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5B62535-10C4-49C5-8602-857F25310D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иложение №1" sheetId="1" r:id="rId1"/>
    <sheet name="Приложение №2" sheetId="2" r:id="rId2"/>
  </sheets>
  <definedNames>
    <definedName name="_xlnm._FilterDatabase" localSheetId="0" hidden="1">'Приложение №1'!$A$12:$W$1687</definedName>
    <definedName name="_xlnm._FilterDatabase" localSheetId="1" hidden="1">'Приложение №2'!$A$12:$T$1687</definedName>
    <definedName name="_xlnm.Print_Titles" localSheetId="0">'Приложение №1'!$9:$12</definedName>
    <definedName name="_xlnm.Print_Titles" localSheetId="1">'Приложение №2'!$9:$12</definedName>
    <definedName name="_xlnm.Print_Area" localSheetId="0">'Приложение №1'!$A$1:$W$1689</definedName>
    <definedName name="_xlnm.Print_Area" localSheetId="1">'Приложение №2'!$A$1:$T$1687</definedName>
    <definedName name="_xlnm.Print_Are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61" i="2" l="1"/>
  <c r="B362" i="2" s="1"/>
  <c r="B363" i="2" s="1"/>
  <c r="A361" i="2"/>
  <c r="A362" i="2" s="1"/>
  <c r="A363" i="2" s="1"/>
  <c r="A361" i="1"/>
  <c r="A362" i="1"/>
  <c r="A363" i="1" s="1"/>
  <c r="B361" i="1"/>
  <c r="B362" i="1"/>
  <c r="B363" i="1" s="1"/>
  <c r="N362" i="1"/>
  <c r="N361" i="1"/>
  <c r="E362" i="2"/>
  <c r="E361" i="2"/>
  <c r="O77" i="1" l="1"/>
  <c r="Q14" i="1" l="1"/>
  <c r="T14" i="1"/>
  <c r="T77" i="1"/>
  <c r="T19" i="1"/>
  <c r="Q1257" i="1"/>
  <c r="T1257" i="1"/>
  <c r="T787" i="1"/>
  <c r="T387" i="1"/>
  <c r="T147" i="1"/>
  <c r="T163" i="1"/>
  <c r="Q147" i="1"/>
  <c r="T146" i="1" l="1"/>
  <c r="T1279" i="2" l="1"/>
  <c r="T1272" i="2"/>
  <c r="T432" i="2"/>
  <c r="T1284" i="2"/>
  <c r="E1429" i="2"/>
  <c r="N1429" i="1" s="1"/>
  <c r="E1294" i="2" l="1"/>
  <c r="N1294" i="1" s="1"/>
  <c r="E1286" i="2"/>
  <c r="E1285" i="2"/>
  <c r="E1375" i="2"/>
  <c r="N1375" i="1" s="1"/>
  <c r="V1375" i="1" s="1"/>
  <c r="E1393" i="2"/>
  <c r="N1393" i="1" s="1"/>
  <c r="E1376" i="2"/>
  <c r="N1376" i="1" s="1"/>
  <c r="E1394" i="2"/>
  <c r="N1394" i="1" s="1"/>
  <c r="E1444" i="2"/>
  <c r="N1444" i="1" s="1"/>
  <c r="E1440" i="2"/>
  <c r="N1440" i="1" s="1"/>
  <c r="N1285" i="1" l="1"/>
  <c r="U1285" i="1" s="1"/>
  <c r="U1393" i="1"/>
  <c r="N1286" i="1"/>
  <c r="V1376" i="1"/>
  <c r="V1440" i="1"/>
  <c r="V1444" i="1"/>
  <c r="V1394" i="1"/>
  <c r="U1375" i="1"/>
  <c r="V1393" i="1"/>
  <c r="U1376" i="1"/>
  <c r="U1394" i="1"/>
  <c r="U1444" i="1"/>
  <c r="U1440" i="1"/>
  <c r="U1286" i="1" l="1"/>
  <c r="V1285" i="1"/>
  <c r="V1286" i="1"/>
  <c r="E1439" i="2"/>
  <c r="N1439" i="1" l="1"/>
  <c r="F787" i="2" l="1"/>
  <c r="G787" i="2"/>
  <c r="H787" i="2"/>
  <c r="I787" i="2"/>
  <c r="J787" i="2"/>
  <c r="K787" i="2"/>
  <c r="L787" i="2"/>
  <c r="M787" i="2"/>
  <c r="N787" i="2"/>
  <c r="O787" i="2"/>
  <c r="P787" i="2"/>
  <c r="Q787" i="2"/>
  <c r="R787" i="2"/>
  <c r="S787" i="2"/>
  <c r="T7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F147" i="2" l="1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E1687" i="2"/>
  <c r="N1687" i="1" s="1"/>
  <c r="E1686" i="2"/>
  <c r="N1686" i="1" s="1"/>
  <c r="E1685" i="2"/>
  <c r="N1685" i="1" s="1"/>
  <c r="E1684" i="2"/>
  <c r="N1684" i="1" s="1"/>
  <c r="E1683" i="2"/>
  <c r="N1683" i="1" s="1"/>
  <c r="E1682" i="2"/>
  <c r="N1682" i="1" s="1"/>
  <c r="E1681" i="2"/>
  <c r="N1681" i="1" s="1"/>
  <c r="E1680" i="2"/>
  <c r="N1680" i="1" s="1"/>
  <c r="E1679" i="2"/>
  <c r="N1679" i="1" s="1"/>
  <c r="E1678" i="2"/>
  <c r="N1678" i="1" s="1"/>
  <c r="E1677" i="2"/>
  <c r="N1677" i="1" s="1"/>
  <c r="E1676" i="2"/>
  <c r="N1676" i="1" s="1"/>
  <c r="E1675" i="2"/>
  <c r="N1675" i="1" s="1"/>
  <c r="E1674" i="2"/>
  <c r="N1674" i="1" s="1"/>
  <c r="E1673" i="2"/>
  <c r="N1673" i="1" s="1"/>
  <c r="E1672" i="2"/>
  <c r="N1672" i="1" s="1"/>
  <c r="E1671" i="2"/>
  <c r="N1671" i="1" s="1"/>
  <c r="E1670" i="2"/>
  <c r="N1670" i="1" s="1"/>
  <c r="E1669" i="2"/>
  <c r="N1669" i="1" s="1"/>
  <c r="E1668" i="2"/>
  <c r="N1668" i="1" s="1"/>
  <c r="E1667" i="2"/>
  <c r="N1667" i="1" s="1"/>
  <c r="E1666" i="2"/>
  <c r="N1666" i="1" s="1"/>
  <c r="E1665" i="2"/>
  <c r="N1665" i="1" s="1"/>
  <c r="E1664" i="2"/>
  <c r="N1664" i="1" s="1"/>
  <c r="E1663" i="2"/>
  <c r="N1663" i="1" s="1"/>
  <c r="E1662" i="2"/>
  <c r="N1662" i="1" s="1"/>
  <c r="E1661" i="2"/>
  <c r="N1661" i="1" s="1"/>
  <c r="E1660" i="2"/>
  <c r="N1660" i="1" s="1"/>
  <c r="E1659" i="2"/>
  <c r="N1659" i="1" s="1"/>
  <c r="E1658" i="2"/>
  <c r="N1658" i="1" s="1"/>
  <c r="E1657" i="2"/>
  <c r="N1657" i="1" s="1"/>
  <c r="E1656" i="2"/>
  <c r="N1656" i="1" s="1"/>
  <c r="E1655" i="2"/>
  <c r="N1655" i="1" s="1"/>
  <c r="E1654" i="2"/>
  <c r="N1654" i="1" s="1"/>
  <c r="E1653" i="2"/>
  <c r="N1653" i="1" s="1"/>
  <c r="E1652" i="2"/>
  <c r="N1652" i="1" s="1"/>
  <c r="E1651" i="2"/>
  <c r="N1651" i="1" s="1"/>
  <c r="E1650" i="2"/>
  <c r="N1650" i="1" s="1"/>
  <c r="E1649" i="2"/>
  <c r="N1649" i="1" s="1"/>
  <c r="E1648" i="2"/>
  <c r="N1648" i="1" s="1"/>
  <c r="E1647" i="2"/>
  <c r="N1647" i="1" s="1"/>
  <c r="E1646" i="2"/>
  <c r="N1646" i="1" s="1"/>
  <c r="E1645" i="2"/>
  <c r="N1645" i="1" s="1"/>
  <c r="E1644" i="2"/>
  <c r="N1644" i="1" s="1"/>
  <c r="E1643" i="2"/>
  <c r="N1643" i="1" s="1"/>
  <c r="E1642" i="2"/>
  <c r="N1642" i="1" s="1"/>
  <c r="E1641" i="2"/>
  <c r="N1641" i="1" s="1"/>
  <c r="E1640" i="2"/>
  <c r="N1640" i="1" s="1"/>
  <c r="E1639" i="2"/>
  <c r="N1639" i="1" s="1"/>
  <c r="E1638" i="2"/>
  <c r="N1638" i="1" s="1"/>
  <c r="E1637" i="2"/>
  <c r="N1637" i="1" s="1"/>
  <c r="E1636" i="2"/>
  <c r="N1636" i="1" s="1"/>
  <c r="E1635" i="2"/>
  <c r="N1635" i="1" s="1"/>
  <c r="E1634" i="2"/>
  <c r="N1634" i="1" s="1"/>
  <c r="E1633" i="2"/>
  <c r="N1633" i="1" s="1"/>
  <c r="E1632" i="2"/>
  <c r="N1632" i="1" s="1"/>
  <c r="E1631" i="2"/>
  <c r="N1631" i="1" s="1"/>
  <c r="E1630" i="2"/>
  <c r="N1630" i="1" s="1"/>
  <c r="E1629" i="2"/>
  <c r="N1629" i="1" s="1"/>
  <c r="E1628" i="2"/>
  <c r="N1628" i="1" s="1"/>
  <c r="E1627" i="2"/>
  <c r="N1627" i="1" s="1"/>
  <c r="E1626" i="2"/>
  <c r="N1626" i="1" s="1"/>
  <c r="E1625" i="2"/>
  <c r="N1625" i="1" s="1"/>
  <c r="E1624" i="2"/>
  <c r="N1624" i="1" s="1"/>
  <c r="E1623" i="2"/>
  <c r="N1623" i="1" s="1"/>
  <c r="E1622" i="2"/>
  <c r="N1622" i="1" s="1"/>
  <c r="E1621" i="2"/>
  <c r="N1621" i="1" s="1"/>
  <c r="E1620" i="2"/>
  <c r="N1620" i="1" s="1"/>
  <c r="E1619" i="2"/>
  <c r="N1619" i="1" s="1"/>
  <c r="E1618" i="2"/>
  <c r="N1618" i="1" s="1"/>
  <c r="E1617" i="2"/>
  <c r="N1617" i="1" s="1"/>
  <c r="E1616" i="2"/>
  <c r="N1616" i="1" s="1"/>
  <c r="E1615" i="2"/>
  <c r="N1615" i="1" s="1"/>
  <c r="E1614" i="2"/>
  <c r="N1614" i="1" s="1"/>
  <c r="E1613" i="2"/>
  <c r="N1613" i="1" s="1"/>
  <c r="E1612" i="2"/>
  <c r="N1612" i="1" s="1"/>
  <c r="E1611" i="2"/>
  <c r="N1611" i="1" s="1"/>
  <c r="E1610" i="2"/>
  <c r="N1610" i="1" s="1"/>
  <c r="E1609" i="2"/>
  <c r="N1609" i="1" s="1"/>
  <c r="E1608" i="2"/>
  <c r="N1608" i="1" s="1"/>
  <c r="E1607" i="2"/>
  <c r="N1607" i="1" s="1"/>
  <c r="E1606" i="2"/>
  <c r="N1606" i="1" s="1"/>
  <c r="E1605" i="2"/>
  <c r="N1605" i="1" s="1"/>
  <c r="E1604" i="2"/>
  <c r="N1604" i="1" s="1"/>
  <c r="E1603" i="2"/>
  <c r="N1603" i="1" s="1"/>
  <c r="E1602" i="2"/>
  <c r="N1602" i="1" s="1"/>
  <c r="E1601" i="2"/>
  <c r="N1601" i="1" s="1"/>
  <c r="E1600" i="2"/>
  <c r="N1600" i="1" s="1"/>
  <c r="E1599" i="2"/>
  <c r="N1599" i="1" s="1"/>
  <c r="E1598" i="2"/>
  <c r="N1598" i="1" s="1"/>
  <c r="E1597" i="2"/>
  <c r="N1597" i="1" s="1"/>
  <c r="E1596" i="2"/>
  <c r="N1596" i="1" s="1"/>
  <c r="E1595" i="2"/>
  <c r="N1595" i="1" s="1"/>
  <c r="E1594" i="2"/>
  <c r="N1594" i="1" s="1"/>
  <c r="E1593" i="2"/>
  <c r="N1593" i="1" s="1"/>
  <c r="E1592" i="2"/>
  <c r="N1592" i="1" s="1"/>
  <c r="E1591" i="2"/>
  <c r="N1591" i="1" s="1"/>
  <c r="E1590" i="2"/>
  <c r="N1590" i="1" s="1"/>
  <c r="E1589" i="2"/>
  <c r="N1589" i="1" s="1"/>
  <c r="E1588" i="2"/>
  <c r="N1588" i="1" s="1"/>
  <c r="E1587" i="2"/>
  <c r="N1587" i="1" s="1"/>
  <c r="E1586" i="2"/>
  <c r="N1586" i="1" s="1"/>
  <c r="E1585" i="2"/>
  <c r="N1585" i="1" s="1"/>
  <c r="E1584" i="2"/>
  <c r="N1584" i="1" s="1"/>
  <c r="E1583" i="2"/>
  <c r="N1583" i="1" s="1"/>
  <c r="E1582" i="2"/>
  <c r="N1582" i="1" s="1"/>
  <c r="E1581" i="2"/>
  <c r="N1581" i="1" s="1"/>
  <c r="E1580" i="2"/>
  <c r="N1580" i="1" s="1"/>
  <c r="E1579" i="2"/>
  <c r="N1579" i="1" s="1"/>
  <c r="E1578" i="2"/>
  <c r="N1578" i="1" s="1"/>
  <c r="E1577" i="2"/>
  <c r="N1577" i="1" s="1"/>
  <c r="E1576" i="2"/>
  <c r="N1576" i="1" s="1"/>
  <c r="E1575" i="2"/>
  <c r="N1575" i="1" s="1"/>
  <c r="E1574" i="2"/>
  <c r="N1574" i="1" s="1"/>
  <c r="E1573" i="2"/>
  <c r="N1573" i="1" s="1"/>
  <c r="E1572" i="2"/>
  <c r="N1572" i="1" s="1"/>
  <c r="E1571" i="2"/>
  <c r="N1571" i="1" s="1"/>
  <c r="E1570" i="2"/>
  <c r="N1570" i="1" s="1"/>
  <c r="E1569" i="2"/>
  <c r="N1569" i="1" s="1"/>
  <c r="E1568" i="2"/>
  <c r="N1568" i="1" s="1"/>
  <c r="E1567" i="2"/>
  <c r="N1567" i="1" s="1"/>
  <c r="E1566" i="2"/>
  <c r="N1566" i="1" s="1"/>
  <c r="E1565" i="2"/>
  <c r="N1565" i="1" s="1"/>
  <c r="E1564" i="2"/>
  <c r="N1564" i="1" s="1"/>
  <c r="E1563" i="2"/>
  <c r="N1563" i="1" s="1"/>
  <c r="E1562" i="2"/>
  <c r="N1562" i="1" s="1"/>
  <c r="E1561" i="2"/>
  <c r="N1561" i="1" s="1"/>
  <c r="E1560" i="2"/>
  <c r="N1560" i="1" s="1"/>
  <c r="E1559" i="2"/>
  <c r="N1559" i="1" s="1"/>
  <c r="E1558" i="2"/>
  <c r="N1558" i="1" s="1"/>
  <c r="E1557" i="2"/>
  <c r="N1557" i="1" s="1"/>
  <c r="E1556" i="2"/>
  <c r="N1556" i="1" s="1"/>
  <c r="E1555" i="2"/>
  <c r="N1555" i="1" s="1"/>
  <c r="E1554" i="2"/>
  <c r="N1554" i="1" s="1"/>
  <c r="E1553" i="2"/>
  <c r="N1553" i="1" s="1"/>
  <c r="E1552" i="2"/>
  <c r="N1552" i="1" s="1"/>
  <c r="E1551" i="2"/>
  <c r="N1551" i="1" s="1"/>
  <c r="E1550" i="2"/>
  <c r="N1550" i="1" s="1"/>
  <c r="E1549" i="2"/>
  <c r="N1549" i="1" s="1"/>
  <c r="E1548" i="2"/>
  <c r="N1548" i="1" s="1"/>
  <c r="E1547" i="2"/>
  <c r="N1547" i="1" s="1"/>
  <c r="E1546" i="2"/>
  <c r="N1546" i="1" s="1"/>
  <c r="E1545" i="2"/>
  <c r="N1545" i="1" s="1"/>
  <c r="E1544" i="2"/>
  <c r="N1544" i="1" s="1"/>
  <c r="E1543" i="2"/>
  <c r="N1543" i="1" s="1"/>
  <c r="E1542" i="2"/>
  <c r="N1542" i="1" s="1"/>
  <c r="E1541" i="2"/>
  <c r="N1541" i="1" s="1"/>
  <c r="E1540" i="2"/>
  <c r="N1540" i="1" s="1"/>
  <c r="E1539" i="2"/>
  <c r="N1539" i="1" s="1"/>
  <c r="E1538" i="2"/>
  <c r="N1538" i="1" s="1"/>
  <c r="E1537" i="2"/>
  <c r="N1537" i="1" s="1"/>
  <c r="E1536" i="2"/>
  <c r="N1536" i="1" s="1"/>
  <c r="E1535" i="2"/>
  <c r="N1535" i="1" s="1"/>
  <c r="E1534" i="2"/>
  <c r="N1534" i="1" s="1"/>
  <c r="E1533" i="2"/>
  <c r="N1533" i="1" s="1"/>
  <c r="E1532" i="2"/>
  <c r="N1532" i="1" s="1"/>
  <c r="E1531" i="2"/>
  <c r="N1531" i="1" s="1"/>
  <c r="E1530" i="2"/>
  <c r="N1530" i="1" s="1"/>
  <c r="E1529" i="2"/>
  <c r="N1529" i="1" s="1"/>
  <c r="E1528" i="2"/>
  <c r="N1528" i="1" s="1"/>
  <c r="E1527" i="2"/>
  <c r="N1527" i="1" s="1"/>
  <c r="E1526" i="2"/>
  <c r="N1526" i="1" s="1"/>
  <c r="E1525" i="2"/>
  <c r="N1525" i="1" s="1"/>
  <c r="E1524" i="2"/>
  <c r="N1524" i="1" s="1"/>
  <c r="E1523" i="2"/>
  <c r="N1523" i="1" s="1"/>
  <c r="E1522" i="2"/>
  <c r="N1522" i="1" s="1"/>
  <c r="E1521" i="2"/>
  <c r="N1521" i="1" s="1"/>
  <c r="E1520" i="2"/>
  <c r="N1520" i="1" s="1"/>
  <c r="E1519" i="2"/>
  <c r="N1519" i="1" s="1"/>
  <c r="E1518" i="2"/>
  <c r="N1518" i="1" s="1"/>
  <c r="E1517" i="2"/>
  <c r="N1517" i="1" s="1"/>
  <c r="E1516" i="2"/>
  <c r="N1516" i="1" s="1"/>
  <c r="E1515" i="2"/>
  <c r="N1515" i="1" s="1"/>
  <c r="E1514" i="2"/>
  <c r="N1514" i="1" s="1"/>
  <c r="E1513" i="2"/>
  <c r="N1513" i="1" s="1"/>
  <c r="E1512" i="2"/>
  <c r="N1512" i="1" s="1"/>
  <c r="E1511" i="2"/>
  <c r="N1511" i="1" s="1"/>
  <c r="E1510" i="2"/>
  <c r="N1510" i="1" s="1"/>
  <c r="E1509" i="2"/>
  <c r="N1509" i="1" s="1"/>
  <c r="E1508" i="2"/>
  <c r="N1508" i="1" s="1"/>
  <c r="E1507" i="2"/>
  <c r="N1507" i="1" s="1"/>
  <c r="E1506" i="2"/>
  <c r="N1506" i="1" s="1"/>
  <c r="E1505" i="2"/>
  <c r="N1505" i="1" s="1"/>
  <c r="E1504" i="2"/>
  <c r="N1504" i="1" s="1"/>
  <c r="E1503" i="2"/>
  <c r="N1503" i="1" s="1"/>
  <c r="E1502" i="2"/>
  <c r="N1502" i="1" s="1"/>
  <c r="E1501" i="2"/>
  <c r="N1501" i="1" s="1"/>
  <c r="E1500" i="2"/>
  <c r="N1500" i="1" s="1"/>
  <c r="E1499" i="2"/>
  <c r="N1499" i="1" s="1"/>
  <c r="E1498" i="2"/>
  <c r="N1498" i="1" s="1"/>
  <c r="E1497" i="2"/>
  <c r="N1497" i="1" s="1"/>
  <c r="E1496" i="2"/>
  <c r="N1496" i="1" s="1"/>
  <c r="E1495" i="2"/>
  <c r="N1495" i="1" s="1"/>
  <c r="E1494" i="2"/>
  <c r="N1494" i="1" s="1"/>
  <c r="E1493" i="2"/>
  <c r="N1493" i="1" s="1"/>
  <c r="E1492" i="2"/>
  <c r="N1492" i="1" s="1"/>
  <c r="E1491" i="2"/>
  <c r="N1491" i="1" s="1"/>
  <c r="E1490" i="2"/>
  <c r="N1490" i="1" s="1"/>
  <c r="E1489" i="2"/>
  <c r="N1489" i="1" s="1"/>
  <c r="E1488" i="2"/>
  <c r="N1488" i="1" s="1"/>
  <c r="E1487" i="2"/>
  <c r="N1487" i="1" s="1"/>
  <c r="E1486" i="2"/>
  <c r="N1486" i="1" s="1"/>
  <c r="E1485" i="2"/>
  <c r="N1485" i="1" s="1"/>
  <c r="E1484" i="2"/>
  <c r="N1484" i="1" s="1"/>
  <c r="E1483" i="2"/>
  <c r="N1483" i="1" s="1"/>
  <c r="E1482" i="2"/>
  <c r="N1482" i="1" s="1"/>
  <c r="E1481" i="2"/>
  <c r="N1481" i="1" s="1"/>
  <c r="E1480" i="2"/>
  <c r="N1480" i="1" s="1"/>
  <c r="E1479" i="2"/>
  <c r="N1479" i="1" s="1"/>
  <c r="E1478" i="2"/>
  <c r="N1478" i="1" s="1"/>
  <c r="E1477" i="2"/>
  <c r="N1477" i="1" s="1"/>
  <c r="E1476" i="2"/>
  <c r="N1476" i="1" s="1"/>
  <c r="E1475" i="2"/>
  <c r="N1475" i="1" s="1"/>
  <c r="E1474" i="2"/>
  <c r="N1474" i="1" s="1"/>
  <c r="E1473" i="2"/>
  <c r="N1473" i="1" s="1"/>
  <c r="E1472" i="2"/>
  <c r="N1472" i="1" s="1"/>
  <c r="E1471" i="2"/>
  <c r="N1471" i="1" s="1"/>
  <c r="E1470" i="2"/>
  <c r="N1470" i="1" s="1"/>
  <c r="E1469" i="2"/>
  <c r="N1469" i="1" s="1"/>
  <c r="E1468" i="2"/>
  <c r="N1468" i="1" s="1"/>
  <c r="E1467" i="2"/>
  <c r="N1467" i="1" s="1"/>
  <c r="E1466" i="2"/>
  <c r="N1466" i="1" s="1"/>
  <c r="E1465" i="2"/>
  <c r="N1465" i="1" s="1"/>
  <c r="E1464" i="2"/>
  <c r="N1464" i="1" s="1"/>
  <c r="E1463" i="2"/>
  <c r="N1463" i="1" s="1"/>
  <c r="E1462" i="2"/>
  <c r="N1462" i="1" s="1"/>
  <c r="E1461" i="2"/>
  <c r="N1461" i="1" s="1"/>
  <c r="E1460" i="2"/>
  <c r="N1460" i="1" s="1"/>
  <c r="E1459" i="2"/>
  <c r="N1459" i="1" s="1"/>
  <c r="E1458" i="2"/>
  <c r="N1458" i="1" s="1"/>
  <c r="E1457" i="2"/>
  <c r="N1457" i="1" s="1"/>
  <c r="E1456" i="2"/>
  <c r="N1456" i="1" s="1"/>
  <c r="E1455" i="2"/>
  <c r="N1455" i="1" s="1"/>
  <c r="E1454" i="2"/>
  <c r="N1454" i="1" s="1"/>
  <c r="E1453" i="2"/>
  <c r="N1453" i="1" s="1"/>
  <c r="E1452" i="2"/>
  <c r="N1452" i="1" s="1"/>
  <c r="E1451" i="2"/>
  <c r="N1451" i="1" s="1"/>
  <c r="E1450" i="2"/>
  <c r="N1450" i="1" s="1"/>
  <c r="E1449" i="2"/>
  <c r="N1449" i="1" s="1"/>
  <c r="E1448" i="2"/>
  <c r="N1448" i="1" s="1"/>
  <c r="E1447" i="2"/>
  <c r="N1447" i="1" s="1"/>
  <c r="E1446" i="2"/>
  <c r="N1446" i="1" s="1"/>
  <c r="E1445" i="2"/>
  <c r="N1445" i="1" s="1"/>
  <c r="E1443" i="2"/>
  <c r="N1443" i="1" s="1"/>
  <c r="E1442" i="2"/>
  <c r="N1442" i="1" s="1"/>
  <c r="E1441" i="2"/>
  <c r="E1438" i="2"/>
  <c r="N1438" i="1" s="1"/>
  <c r="E1437" i="2"/>
  <c r="N1437" i="1" s="1"/>
  <c r="E1436" i="2"/>
  <c r="N1436" i="1" s="1"/>
  <c r="E1435" i="2"/>
  <c r="N1435" i="1" s="1"/>
  <c r="E1434" i="2"/>
  <c r="N1434" i="1" s="1"/>
  <c r="E1433" i="2"/>
  <c r="N1433" i="1" s="1"/>
  <c r="E1432" i="2"/>
  <c r="N1432" i="1" s="1"/>
  <c r="E1431" i="2"/>
  <c r="N1431" i="1" s="1"/>
  <c r="E1430" i="2"/>
  <c r="E1428" i="2"/>
  <c r="N1428" i="1" s="1"/>
  <c r="E1427" i="2"/>
  <c r="N1427" i="1" s="1"/>
  <c r="E1426" i="2"/>
  <c r="N1426" i="1" s="1"/>
  <c r="E1425" i="2"/>
  <c r="N1425" i="1" s="1"/>
  <c r="E1424" i="2"/>
  <c r="N1424" i="1" s="1"/>
  <c r="E1423" i="2"/>
  <c r="N1423" i="1" s="1"/>
  <c r="E1422" i="2"/>
  <c r="N1422" i="1" s="1"/>
  <c r="E1421" i="2"/>
  <c r="N1421" i="1" s="1"/>
  <c r="E1420" i="2"/>
  <c r="N1420" i="1" s="1"/>
  <c r="E1419" i="2"/>
  <c r="N1419" i="1" s="1"/>
  <c r="E1418" i="2"/>
  <c r="N1418" i="1" s="1"/>
  <c r="E1417" i="2"/>
  <c r="N1417" i="1" s="1"/>
  <c r="E1416" i="2"/>
  <c r="N1416" i="1" s="1"/>
  <c r="E1415" i="2"/>
  <c r="N1415" i="1" s="1"/>
  <c r="E1414" i="2"/>
  <c r="N1414" i="1" s="1"/>
  <c r="E1413" i="2"/>
  <c r="N1413" i="1" s="1"/>
  <c r="E1412" i="2"/>
  <c r="N1412" i="1" s="1"/>
  <c r="E1411" i="2"/>
  <c r="N1411" i="1" s="1"/>
  <c r="E1410" i="2"/>
  <c r="N1410" i="1" s="1"/>
  <c r="E1409" i="2"/>
  <c r="N1409" i="1" s="1"/>
  <c r="E1408" i="2"/>
  <c r="N1408" i="1" s="1"/>
  <c r="E1407" i="2"/>
  <c r="N1407" i="1" s="1"/>
  <c r="E1406" i="2"/>
  <c r="N1406" i="1" s="1"/>
  <c r="E1405" i="2"/>
  <c r="N1405" i="1" s="1"/>
  <c r="E1404" i="2"/>
  <c r="N1404" i="1" s="1"/>
  <c r="E1403" i="2"/>
  <c r="N1403" i="1" s="1"/>
  <c r="E1402" i="2"/>
  <c r="N1402" i="1" s="1"/>
  <c r="E1401" i="2"/>
  <c r="N1401" i="1" s="1"/>
  <c r="E1400" i="2"/>
  <c r="N1400" i="1" s="1"/>
  <c r="E1399" i="2"/>
  <c r="N1399" i="1" s="1"/>
  <c r="E1398" i="2"/>
  <c r="N1398" i="1" s="1"/>
  <c r="E1397" i="2"/>
  <c r="N1397" i="1" s="1"/>
  <c r="E1396" i="2"/>
  <c r="N1396" i="1" s="1"/>
  <c r="E1395" i="2"/>
  <c r="N1395" i="1" s="1"/>
  <c r="E1392" i="2"/>
  <c r="N1392" i="1" s="1"/>
  <c r="E1391" i="2"/>
  <c r="N1391" i="1" s="1"/>
  <c r="E1390" i="2"/>
  <c r="N1390" i="1" s="1"/>
  <c r="E1389" i="2"/>
  <c r="N1389" i="1" s="1"/>
  <c r="E1388" i="2"/>
  <c r="N1388" i="1" s="1"/>
  <c r="E1387" i="2"/>
  <c r="N1387" i="1" s="1"/>
  <c r="E1386" i="2"/>
  <c r="N1386" i="1" s="1"/>
  <c r="E1385" i="2"/>
  <c r="N1385" i="1" s="1"/>
  <c r="E1384" i="2"/>
  <c r="N1384" i="1" s="1"/>
  <c r="E1383" i="2"/>
  <c r="N1383" i="1" s="1"/>
  <c r="E1382" i="2"/>
  <c r="N1382" i="1" s="1"/>
  <c r="E1381" i="2"/>
  <c r="N1381" i="1" s="1"/>
  <c r="E1380" i="2"/>
  <c r="N1380" i="1" s="1"/>
  <c r="E1379" i="2"/>
  <c r="N1379" i="1" s="1"/>
  <c r="E1378" i="2"/>
  <c r="N1378" i="1" s="1"/>
  <c r="E1377" i="2"/>
  <c r="N1377" i="1" s="1"/>
  <c r="E1374" i="2"/>
  <c r="N1374" i="1" s="1"/>
  <c r="E1373" i="2"/>
  <c r="N1373" i="1" s="1"/>
  <c r="E1372" i="2"/>
  <c r="N1372" i="1" s="1"/>
  <c r="E1371" i="2"/>
  <c r="N1371" i="1" s="1"/>
  <c r="E1370" i="2"/>
  <c r="N1370" i="1" s="1"/>
  <c r="E1369" i="2"/>
  <c r="N1369" i="1" s="1"/>
  <c r="E1368" i="2"/>
  <c r="N1368" i="1" s="1"/>
  <c r="E1367" i="2"/>
  <c r="N1367" i="1" s="1"/>
  <c r="E1366" i="2"/>
  <c r="N1366" i="1" s="1"/>
  <c r="E1365" i="2"/>
  <c r="N1365" i="1" s="1"/>
  <c r="E1364" i="2"/>
  <c r="N1364" i="1" s="1"/>
  <c r="E1363" i="2"/>
  <c r="N1363" i="1" s="1"/>
  <c r="E1362" i="2"/>
  <c r="N1362" i="1" s="1"/>
  <c r="E1361" i="2"/>
  <c r="N1361" i="1" s="1"/>
  <c r="E1360" i="2"/>
  <c r="N1360" i="1" s="1"/>
  <c r="E1359" i="2"/>
  <c r="N1359" i="1" s="1"/>
  <c r="E1358" i="2"/>
  <c r="N1358" i="1" s="1"/>
  <c r="E1357" i="2"/>
  <c r="N1357" i="1" s="1"/>
  <c r="E1356" i="2"/>
  <c r="N1356" i="1" s="1"/>
  <c r="E1355" i="2"/>
  <c r="N1355" i="1" s="1"/>
  <c r="E1354" i="2"/>
  <c r="N1354" i="1" s="1"/>
  <c r="E1353" i="2"/>
  <c r="N1353" i="1" s="1"/>
  <c r="E1352" i="2"/>
  <c r="N1352" i="1" s="1"/>
  <c r="E1351" i="2"/>
  <c r="N1351" i="1" s="1"/>
  <c r="E1350" i="2"/>
  <c r="N1350" i="1" s="1"/>
  <c r="E1349" i="2"/>
  <c r="N1349" i="1" s="1"/>
  <c r="E1348" i="2"/>
  <c r="N1348" i="1" s="1"/>
  <c r="E1347" i="2"/>
  <c r="N1347" i="1" s="1"/>
  <c r="E1346" i="2"/>
  <c r="N1346" i="1" s="1"/>
  <c r="E1345" i="2"/>
  <c r="N1345" i="1" s="1"/>
  <c r="E1344" i="2"/>
  <c r="N1344" i="1" s="1"/>
  <c r="E1343" i="2"/>
  <c r="N1343" i="1" s="1"/>
  <c r="E1342" i="2"/>
  <c r="N1342" i="1" s="1"/>
  <c r="E1341" i="2"/>
  <c r="N1341" i="1" s="1"/>
  <c r="E1340" i="2"/>
  <c r="N1340" i="1" s="1"/>
  <c r="E1339" i="2"/>
  <c r="N1339" i="1" s="1"/>
  <c r="E1338" i="2"/>
  <c r="N1338" i="1" s="1"/>
  <c r="E1337" i="2"/>
  <c r="N1337" i="1" s="1"/>
  <c r="E1336" i="2"/>
  <c r="N1336" i="1" s="1"/>
  <c r="E1335" i="2"/>
  <c r="N1335" i="1" s="1"/>
  <c r="E1334" i="2"/>
  <c r="N1334" i="1" s="1"/>
  <c r="E1333" i="2"/>
  <c r="N1333" i="1" s="1"/>
  <c r="E1332" i="2"/>
  <c r="N1332" i="1" s="1"/>
  <c r="E1331" i="2"/>
  <c r="N1331" i="1" s="1"/>
  <c r="E1330" i="2"/>
  <c r="N1330" i="1" s="1"/>
  <c r="E1329" i="2"/>
  <c r="N1329" i="1" s="1"/>
  <c r="E1328" i="2"/>
  <c r="N1328" i="1" s="1"/>
  <c r="E1327" i="2"/>
  <c r="N1327" i="1" s="1"/>
  <c r="E1326" i="2"/>
  <c r="N1326" i="1" s="1"/>
  <c r="E1325" i="2"/>
  <c r="N1325" i="1" s="1"/>
  <c r="E1324" i="2"/>
  <c r="N1324" i="1" s="1"/>
  <c r="E1323" i="2"/>
  <c r="N1323" i="1" s="1"/>
  <c r="E1322" i="2"/>
  <c r="N1322" i="1" s="1"/>
  <c r="E1321" i="2"/>
  <c r="N1321" i="1" s="1"/>
  <c r="E1320" i="2"/>
  <c r="N1320" i="1" s="1"/>
  <c r="E1319" i="2"/>
  <c r="N1319" i="1" s="1"/>
  <c r="E1318" i="2"/>
  <c r="N1318" i="1" s="1"/>
  <c r="E1317" i="2"/>
  <c r="N1317" i="1" s="1"/>
  <c r="E1316" i="2"/>
  <c r="N1316" i="1" s="1"/>
  <c r="E1315" i="2"/>
  <c r="N1315" i="1" s="1"/>
  <c r="E1314" i="2"/>
  <c r="N1314" i="1" s="1"/>
  <c r="E1313" i="2"/>
  <c r="N1313" i="1" s="1"/>
  <c r="E1312" i="2"/>
  <c r="N1312" i="1" s="1"/>
  <c r="E1311" i="2"/>
  <c r="N1311" i="1" s="1"/>
  <c r="E1310" i="2"/>
  <c r="N1310" i="1" s="1"/>
  <c r="E1309" i="2"/>
  <c r="N1309" i="1" s="1"/>
  <c r="E1308" i="2"/>
  <c r="N1308" i="1" s="1"/>
  <c r="E1307" i="2"/>
  <c r="N1307" i="1" s="1"/>
  <c r="E1306" i="2"/>
  <c r="N1306" i="1" s="1"/>
  <c r="E1305" i="2"/>
  <c r="N1305" i="1" s="1"/>
  <c r="E1304" i="2"/>
  <c r="N1304" i="1" s="1"/>
  <c r="E1303" i="2"/>
  <c r="N1303" i="1" s="1"/>
  <c r="E1302" i="2"/>
  <c r="N1302" i="1" s="1"/>
  <c r="E1301" i="2"/>
  <c r="N1301" i="1" s="1"/>
  <c r="E1300" i="2"/>
  <c r="N1300" i="1" s="1"/>
  <c r="E1299" i="2"/>
  <c r="N1299" i="1" s="1"/>
  <c r="E1298" i="2"/>
  <c r="N1298" i="1" s="1"/>
  <c r="E1297" i="2"/>
  <c r="N1297" i="1" s="1"/>
  <c r="E1296" i="2"/>
  <c r="N1296" i="1" s="1"/>
  <c r="E1295" i="2"/>
  <c r="N1295" i="1" s="1"/>
  <c r="E1293" i="2"/>
  <c r="N1293" i="1" s="1"/>
  <c r="E1292" i="2"/>
  <c r="N1292" i="1" s="1"/>
  <c r="E1291" i="2"/>
  <c r="N1291" i="1" s="1"/>
  <c r="E1290" i="2"/>
  <c r="N1290" i="1" s="1"/>
  <c r="E1289" i="2"/>
  <c r="N1289" i="1" s="1"/>
  <c r="E1288" i="2"/>
  <c r="N1288" i="1" s="1"/>
  <c r="E1287" i="2"/>
  <c r="E1284" i="2"/>
  <c r="N1284" i="1" s="1"/>
  <c r="E1283" i="2"/>
  <c r="N1283" i="1" s="1"/>
  <c r="E1282" i="2"/>
  <c r="N1282" i="1" s="1"/>
  <c r="E1281" i="2"/>
  <c r="N1281" i="1" s="1"/>
  <c r="E1280" i="2"/>
  <c r="N1280" i="1" s="1"/>
  <c r="E1279" i="2"/>
  <c r="N1279" i="1" s="1"/>
  <c r="E1278" i="2"/>
  <c r="N1278" i="1" s="1"/>
  <c r="E1277" i="2"/>
  <c r="N1277" i="1" s="1"/>
  <c r="E1276" i="2"/>
  <c r="N1276" i="1" s="1"/>
  <c r="E1275" i="2"/>
  <c r="N1275" i="1" s="1"/>
  <c r="E1274" i="2"/>
  <c r="N1274" i="1" s="1"/>
  <c r="E1273" i="2"/>
  <c r="N1273" i="1" s="1"/>
  <c r="E1272" i="2"/>
  <c r="N1272" i="1" s="1"/>
  <c r="E1271" i="2"/>
  <c r="N1271" i="1" s="1"/>
  <c r="E1270" i="2"/>
  <c r="N1270" i="1" s="1"/>
  <c r="E1269" i="2"/>
  <c r="N1269" i="1" s="1"/>
  <c r="E1268" i="2"/>
  <c r="N1268" i="1" s="1"/>
  <c r="E1267" i="2"/>
  <c r="N1267" i="1" s="1"/>
  <c r="E1266" i="2"/>
  <c r="N1266" i="1" s="1"/>
  <c r="E1265" i="2"/>
  <c r="N1265" i="1" s="1"/>
  <c r="E1264" i="2"/>
  <c r="N1264" i="1" s="1"/>
  <c r="E1263" i="2"/>
  <c r="N1263" i="1" s="1"/>
  <c r="E1262" i="2"/>
  <c r="N1262" i="1" s="1"/>
  <c r="E1261" i="2"/>
  <c r="N1261" i="1" s="1"/>
  <c r="E1260" i="2"/>
  <c r="N1260" i="1" s="1"/>
  <c r="E1259" i="2"/>
  <c r="N1259" i="1" s="1"/>
  <c r="E1258" i="2"/>
  <c r="N1258" i="1" s="1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9" i="2"/>
  <c r="E1228" i="2"/>
  <c r="E1227" i="2"/>
  <c r="E1226" i="2"/>
  <c r="E1225" i="2"/>
  <c r="E1224" i="2"/>
  <c r="E1223" i="2"/>
  <c r="E1222" i="2"/>
  <c r="E1221" i="2"/>
  <c r="E1220" i="2"/>
  <c r="E1219" i="2"/>
  <c r="E1218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3" i="2"/>
  <c r="E1102" i="2"/>
  <c r="E1101" i="2"/>
  <c r="E1100" i="2"/>
  <c r="E1099" i="2"/>
  <c r="E1098" i="2"/>
  <c r="E1097" i="2"/>
  <c r="E1096" i="2"/>
  <c r="E1095" i="2"/>
  <c r="E1094" i="2"/>
  <c r="E1093" i="2"/>
  <c r="E1092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N1441" i="1" l="1"/>
  <c r="N1430" i="1"/>
  <c r="N1287" i="1"/>
  <c r="Q146" i="2"/>
  <c r="N146" i="2"/>
  <c r="M146" i="2"/>
  <c r="L146" i="2"/>
  <c r="K146" i="2"/>
  <c r="J146" i="2"/>
  <c r="I146" i="2"/>
  <c r="T146" i="2"/>
  <c r="H146" i="2"/>
  <c r="P146" i="2"/>
  <c r="S146" i="2"/>
  <c r="G146" i="2"/>
  <c r="O146" i="2"/>
  <c r="R146" i="2"/>
  <c r="F146" i="2"/>
  <c r="E163" i="2"/>
  <c r="E1257" i="2"/>
  <c r="O1257" i="1"/>
  <c r="O787" i="1"/>
  <c r="Q787" i="1"/>
  <c r="N367" i="1" l="1"/>
  <c r="N389" i="1" l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P801" i="1" s="1"/>
  <c r="N802" i="1"/>
  <c r="N803" i="1"/>
  <c r="N804" i="1"/>
  <c r="N805" i="1"/>
  <c r="N806" i="1"/>
  <c r="N807" i="1"/>
  <c r="N808" i="1"/>
  <c r="N809" i="1"/>
  <c r="P809" i="1" s="1"/>
  <c r="N810" i="1"/>
  <c r="N811" i="1"/>
  <c r="N812" i="1"/>
  <c r="N813" i="1"/>
  <c r="N814" i="1"/>
  <c r="N815" i="1"/>
  <c r="N816" i="1"/>
  <c r="N817" i="1"/>
  <c r="P817" i="1" s="1"/>
  <c r="N818" i="1"/>
  <c r="N819" i="1"/>
  <c r="N820" i="1"/>
  <c r="N821" i="1"/>
  <c r="N822" i="1"/>
  <c r="N823" i="1"/>
  <c r="N824" i="1"/>
  <c r="N825" i="1"/>
  <c r="N826" i="1"/>
  <c r="P826" i="1" s="1"/>
  <c r="N827" i="1"/>
  <c r="N828" i="1"/>
  <c r="P828" i="1" s="1"/>
  <c r="N829" i="1"/>
  <c r="N830" i="1"/>
  <c r="N831" i="1"/>
  <c r="P831" i="1" s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P850" i="1" s="1"/>
  <c r="N851" i="1"/>
  <c r="N852" i="1"/>
  <c r="N853" i="1"/>
  <c r="N854" i="1"/>
  <c r="N855" i="1"/>
  <c r="P855" i="1" s="1"/>
  <c r="N856" i="1"/>
  <c r="N857" i="1"/>
  <c r="N858" i="1"/>
  <c r="N859" i="1"/>
  <c r="N860" i="1"/>
  <c r="N861" i="1"/>
  <c r="N862" i="1"/>
  <c r="N863" i="1"/>
  <c r="N864" i="1"/>
  <c r="N865" i="1"/>
  <c r="P865" i="1" s="1"/>
  <c r="N866" i="1"/>
  <c r="N867" i="1"/>
  <c r="N868" i="1"/>
  <c r="N869" i="1"/>
  <c r="P869" i="1" s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388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3" i="1"/>
  <c r="N364" i="1"/>
  <c r="N365" i="1"/>
  <c r="N366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164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48" i="1"/>
  <c r="U1437" i="1" l="1"/>
  <c r="V1437" i="1"/>
  <c r="U1436" i="1"/>
  <c r="V1436" i="1"/>
  <c r="N147" i="1"/>
  <c r="U166" i="1"/>
  <c r="N787" i="1"/>
  <c r="N1257" i="1"/>
  <c r="E787" i="2"/>
  <c r="E387" i="2"/>
  <c r="U1146" i="1" l="1"/>
  <c r="V1146" i="1"/>
  <c r="U1293" i="1" l="1"/>
  <c r="V1293" i="1"/>
  <c r="U1386" i="1" l="1"/>
  <c r="V1386" i="1"/>
  <c r="U250" i="1"/>
  <c r="V250" i="1" l="1"/>
  <c r="V1263" i="1" l="1"/>
  <c r="U1263" i="1"/>
  <c r="W1422" i="2" l="1"/>
  <c r="AQ235" i="2" l="1"/>
  <c r="AP235" i="2"/>
  <c r="AO235" i="2"/>
  <c r="AN235" i="2"/>
  <c r="AR235" i="2" l="1"/>
  <c r="U235" i="1"/>
  <c r="V235" i="1"/>
  <c r="U761" i="1" l="1"/>
  <c r="V761" i="1"/>
  <c r="U769" i="1" l="1"/>
  <c r="V769" i="1"/>
  <c r="V770" i="1"/>
  <c r="U770" i="1"/>
  <c r="U709" i="1" l="1"/>
  <c r="V712" i="1"/>
  <c r="V716" i="1"/>
  <c r="V720" i="1"/>
  <c r="V724" i="1"/>
  <c r="U717" i="1"/>
  <c r="V713" i="1"/>
  <c r="U711" i="1"/>
  <c r="U710" i="1"/>
  <c r="U714" i="1"/>
  <c r="U718" i="1"/>
  <c r="U722" i="1"/>
  <c r="U721" i="1"/>
  <c r="V715" i="1"/>
  <c r="V719" i="1"/>
  <c r="V723" i="1"/>
  <c r="V722" i="1"/>
  <c r="U720" i="1"/>
  <c r="V717" i="1"/>
  <c r="V714" i="1"/>
  <c r="U713" i="1"/>
  <c r="U712" i="1"/>
  <c r="V711" i="1"/>
  <c r="U716" i="1"/>
  <c r="U724" i="1"/>
  <c r="V718" i="1"/>
  <c r="V710" i="1"/>
  <c r="U715" i="1"/>
  <c r="U719" i="1"/>
  <c r="U723" i="1"/>
  <c r="V721" i="1"/>
  <c r="V709" i="1"/>
  <c r="AN1428" i="2" l="1"/>
  <c r="AO1428" i="2"/>
  <c r="AP1428" i="2"/>
  <c r="AQ1428" i="2"/>
  <c r="U1428" i="1" l="1"/>
  <c r="AR1428" i="2"/>
  <c r="V1428" i="1"/>
  <c r="U1327" i="1" l="1"/>
  <c r="V1327" i="1"/>
  <c r="AQ966" i="2" l="1"/>
  <c r="AP966" i="2"/>
  <c r="AO966" i="2"/>
  <c r="AN966" i="2"/>
  <c r="AR966" i="2" l="1"/>
  <c r="U966" i="1"/>
  <c r="V966" i="1"/>
  <c r="AO149" i="2"/>
  <c r="AP149" i="2"/>
  <c r="AQ149" i="2"/>
  <c r="AO150" i="2"/>
  <c r="AP150" i="2"/>
  <c r="AQ150" i="2"/>
  <c r="AO151" i="2"/>
  <c r="AP151" i="2"/>
  <c r="AQ151" i="2"/>
  <c r="AO152" i="2"/>
  <c r="AP152" i="2"/>
  <c r="AQ152" i="2"/>
  <c r="AO153" i="2"/>
  <c r="AP153" i="2"/>
  <c r="AQ153" i="2"/>
  <c r="AO154" i="2"/>
  <c r="AP154" i="2"/>
  <c r="AQ154" i="2"/>
  <c r="AO155" i="2"/>
  <c r="AP155" i="2"/>
  <c r="AQ155" i="2"/>
  <c r="AO156" i="2"/>
  <c r="AP156" i="2"/>
  <c r="AQ156" i="2"/>
  <c r="AO157" i="2"/>
  <c r="AP157" i="2"/>
  <c r="AQ157" i="2"/>
  <c r="AO158" i="2"/>
  <c r="AP158" i="2"/>
  <c r="AQ158" i="2"/>
  <c r="AO159" i="2"/>
  <c r="AP159" i="2"/>
  <c r="AQ159" i="2"/>
  <c r="AO160" i="2"/>
  <c r="AP160" i="2"/>
  <c r="AQ160" i="2"/>
  <c r="AO161" i="2"/>
  <c r="AP161" i="2"/>
  <c r="AQ161" i="2"/>
  <c r="AO162" i="2"/>
  <c r="AP162" i="2"/>
  <c r="AQ162" i="2"/>
  <c r="AN164" i="2"/>
  <c r="AO164" i="2"/>
  <c r="AP164" i="2"/>
  <c r="AQ164" i="2"/>
  <c r="AN165" i="2"/>
  <c r="AO165" i="2"/>
  <c r="AP165" i="2"/>
  <c r="AQ165" i="2"/>
  <c r="AN166" i="2"/>
  <c r="AO166" i="2"/>
  <c r="AP166" i="2"/>
  <c r="AQ166" i="2"/>
  <c r="AN167" i="2"/>
  <c r="AO167" i="2"/>
  <c r="AP167" i="2"/>
  <c r="AQ167" i="2"/>
  <c r="AN168" i="2"/>
  <c r="AO168" i="2"/>
  <c r="AP168" i="2"/>
  <c r="AQ168" i="2"/>
  <c r="AN169" i="2"/>
  <c r="AO169" i="2"/>
  <c r="AP169" i="2"/>
  <c r="AQ169" i="2"/>
  <c r="AN170" i="2"/>
  <c r="AO170" i="2"/>
  <c r="AP170" i="2"/>
  <c r="AQ170" i="2"/>
  <c r="AN171" i="2"/>
  <c r="AO171" i="2"/>
  <c r="AP171" i="2"/>
  <c r="AQ171" i="2"/>
  <c r="AN172" i="2"/>
  <c r="AO172" i="2"/>
  <c r="AP172" i="2"/>
  <c r="AQ172" i="2"/>
  <c r="AN173" i="2"/>
  <c r="AO173" i="2"/>
  <c r="AP173" i="2"/>
  <c r="AQ173" i="2"/>
  <c r="AN174" i="2"/>
  <c r="AO174" i="2"/>
  <c r="AP174" i="2"/>
  <c r="AQ174" i="2"/>
  <c r="AN175" i="2"/>
  <c r="AO175" i="2"/>
  <c r="AP175" i="2"/>
  <c r="AQ175" i="2"/>
  <c r="AN176" i="2"/>
  <c r="AO176" i="2"/>
  <c r="AP176" i="2"/>
  <c r="AQ176" i="2"/>
  <c r="AN177" i="2"/>
  <c r="AO177" i="2"/>
  <c r="AP177" i="2"/>
  <c r="AQ177" i="2"/>
  <c r="AN178" i="2"/>
  <c r="AO178" i="2"/>
  <c r="AP178" i="2"/>
  <c r="AQ178" i="2"/>
  <c r="AN179" i="2"/>
  <c r="AO179" i="2"/>
  <c r="AP179" i="2"/>
  <c r="AQ179" i="2"/>
  <c r="AN180" i="2"/>
  <c r="AO180" i="2"/>
  <c r="AP180" i="2"/>
  <c r="AQ180" i="2"/>
  <c r="AN181" i="2"/>
  <c r="AO181" i="2"/>
  <c r="AP181" i="2"/>
  <c r="AQ181" i="2"/>
  <c r="AN182" i="2"/>
  <c r="AO182" i="2"/>
  <c r="AP182" i="2"/>
  <c r="AQ182" i="2"/>
  <c r="AN183" i="2"/>
  <c r="AO183" i="2"/>
  <c r="AP183" i="2"/>
  <c r="AQ183" i="2"/>
  <c r="AN184" i="2"/>
  <c r="AO184" i="2"/>
  <c r="AP184" i="2"/>
  <c r="AQ184" i="2"/>
  <c r="AN185" i="2"/>
  <c r="AO185" i="2"/>
  <c r="AP185" i="2"/>
  <c r="AQ185" i="2"/>
  <c r="AN186" i="2"/>
  <c r="AO186" i="2"/>
  <c r="AP186" i="2"/>
  <c r="AQ186" i="2"/>
  <c r="AN187" i="2"/>
  <c r="AO187" i="2"/>
  <c r="AP187" i="2"/>
  <c r="AQ187" i="2"/>
  <c r="AN188" i="2"/>
  <c r="AO188" i="2"/>
  <c r="AP188" i="2"/>
  <c r="AQ188" i="2"/>
  <c r="AN189" i="2"/>
  <c r="AO189" i="2"/>
  <c r="AP189" i="2"/>
  <c r="AQ189" i="2"/>
  <c r="AN190" i="2"/>
  <c r="AO190" i="2"/>
  <c r="AP190" i="2"/>
  <c r="AQ190" i="2"/>
  <c r="AN191" i="2"/>
  <c r="AO191" i="2"/>
  <c r="AP191" i="2"/>
  <c r="AQ191" i="2"/>
  <c r="AN192" i="2"/>
  <c r="AO192" i="2"/>
  <c r="AP192" i="2"/>
  <c r="AQ192" i="2"/>
  <c r="AN193" i="2"/>
  <c r="AO193" i="2"/>
  <c r="AP193" i="2"/>
  <c r="AQ193" i="2"/>
  <c r="AN194" i="2"/>
  <c r="AO194" i="2"/>
  <c r="AP194" i="2"/>
  <c r="AQ194" i="2"/>
  <c r="AN195" i="2"/>
  <c r="AO195" i="2"/>
  <c r="AP195" i="2"/>
  <c r="AQ195" i="2"/>
  <c r="AN196" i="2"/>
  <c r="AO196" i="2"/>
  <c r="AP196" i="2"/>
  <c r="AQ196" i="2"/>
  <c r="AN197" i="2"/>
  <c r="AO197" i="2"/>
  <c r="AP197" i="2"/>
  <c r="AQ197" i="2"/>
  <c r="AN198" i="2"/>
  <c r="AO198" i="2"/>
  <c r="AP198" i="2"/>
  <c r="AQ198" i="2"/>
  <c r="AN199" i="2"/>
  <c r="AO199" i="2"/>
  <c r="AP199" i="2"/>
  <c r="AQ199" i="2"/>
  <c r="AN200" i="2"/>
  <c r="AO200" i="2"/>
  <c r="AP200" i="2"/>
  <c r="AQ200" i="2"/>
  <c r="AN201" i="2"/>
  <c r="AO201" i="2"/>
  <c r="AP201" i="2"/>
  <c r="AQ201" i="2"/>
  <c r="AN202" i="2"/>
  <c r="AO202" i="2"/>
  <c r="AP202" i="2"/>
  <c r="AQ202" i="2"/>
  <c r="AN203" i="2"/>
  <c r="AO203" i="2"/>
  <c r="AP203" i="2"/>
  <c r="AQ203" i="2"/>
  <c r="AN204" i="2"/>
  <c r="AO204" i="2"/>
  <c r="AP204" i="2"/>
  <c r="AQ204" i="2"/>
  <c r="AN205" i="2"/>
  <c r="AO205" i="2"/>
  <c r="AP205" i="2"/>
  <c r="AQ205" i="2"/>
  <c r="AN206" i="2"/>
  <c r="AO206" i="2"/>
  <c r="AP206" i="2"/>
  <c r="AQ206" i="2"/>
  <c r="AN207" i="2"/>
  <c r="AO207" i="2"/>
  <c r="AP207" i="2"/>
  <c r="AQ207" i="2"/>
  <c r="AN208" i="2"/>
  <c r="AO208" i="2"/>
  <c r="AP208" i="2"/>
  <c r="AQ208" i="2"/>
  <c r="AN209" i="2"/>
  <c r="AO209" i="2"/>
  <c r="AP209" i="2"/>
  <c r="AQ209" i="2"/>
  <c r="AN210" i="2"/>
  <c r="AO210" i="2"/>
  <c r="AP210" i="2"/>
  <c r="AQ210" i="2"/>
  <c r="AN211" i="2"/>
  <c r="AO211" i="2"/>
  <c r="AP211" i="2"/>
  <c r="AQ211" i="2"/>
  <c r="AN212" i="2"/>
  <c r="AO212" i="2"/>
  <c r="AP212" i="2"/>
  <c r="AQ212" i="2"/>
  <c r="AN213" i="2"/>
  <c r="AO213" i="2"/>
  <c r="AP213" i="2"/>
  <c r="AQ213" i="2"/>
  <c r="AN214" i="2"/>
  <c r="AO214" i="2"/>
  <c r="AP214" i="2"/>
  <c r="AQ214" i="2"/>
  <c r="AN215" i="2"/>
  <c r="AO215" i="2"/>
  <c r="AP215" i="2"/>
  <c r="AQ215" i="2"/>
  <c r="AN216" i="2"/>
  <c r="AO216" i="2"/>
  <c r="AP216" i="2"/>
  <c r="AQ216" i="2"/>
  <c r="AN217" i="2"/>
  <c r="AO217" i="2"/>
  <c r="AP217" i="2"/>
  <c r="AQ217" i="2"/>
  <c r="AN218" i="2"/>
  <c r="AO218" i="2"/>
  <c r="AP218" i="2"/>
  <c r="AQ218" i="2"/>
  <c r="AN219" i="2"/>
  <c r="AO219" i="2"/>
  <c r="AP219" i="2"/>
  <c r="AQ219" i="2"/>
  <c r="AN220" i="2"/>
  <c r="AO220" i="2"/>
  <c r="AP220" i="2"/>
  <c r="AQ220" i="2"/>
  <c r="AN221" i="2"/>
  <c r="AO221" i="2"/>
  <c r="AP221" i="2"/>
  <c r="AQ221" i="2"/>
  <c r="AN222" i="2"/>
  <c r="AO222" i="2"/>
  <c r="AP222" i="2"/>
  <c r="AQ222" i="2"/>
  <c r="AN223" i="2"/>
  <c r="AO223" i="2"/>
  <c r="AP223" i="2"/>
  <c r="AQ223" i="2"/>
  <c r="AN224" i="2"/>
  <c r="AO224" i="2"/>
  <c r="AP224" i="2"/>
  <c r="AQ224" i="2"/>
  <c r="AN225" i="2"/>
  <c r="AO225" i="2"/>
  <c r="AP225" i="2"/>
  <c r="AQ225" i="2"/>
  <c r="AN226" i="2"/>
  <c r="AO226" i="2"/>
  <c r="AP226" i="2"/>
  <c r="AQ226" i="2"/>
  <c r="AN227" i="2"/>
  <c r="AO227" i="2"/>
  <c r="AP227" i="2"/>
  <c r="AQ227" i="2"/>
  <c r="AN228" i="2"/>
  <c r="AO228" i="2"/>
  <c r="AP228" i="2"/>
  <c r="AQ228" i="2"/>
  <c r="AN229" i="2"/>
  <c r="AO229" i="2"/>
  <c r="AP229" i="2"/>
  <c r="AQ229" i="2"/>
  <c r="AN230" i="2"/>
  <c r="AO230" i="2"/>
  <c r="AP230" i="2"/>
  <c r="AQ230" i="2"/>
  <c r="AN231" i="2"/>
  <c r="AO231" i="2"/>
  <c r="AP231" i="2"/>
  <c r="AQ231" i="2"/>
  <c r="AN232" i="2"/>
  <c r="AO232" i="2"/>
  <c r="AP232" i="2"/>
  <c r="AQ232" i="2"/>
  <c r="AN233" i="2"/>
  <c r="AO233" i="2"/>
  <c r="AP233" i="2"/>
  <c r="AQ233" i="2"/>
  <c r="AN234" i="2"/>
  <c r="AO234" i="2"/>
  <c r="AP234" i="2"/>
  <c r="AQ234" i="2"/>
  <c r="AN236" i="2"/>
  <c r="AO236" i="2"/>
  <c r="AP236" i="2"/>
  <c r="AQ236" i="2"/>
  <c r="AN237" i="2"/>
  <c r="AO237" i="2"/>
  <c r="AP237" i="2"/>
  <c r="AQ237" i="2"/>
  <c r="AN238" i="2"/>
  <c r="AO238" i="2"/>
  <c r="AP238" i="2"/>
  <c r="AQ238" i="2"/>
  <c r="AN239" i="2"/>
  <c r="AO239" i="2"/>
  <c r="AP239" i="2"/>
  <c r="AQ239" i="2"/>
  <c r="AN240" i="2"/>
  <c r="AO240" i="2"/>
  <c r="AP240" i="2"/>
  <c r="AQ240" i="2"/>
  <c r="AN241" i="2"/>
  <c r="AO241" i="2"/>
  <c r="AP241" i="2"/>
  <c r="AQ241" i="2"/>
  <c r="AN242" i="2"/>
  <c r="AO242" i="2"/>
  <c r="AP242" i="2"/>
  <c r="AQ242" i="2"/>
  <c r="AN243" i="2"/>
  <c r="AO243" i="2"/>
  <c r="AP243" i="2"/>
  <c r="AQ243" i="2"/>
  <c r="AN244" i="2"/>
  <c r="AO244" i="2"/>
  <c r="AP244" i="2"/>
  <c r="AQ244" i="2"/>
  <c r="AN245" i="2"/>
  <c r="AO245" i="2"/>
  <c r="AP245" i="2"/>
  <c r="AQ245" i="2"/>
  <c r="AN246" i="2"/>
  <c r="AO246" i="2"/>
  <c r="AP246" i="2"/>
  <c r="AQ246" i="2"/>
  <c r="AN247" i="2"/>
  <c r="AO247" i="2"/>
  <c r="AP247" i="2"/>
  <c r="AQ247" i="2"/>
  <c r="AN248" i="2"/>
  <c r="AO248" i="2"/>
  <c r="AP248" i="2"/>
  <c r="AQ248" i="2"/>
  <c r="AN249" i="2"/>
  <c r="AO249" i="2"/>
  <c r="AP249" i="2"/>
  <c r="AQ249" i="2"/>
  <c r="AN251" i="2"/>
  <c r="AO251" i="2"/>
  <c r="AP251" i="2"/>
  <c r="AQ251" i="2"/>
  <c r="AN252" i="2"/>
  <c r="AO252" i="2"/>
  <c r="AP252" i="2"/>
  <c r="AQ252" i="2"/>
  <c r="AN253" i="2"/>
  <c r="AO253" i="2"/>
  <c r="AP253" i="2"/>
  <c r="AQ253" i="2"/>
  <c r="AN254" i="2"/>
  <c r="AO254" i="2"/>
  <c r="AP254" i="2"/>
  <c r="AQ254" i="2"/>
  <c r="AN255" i="2"/>
  <c r="AO255" i="2"/>
  <c r="AP255" i="2"/>
  <c r="AQ255" i="2"/>
  <c r="AN256" i="2"/>
  <c r="AO256" i="2"/>
  <c r="AP256" i="2"/>
  <c r="AQ256" i="2"/>
  <c r="AN257" i="2"/>
  <c r="AO257" i="2"/>
  <c r="AP257" i="2"/>
  <c r="AQ257" i="2"/>
  <c r="AN258" i="2"/>
  <c r="AO258" i="2"/>
  <c r="AP258" i="2"/>
  <c r="AQ258" i="2"/>
  <c r="AN259" i="2"/>
  <c r="AO259" i="2"/>
  <c r="AP259" i="2"/>
  <c r="AQ259" i="2"/>
  <c r="AN260" i="2"/>
  <c r="AO260" i="2"/>
  <c r="AP260" i="2"/>
  <c r="AQ260" i="2"/>
  <c r="AN261" i="2"/>
  <c r="AO261" i="2"/>
  <c r="AP261" i="2"/>
  <c r="AQ261" i="2"/>
  <c r="AN262" i="2"/>
  <c r="AO262" i="2"/>
  <c r="AP262" i="2"/>
  <c r="AQ262" i="2"/>
  <c r="AN263" i="2"/>
  <c r="AO263" i="2"/>
  <c r="AP263" i="2"/>
  <c r="AQ263" i="2"/>
  <c r="AN264" i="2"/>
  <c r="AO264" i="2"/>
  <c r="AP264" i="2"/>
  <c r="AQ264" i="2"/>
  <c r="AN265" i="2"/>
  <c r="AO265" i="2"/>
  <c r="AP265" i="2"/>
  <c r="AQ265" i="2"/>
  <c r="AN266" i="2"/>
  <c r="AO266" i="2"/>
  <c r="AP266" i="2"/>
  <c r="AQ266" i="2"/>
  <c r="AN267" i="2"/>
  <c r="AO267" i="2"/>
  <c r="AP267" i="2"/>
  <c r="AQ267" i="2"/>
  <c r="AN268" i="2"/>
  <c r="AO268" i="2"/>
  <c r="AP268" i="2"/>
  <c r="AQ268" i="2"/>
  <c r="AN269" i="2"/>
  <c r="AO269" i="2"/>
  <c r="AP269" i="2"/>
  <c r="AQ269" i="2"/>
  <c r="AN270" i="2"/>
  <c r="AO270" i="2"/>
  <c r="AP270" i="2"/>
  <c r="AQ270" i="2"/>
  <c r="AN271" i="2"/>
  <c r="AO271" i="2"/>
  <c r="AP271" i="2"/>
  <c r="AQ271" i="2"/>
  <c r="AN272" i="2"/>
  <c r="AO272" i="2"/>
  <c r="AP272" i="2"/>
  <c r="AQ272" i="2"/>
  <c r="AN273" i="2"/>
  <c r="AO273" i="2"/>
  <c r="AP273" i="2"/>
  <c r="AQ273" i="2"/>
  <c r="AN274" i="2"/>
  <c r="AO274" i="2"/>
  <c r="AP274" i="2"/>
  <c r="AQ274" i="2"/>
  <c r="AN275" i="2"/>
  <c r="AO275" i="2"/>
  <c r="AP275" i="2"/>
  <c r="AQ275" i="2"/>
  <c r="AN276" i="2"/>
  <c r="AO276" i="2"/>
  <c r="AP276" i="2"/>
  <c r="AQ276" i="2"/>
  <c r="AN277" i="2"/>
  <c r="AO277" i="2"/>
  <c r="AP277" i="2"/>
  <c r="AQ277" i="2"/>
  <c r="AN278" i="2"/>
  <c r="AO278" i="2"/>
  <c r="AP278" i="2"/>
  <c r="AQ278" i="2"/>
  <c r="AN279" i="2"/>
  <c r="AO279" i="2"/>
  <c r="AP279" i="2"/>
  <c r="AQ279" i="2"/>
  <c r="AN280" i="2"/>
  <c r="AO280" i="2"/>
  <c r="AP280" i="2"/>
  <c r="AQ280" i="2"/>
  <c r="AN281" i="2"/>
  <c r="AO281" i="2"/>
  <c r="AP281" i="2"/>
  <c r="AQ281" i="2"/>
  <c r="AN282" i="2"/>
  <c r="AO282" i="2"/>
  <c r="AP282" i="2"/>
  <c r="AQ282" i="2"/>
  <c r="AN283" i="2"/>
  <c r="AO283" i="2"/>
  <c r="AP283" i="2"/>
  <c r="AQ283" i="2"/>
  <c r="AN284" i="2"/>
  <c r="AO284" i="2"/>
  <c r="AP284" i="2"/>
  <c r="AQ284" i="2"/>
  <c r="AN285" i="2"/>
  <c r="AO285" i="2"/>
  <c r="AP285" i="2"/>
  <c r="AQ285" i="2"/>
  <c r="AN286" i="2"/>
  <c r="AO286" i="2"/>
  <c r="AP286" i="2"/>
  <c r="AQ286" i="2"/>
  <c r="AN287" i="2"/>
  <c r="AO287" i="2"/>
  <c r="AP287" i="2"/>
  <c r="AQ287" i="2"/>
  <c r="AN288" i="2"/>
  <c r="AO288" i="2"/>
  <c r="AP288" i="2"/>
  <c r="AQ288" i="2"/>
  <c r="AN289" i="2"/>
  <c r="AO289" i="2"/>
  <c r="AP289" i="2"/>
  <c r="AQ289" i="2"/>
  <c r="AN290" i="2"/>
  <c r="AO290" i="2"/>
  <c r="AP290" i="2"/>
  <c r="AQ290" i="2"/>
  <c r="AN291" i="2"/>
  <c r="AO291" i="2"/>
  <c r="AP291" i="2"/>
  <c r="AQ291" i="2"/>
  <c r="AN292" i="2"/>
  <c r="AO292" i="2"/>
  <c r="AP292" i="2"/>
  <c r="AQ292" i="2"/>
  <c r="AN293" i="2"/>
  <c r="AO293" i="2"/>
  <c r="AP293" i="2"/>
  <c r="AQ293" i="2"/>
  <c r="AN294" i="2"/>
  <c r="AO294" i="2"/>
  <c r="AP294" i="2"/>
  <c r="AQ294" i="2"/>
  <c r="AN295" i="2"/>
  <c r="AO295" i="2"/>
  <c r="AP295" i="2"/>
  <c r="AQ295" i="2"/>
  <c r="AN296" i="2"/>
  <c r="AO296" i="2"/>
  <c r="AP296" i="2"/>
  <c r="AQ296" i="2"/>
  <c r="AN297" i="2"/>
  <c r="AO297" i="2"/>
  <c r="AP297" i="2"/>
  <c r="AQ297" i="2"/>
  <c r="AN298" i="2"/>
  <c r="AO298" i="2"/>
  <c r="AP298" i="2"/>
  <c r="AQ298" i="2"/>
  <c r="AN299" i="2"/>
  <c r="AO299" i="2"/>
  <c r="AP299" i="2"/>
  <c r="AQ299" i="2"/>
  <c r="AN300" i="2"/>
  <c r="AO300" i="2"/>
  <c r="AP300" i="2"/>
  <c r="AQ300" i="2"/>
  <c r="AN301" i="2"/>
  <c r="AO301" i="2"/>
  <c r="AP301" i="2"/>
  <c r="AQ301" i="2"/>
  <c r="AN302" i="2"/>
  <c r="AO302" i="2"/>
  <c r="AP302" i="2"/>
  <c r="AQ302" i="2"/>
  <c r="AN303" i="2"/>
  <c r="AO303" i="2"/>
  <c r="AP303" i="2"/>
  <c r="AQ303" i="2"/>
  <c r="AN304" i="2"/>
  <c r="AO304" i="2"/>
  <c r="AP304" i="2"/>
  <c r="AQ304" i="2"/>
  <c r="AN305" i="2"/>
  <c r="AO305" i="2"/>
  <c r="AP305" i="2"/>
  <c r="AQ305" i="2"/>
  <c r="AN306" i="2"/>
  <c r="AO306" i="2"/>
  <c r="AP306" i="2"/>
  <c r="AQ306" i="2"/>
  <c r="AN307" i="2"/>
  <c r="AO307" i="2"/>
  <c r="AP307" i="2"/>
  <c r="AQ307" i="2"/>
  <c r="AN308" i="2"/>
  <c r="AO308" i="2"/>
  <c r="AP308" i="2"/>
  <c r="AQ308" i="2"/>
  <c r="AN309" i="2"/>
  <c r="AO309" i="2"/>
  <c r="AP309" i="2"/>
  <c r="AQ309" i="2"/>
  <c r="AN310" i="2"/>
  <c r="AO310" i="2"/>
  <c r="AP310" i="2"/>
  <c r="AQ310" i="2"/>
  <c r="AN311" i="2"/>
  <c r="AO311" i="2"/>
  <c r="AP311" i="2"/>
  <c r="AQ311" i="2"/>
  <c r="AN312" i="2"/>
  <c r="AO312" i="2"/>
  <c r="AP312" i="2"/>
  <c r="AQ312" i="2"/>
  <c r="AN313" i="2"/>
  <c r="AO313" i="2"/>
  <c r="AP313" i="2"/>
  <c r="AQ313" i="2"/>
  <c r="AN314" i="2"/>
  <c r="AO314" i="2"/>
  <c r="AP314" i="2"/>
  <c r="AQ314" i="2"/>
  <c r="AN315" i="2"/>
  <c r="AO315" i="2"/>
  <c r="AP315" i="2"/>
  <c r="AQ315" i="2"/>
  <c r="AN316" i="2"/>
  <c r="AO316" i="2"/>
  <c r="AP316" i="2"/>
  <c r="AQ316" i="2"/>
  <c r="AN317" i="2"/>
  <c r="AO317" i="2"/>
  <c r="AP317" i="2"/>
  <c r="AQ317" i="2"/>
  <c r="AN318" i="2"/>
  <c r="AO318" i="2"/>
  <c r="AP318" i="2"/>
  <c r="AQ318" i="2"/>
  <c r="AN319" i="2"/>
  <c r="AO319" i="2"/>
  <c r="AP319" i="2"/>
  <c r="AQ319" i="2"/>
  <c r="AN320" i="2"/>
  <c r="AO320" i="2"/>
  <c r="AP320" i="2"/>
  <c r="AQ320" i="2"/>
  <c r="AN321" i="2"/>
  <c r="AO321" i="2"/>
  <c r="AP321" i="2"/>
  <c r="AQ321" i="2"/>
  <c r="AN322" i="2"/>
  <c r="AO322" i="2"/>
  <c r="AP322" i="2"/>
  <c r="AQ322" i="2"/>
  <c r="AN323" i="2"/>
  <c r="AO323" i="2"/>
  <c r="AP323" i="2"/>
  <c r="AQ323" i="2"/>
  <c r="AN324" i="2"/>
  <c r="AO324" i="2"/>
  <c r="AP324" i="2"/>
  <c r="AQ324" i="2"/>
  <c r="AN325" i="2"/>
  <c r="AO325" i="2"/>
  <c r="AP325" i="2"/>
  <c r="AQ325" i="2"/>
  <c r="AN326" i="2"/>
  <c r="AO326" i="2"/>
  <c r="AP326" i="2"/>
  <c r="AQ326" i="2"/>
  <c r="AN327" i="2"/>
  <c r="AO327" i="2"/>
  <c r="AP327" i="2"/>
  <c r="AQ327" i="2"/>
  <c r="AN328" i="2"/>
  <c r="AO328" i="2"/>
  <c r="AP328" i="2"/>
  <c r="AQ328" i="2"/>
  <c r="AN329" i="2"/>
  <c r="AO329" i="2"/>
  <c r="AP329" i="2"/>
  <c r="AQ329" i="2"/>
  <c r="AN330" i="2"/>
  <c r="AO330" i="2"/>
  <c r="AP330" i="2"/>
  <c r="AQ330" i="2"/>
  <c r="AN331" i="2"/>
  <c r="AO331" i="2"/>
  <c r="AP331" i="2"/>
  <c r="AQ331" i="2"/>
  <c r="AN332" i="2"/>
  <c r="AO332" i="2"/>
  <c r="AP332" i="2"/>
  <c r="AQ332" i="2"/>
  <c r="AN333" i="2"/>
  <c r="AO333" i="2"/>
  <c r="AP333" i="2"/>
  <c r="AQ333" i="2"/>
  <c r="AN334" i="2"/>
  <c r="AO334" i="2"/>
  <c r="AP334" i="2"/>
  <c r="AQ334" i="2"/>
  <c r="AN335" i="2"/>
  <c r="AO335" i="2"/>
  <c r="AP335" i="2"/>
  <c r="AQ335" i="2"/>
  <c r="AN336" i="2"/>
  <c r="AO336" i="2"/>
  <c r="AP336" i="2"/>
  <c r="AQ336" i="2"/>
  <c r="AN337" i="2"/>
  <c r="AO337" i="2"/>
  <c r="AP337" i="2"/>
  <c r="AQ337" i="2"/>
  <c r="AN338" i="2"/>
  <c r="AO338" i="2"/>
  <c r="AP338" i="2"/>
  <c r="AQ338" i="2"/>
  <c r="AN339" i="2"/>
  <c r="AO339" i="2"/>
  <c r="AP339" i="2"/>
  <c r="AQ339" i="2"/>
  <c r="AN340" i="2"/>
  <c r="AO340" i="2"/>
  <c r="AP340" i="2"/>
  <c r="AQ340" i="2"/>
  <c r="AN341" i="2"/>
  <c r="AO341" i="2"/>
  <c r="AP341" i="2"/>
  <c r="AQ341" i="2"/>
  <c r="AN342" i="2"/>
  <c r="AO342" i="2"/>
  <c r="AP342" i="2"/>
  <c r="AQ342" i="2"/>
  <c r="AN343" i="2"/>
  <c r="AO343" i="2"/>
  <c r="AP343" i="2"/>
  <c r="AQ343" i="2"/>
  <c r="AN344" i="2"/>
  <c r="AO344" i="2"/>
  <c r="AP344" i="2"/>
  <c r="AQ344" i="2"/>
  <c r="AN345" i="2"/>
  <c r="AO345" i="2"/>
  <c r="AP345" i="2"/>
  <c r="AQ345" i="2"/>
  <c r="AN346" i="2"/>
  <c r="AO346" i="2"/>
  <c r="AP346" i="2"/>
  <c r="AQ346" i="2"/>
  <c r="AN347" i="2"/>
  <c r="AO347" i="2"/>
  <c r="AP347" i="2"/>
  <c r="AQ347" i="2"/>
  <c r="AN348" i="2"/>
  <c r="AO348" i="2"/>
  <c r="AP348" i="2"/>
  <c r="AQ348" i="2"/>
  <c r="AN349" i="2"/>
  <c r="AO349" i="2"/>
  <c r="AP349" i="2"/>
  <c r="AQ349" i="2"/>
  <c r="AN350" i="2"/>
  <c r="AO350" i="2"/>
  <c r="AP350" i="2"/>
  <c r="AQ350" i="2"/>
  <c r="AN351" i="2"/>
  <c r="AO351" i="2"/>
  <c r="AP351" i="2"/>
  <c r="AQ351" i="2"/>
  <c r="AN352" i="2"/>
  <c r="AO352" i="2"/>
  <c r="AP352" i="2"/>
  <c r="AQ352" i="2"/>
  <c r="AN353" i="2"/>
  <c r="AO353" i="2"/>
  <c r="AP353" i="2"/>
  <c r="AQ353" i="2"/>
  <c r="AN354" i="2"/>
  <c r="AO354" i="2"/>
  <c r="AP354" i="2"/>
  <c r="AQ354" i="2"/>
  <c r="AN355" i="2"/>
  <c r="AO355" i="2"/>
  <c r="AP355" i="2"/>
  <c r="AQ355" i="2"/>
  <c r="AN356" i="2"/>
  <c r="AO356" i="2"/>
  <c r="AP356" i="2"/>
  <c r="AQ356" i="2"/>
  <c r="AN357" i="2"/>
  <c r="AO357" i="2"/>
  <c r="AP357" i="2"/>
  <c r="AQ357" i="2"/>
  <c r="AN358" i="2"/>
  <c r="AO358" i="2"/>
  <c r="AP358" i="2"/>
  <c r="AQ358" i="2"/>
  <c r="AN359" i="2"/>
  <c r="AO359" i="2"/>
  <c r="AP359" i="2"/>
  <c r="AQ359" i="2"/>
  <c r="AN360" i="2"/>
  <c r="AO360" i="2"/>
  <c r="AP360" i="2"/>
  <c r="AQ360" i="2"/>
  <c r="AN363" i="2"/>
  <c r="AO363" i="2"/>
  <c r="AP363" i="2"/>
  <c r="AQ363" i="2"/>
  <c r="AN364" i="2"/>
  <c r="AO364" i="2"/>
  <c r="AP364" i="2"/>
  <c r="AQ364" i="2"/>
  <c r="AN365" i="2"/>
  <c r="AO365" i="2"/>
  <c r="AP365" i="2"/>
  <c r="AQ365" i="2"/>
  <c r="AN366" i="2"/>
  <c r="AO366" i="2"/>
  <c r="AP366" i="2"/>
  <c r="AQ366" i="2"/>
  <c r="AN367" i="2"/>
  <c r="AO367" i="2"/>
  <c r="AP367" i="2"/>
  <c r="AQ367" i="2"/>
  <c r="AN368" i="2"/>
  <c r="AO368" i="2"/>
  <c r="AP368" i="2"/>
  <c r="AQ368" i="2"/>
  <c r="AN369" i="2"/>
  <c r="AO369" i="2"/>
  <c r="AP369" i="2"/>
  <c r="AQ369" i="2"/>
  <c r="AN370" i="2"/>
  <c r="AO370" i="2"/>
  <c r="AP370" i="2"/>
  <c r="AQ370" i="2"/>
  <c r="AN371" i="2"/>
  <c r="AO371" i="2"/>
  <c r="AP371" i="2"/>
  <c r="AQ371" i="2"/>
  <c r="AN372" i="2"/>
  <c r="AO372" i="2"/>
  <c r="AP372" i="2"/>
  <c r="AQ372" i="2"/>
  <c r="AN373" i="2"/>
  <c r="AO373" i="2"/>
  <c r="AP373" i="2"/>
  <c r="AQ373" i="2"/>
  <c r="AN374" i="2"/>
  <c r="AO374" i="2"/>
  <c r="AP374" i="2"/>
  <c r="AQ374" i="2"/>
  <c r="AN377" i="2"/>
  <c r="AO377" i="2"/>
  <c r="AP377" i="2"/>
  <c r="AQ377" i="2"/>
  <c r="AN378" i="2"/>
  <c r="AO378" i="2"/>
  <c r="AP378" i="2"/>
  <c r="AQ378" i="2"/>
  <c r="AN379" i="2"/>
  <c r="AO379" i="2"/>
  <c r="AP379" i="2"/>
  <c r="AQ379" i="2"/>
  <c r="AN380" i="2"/>
  <c r="AO380" i="2"/>
  <c r="AP380" i="2"/>
  <c r="AQ380" i="2"/>
  <c r="AN381" i="2"/>
  <c r="AO381" i="2"/>
  <c r="AP381" i="2"/>
  <c r="AQ381" i="2"/>
  <c r="AN382" i="2"/>
  <c r="AO382" i="2"/>
  <c r="AP382" i="2"/>
  <c r="AQ382" i="2"/>
  <c r="AN383" i="2"/>
  <c r="AO383" i="2"/>
  <c r="AP383" i="2"/>
  <c r="AQ383" i="2"/>
  <c r="AN384" i="2"/>
  <c r="AO384" i="2"/>
  <c r="AP384" i="2"/>
  <c r="AQ384" i="2"/>
  <c r="AN385" i="2"/>
  <c r="AO385" i="2"/>
  <c r="AP385" i="2"/>
  <c r="AQ385" i="2"/>
  <c r="AN386" i="2"/>
  <c r="AO386" i="2"/>
  <c r="AP386" i="2"/>
  <c r="AQ386" i="2"/>
  <c r="AN388" i="2"/>
  <c r="AO388" i="2"/>
  <c r="AP388" i="2"/>
  <c r="AQ388" i="2"/>
  <c r="AN389" i="2"/>
  <c r="AO389" i="2"/>
  <c r="AP389" i="2"/>
  <c r="AQ389" i="2"/>
  <c r="AN390" i="2"/>
  <c r="AO390" i="2"/>
  <c r="AP390" i="2"/>
  <c r="AQ390" i="2"/>
  <c r="AN391" i="2"/>
  <c r="AO391" i="2"/>
  <c r="AP391" i="2"/>
  <c r="AQ391" i="2"/>
  <c r="AN392" i="2"/>
  <c r="AO392" i="2"/>
  <c r="AP392" i="2"/>
  <c r="AQ392" i="2"/>
  <c r="AN393" i="2"/>
  <c r="AO393" i="2"/>
  <c r="AP393" i="2"/>
  <c r="AQ393" i="2"/>
  <c r="AN394" i="2"/>
  <c r="AO394" i="2"/>
  <c r="AP394" i="2"/>
  <c r="AQ394" i="2"/>
  <c r="AN395" i="2"/>
  <c r="AO395" i="2"/>
  <c r="AP395" i="2"/>
  <c r="AQ395" i="2"/>
  <c r="AN396" i="2"/>
  <c r="AO396" i="2"/>
  <c r="AP396" i="2"/>
  <c r="AQ396" i="2"/>
  <c r="AN397" i="2"/>
  <c r="AO397" i="2"/>
  <c r="AP397" i="2"/>
  <c r="AQ397" i="2"/>
  <c r="AN398" i="2"/>
  <c r="AO398" i="2"/>
  <c r="AP398" i="2"/>
  <c r="AQ398" i="2"/>
  <c r="AN399" i="2"/>
  <c r="AO399" i="2"/>
  <c r="AP399" i="2"/>
  <c r="AQ399" i="2"/>
  <c r="AN400" i="2"/>
  <c r="AO400" i="2"/>
  <c r="AP400" i="2"/>
  <c r="AQ400" i="2"/>
  <c r="AN401" i="2"/>
  <c r="AO401" i="2"/>
  <c r="AP401" i="2"/>
  <c r="AQ401" i="2"/>
  <c r="AN402" i="2"/>
  <c r="AO402" i="2"/>
  <c r="AP402" i="2"/>
  <c r="AQ402" i="2"/>
  <c r="AN403" i="2"/>
  <c r="AO403" i="2"/>
  <c r="AP403" i="2"/>
  <c r="AQ403" i="2"/>
  <c r="AN404" i="2"/>
  <c r="AO404" i="2"/>
  <c r="AP404" i="2"/>
  <c r="AQ404" i="2"/>
  <c r="AN405" i="2"/>
  <c r="AO405" i="2"/>
  <c r="AP405" i="2"/>
  <c r="AQ405" i="2"/>
  <c r="AN406" i="2"/>
  <c r="AO406" i="2"/>
  <c r="AP406" i="2"/>
  <c r="AQ406" i="2"/>
  <c r="AN407" i="2"/>
  <c r="AO407" i="2"/>
  <c r="AP407" i="2"/>
  <c r="AQ407" i="2"/>
  <c r="AN408" i="2"/>
  <c r="AO408" i="2"/>
  <c r="AP408" i="2"/>
  <c r="AQ408" i="2"/>
  <c r="AN409" i="2"/>
  <c r="AO409" i="2"/>
  <c r="AP409" i="2"/>
  <c r="AQ409" i="2"/>
  <c r="AN410" i="2"/>
  <c r="AO410" i="2"/>
  <c r="AP410" i="2"/>
  <c r="AQ410" i="2"/>
  <c r="AN411" i="2"/>
  <c r="AO411" i="2"/>
  <c r="AP411" i="2"/>
  <c r="AQ411" i="2"/>
  <c r="AN412" i="2"/>
  <c r="AO412" i="2"/>
  <c r="AP412" i="2"/>
  <c r="AQ412" i="2"/>
  <c r="AN413" i="2"/>
  <c r="AO413" i="2"/>
  <c r="AP413" i="2"/>
  <c r="AQ413" i="2"/>
  <c r="AN414" i="2"/>
  <c r="AO414" i="2"/>
  <c r="AP414" i="2"/>
  <c r="AQ414" i="2"/>
  <c r="AN415" i="2"/>
  <c r="AO415" i="2"/>
  <c r="AP415" i="2"/>
  <c r="AQ415" i="2"/>
  <c r="AN416" i="2"/>
  <c r="AO416" i="2"/>
  <c r="AP416" i="2"/>
  <c r="AQ416" i="2"/>
  <c r="AN417" i="2"/>
  <c r="AO417" i="2"/>
  <c r="AP417" i="2"/>
  <c r="AQ417" i="2"/>
  <c r="AN418" i="2"/>
  <c r="AO418" i="2"/>
  <c r="AP418" i="2"/>
  <c r="AQ418" i="2"/>
  <c r="AN419" i="2"/>
  <c r="AO419" i="2"/>
  <c r="AP419" i="2"/>
  <c r="AQ419" i="2"/>
  <c r="AN420" i="2"/>
  <c r="AO420" i="2"/>
  <c r="AP420" i="2"/>
  <c r="AQ420" i="2"/>
  <c r="AN421" i="2"/>
  <c r="AO421" i="2"/>
  <c r="AP421" i="2"/>
  <c r="AQ421" i="2"/>
  <c r="AN422" i="2"/>
  <c r="AO422" i="2"/>
  <c r="AP422" i="2"/>
  <c r="AQ422" i="2"/>
  <c r="AN423" i="2"/>
  <c r="AO423" i="2"/>
  <c r="AP423" i="2"/>
  <c r="AQ423" i="2"/>
  <c r="AN424" i="2"/>
  <c r="AO424" i="2"/>
  <c r="AP424" i="2"/>
  <c r="AQ424" i="2"/>
  <c r="AN425" i="2"/>
  <c r="AO425" i="2"/>
  <c r="AP425" i="2"/>
  <c r="AQ425" i="2"/>
  <c r="AN426" i="2"/>
  <c r="AO426" i="2"/>
  <c r="AP426" i="2"/>
  <c r="AQ426" i="2"/>
  <c r="AN427" i="2"/>
  <c r="AO427" i="2"/>
  <c r="AP427" i="2"/>
  <c r="AQ427" i="2"/>
  <c r="AN428" i="2"/>
  <c r="AO428" i="2"/>
  <c r="AP428" i="2"/>
  <c r="AQ428" i="2"/>
  <c r="AN429" i="2"/>
  <c r="AO429" i="2"/>
  <c r="AP429" i="2"/>
  <c r="AQ429" i="2"/>
  <c r="AN430" i="2"/>
  <c r="AO430" i="2"/>
  <c r="AP430" i="2"/>
  <c r="AQ430" i="2"/>
  <c r="AN431" i="2"/>
  <c r="AO431" i="2"/>
  <c r="AP431" i="2"/>
  <c r="AQ431" i="2"/>
  <c r="AN432" i="2"/>
  <c r="AO432" i="2"/>
  <c r="AP432" i="2"/>
  <c r="AQ432" i="2"/>
  <c r="AN433" i="2"/>
  <c r="AO433" i="2"/>
  <c r="AP433" i="2"/>
  <c r="AQ433" i="2"/>
  <c r="AN434" i="2"/>
  <c r="AO434" i="2"/>
  <c r="AP434" i="2"/>
  <c r="AQ434" i="2"/>
  <c r="AN435" i="2"/>
  <c r="AO435" i="2"/>
  <c r="AP435" i="2"/>
  <c r="AQ435" i="2"/>
  <c r="AN436" i="2"/>
  <c r="AO436" i="2"/>
  <c r="AP436" i="2"/>
  <c r="AQ436" i="2"/>
  <c r="AN437" i="2"/>
  <c r="AO437" i="2"/>
  <c r="AP437" i="2"/>
  <c r="AQ437" i="2"/>
  <c r="AN438" i="2"/>
  <c r="AO438" i="2"/>
  <c r="AP438" i="2"/>
  <c r="AQ438" i="2"/>
  <c r="AN439" i="2"/>
  <c r="AO439" i="2"/>
  <c r="AP439" i="2"/>
  <c r="AQ439" i="2"/>
  <c r="AN440" i="2"/>
  <c r="AO440" i="2"/>
  <c r="AP440" i="2"/>
  <c r="AQ440" i="2"/>
  <c r="AN441" i="2"/>
  <c r="AO441" i="2"/>
  <c r="AP441" i="2"/>
  <c r="AQ441" i="2"/>
  <c r="AN442" i="2"/>
  <c r="AO442" i="2"/>
  <c r="AP442" i="2"/>
  <c r="AQ442" i="2"/>
  <c r="AN443" i="2"/>
  <c r="AO443" i="2"/>
  <c r="AP443" i="2"/>
  <c r="AQ443" i="2"/>
  <c r="AN444" i="2"/>
  <c r="AO444" i="2"/>
  <c r="AP444" i="2"/>
  <c r="AQ444" i="2"/>
  <c r="AN445" i="2"/>
  <c r="AO445" i="2"/>
  <c r="AP445" i="2"/>
  <c r="AQ445" i="2"/>
  <c r="AN446" i="2"/>
  <c r="AO446" i="2"/>
  <c r="AP446" i="2"/>
  <c r="AQ446" i="2"/>
  <c r="AN447" i="2"/>
  <c r="AO447" i="2"/>
  <c r="AP447" i="2"/>
  <c r="AQ447" i="2"/>
  <c r="AN448" i="2"/>
  <c r="AO448" i="2"/>
  <c r="AP448" i="2"/>
  <c r="AQ448" i="2"/>
  <c r="AN449" i="2"/>
  <c r="AO449" i="2"/>
  <c r="AP449" i="2"/>
  <c r="AQ449" i="2"/>
  <c r="AN450" i="2"/>
  <c r="AO450" i="2"/>
  <c r="AP450" i="2"/>
  <c r="AQ450" i="2"/>
  <c r="AN451" i="2"/>
  <c r="AO451" i="2"/>
  <c r="AP451" i="2"/>
  <c r="AQ451" i="2"/>
  <c r="AN452" i="2"/>
  <c r="AO452" i="2"/>
  <c r="AP452" i="2"/>
  <c r="AQ452" i="2"/>
  <c r="AN453" i="2"/>
  <c r="AO453" i="2"/>
  <c r="AP453" i="2"/>
  <c r="AQ453" i="2"/>
  <c r="AN454" i="2"/>
  <c r="AO454" i="2"/>
  <c r="AP454" i="2"/>
  <c r="AQ454" i="2"/>
  <c r="AN455" i="2"/>
  <c r="AO455" i="2"/>
  <c r="AP455" i="2"/>
  <c r="AQ455" i="2"/>
  <c r="AN456" i="2"/>
  <c r="AO456" i="2"/>
  <c r="AP456" i="2"/>
  <c r="AQ456" i="2"/>
  <c r="AN457" i="2"/>
  <c r="AO457" i="2"/>
  <c r="AP457" i="2"/>
  <c r="AQ457" i="2"/>
  <c r="AN458" i="2"/>
  <c r="AO458" i="2"/>
  <c r="AP458" i="2"/>
  <c r="AQ458" i="2"/>
  <c r="AN459" i="2"/>
  <c r="AO459" i="2"/>
  <c r="AP459" i="2"/>
  <c r="AQ459" i="2"/>
  <c r="AN460" i="2"/>
  <c r="AO460" i="2"/>
  <c r="AP460" i="2"/>
  <c r="AQ460" i="2"/>
  <c r="AN461" i="2"/>
  <c r="AO461" i="2"/>
  <c r="AP461" i="2"/>
  <c r="AQ461" i="2"/>
  <c r="AN462" i="2"/>
  <c r="AO462" i="2"/>
  <c r="AP462" i="2"/>
  <c r="AQ462" i="2"/>
  <c r="AN463" i="2"/>
  <c r="AO463" i="2"/>
  <c r="AP463" i="2"/>
  <c r="AQ463" i="2"/>
  <c r="AN464" i="2"/>
  <c r="AO464" i="2"/>
  <c r="AP464" i="2"/>
  <c r="AQ464" i="2"/>
  <c r="AN465" i="2"/>
  <c r="AO465" i="2"/>
  <c r="AP465" i="2"/>
  <c r="AQ465" i="2"/>
  <c r="AN466" i="2"/>
  <c r="AO466" i="2"/>
  <c r="AP466" i="2"/>
  <c r="AQ466" i="2"/>
  <c r="AN467" i="2"/>
  <c r="AO467" i="2"/>
  <c r="AP467" i="2"/>
  <c r="AQ467" i="2"/>
  <c r="AN468" i="2"/>
  <c r="AO468" i="2"/>
  <c r="AP468" i="2"/>
  <c r="AQ468" i="2"/>
  <c r="AN469" i="2"/>
  <c r="AO469" i="2"/>
  <c r="AP469" i="2"/>
  <c r="AQ469" i="2"/>
  <c r="AN470" i="2"/>
  <c r="AO470" i="2"/>
  <c r="AP470" i="2"/>
  <c r="AQ470" i="2"/>
  <c r="AN471" i="2"/>
  <c r="AO471" i="2"/>
  <c r="AP471" i="2"/>
  <c r="AQ471" i="2"/>
  <c r="AN472" i="2"/>
  <c r="AO472" i="2"/>
  <c r="AP472" i="2"/>
  <c r="AQ472" i="2"/>
  <c r="AN473" i="2"/>
  <c r="AO473" i="2"/>
  <c r="AP473" i="2"/>
  <c r="AQ473" i="2"/>
  <c r="AN474" i="2"/>
  <c r="AO474" i="2"/>
  <c r="AP474" i="2"/>
  <c r="AQ474" i="2"/>
  <c r="AN475" i="2"/>
  <c r="AO475" i="2"/>
  <c r="AP475" i="2"/>
  <c r="AQ475" i="2"/>
  <c r="AN476" i="2"/>
  <c r="AO476" i="2"/>
  <c r="AP476" i="2"/>
  <c r="AQ476" i="2"/>
  <c r="AN477" i="2"/>
  <c r="AO477" i="2"/>
  <c r="AP477" i="2"/>
  <c r="AQ477" i="2"/>
  <c r="AN478" i="2"/>
  <c r="AO478" i="2"/>
  <c r="AP478" i="2"/>
  <c r="AQ478" i="2"/>
  <c r="AN479" i="2"/>
  <c r="AO479" i="2"/>
  <c r="AP479" i="2"/>
  <c r="AQ479" i="2"/>
  <c r="AN480" i="2"/>
  <c r="AO480" i="2"/>
  <c r="AP480" i="2"/>
  <c r="AQ480" i="2"/>
  <c r="AN481" i="2"/>
  <c r="AO481" i="2"/>
  <c r="AP481" i="2"/>
  <c r="AQ481" i="2"/>
  <c r="AN482" i="2"/>
  <c r="AO482" i="2"/>
  <c r="AP482" i="2"/>
  <c r="AQ482" i="2"/>
  <c r="AN483" i="2"/>
  <c r="AO483" i="2"/>
  <c r="AP483" i="2"/>
  <c r="AQ483" i="2"/>
  <c r="AN484" i="2"/>
  <c r="AO484" i="2"/>
  <c r="AP484" i="2"/>
  <c r="AQ484" i="2"/>
  <c r="AN485" i="2"/>
  <c r="AO485" i="2"/>
  <c r="AP485" i="2"/>
  <c r="AQ485" i="2"/>
  <c r="AN486" i="2"/>
  <c r="AO486" i="2"/>
  <c r="AP486" i="2"/>
  <c r="AQ486" i="2"/>
  <c r="AN487" i="2"/>
  <c r="AO487" i="2"/>
  <c r="AP487" i="2"/>
  <c r="AQ487" i="2"/>
  <c r="AN488" i="2"/>
  <c r="AO488" i="2"/>
  <c r="AP488" i="2"/>
  <c r="AQ488" i="2"/>
  <c r="AN489" i="2"/>
  <c r="AO489" i="2"/>
  <c r="AP489" i="2"/>
  <c r="AQ489" i="2"/>
  <c r="AN490" i="2"/>
  <c r="AO490" i="2"/>
  <c r="AP490" i="2"/>
  <c r="AQ490" i="2"/>
  <c r="AN491" i="2"/>
  <c r="AO491" i="2"/>
  <c r="AP491" i="2"/>
  <c r="AQ491" i="2"/>
  <c r="AN492" i="2"/>
  <c r="AO492" i="2"/>
  <c r="AP492" i="2"/>
  <c r="AQ492" i="2"/>
  <c r="AN493" i="2"/>
  <c r="AO493" i="2"/>
  <c r="AP493" i="2"/>
  <c r="AQ493" i="2"/>
  <c r="AN494" i="2"/>
  <c r="AO494" i="2"/>
  <c r="AP494" i="2"/>
  <c r="AQ494" i="2"/>
  <c r="AN495" i="2"/>
  <c r="AO495" i="2"/>
  <c r="AP495" i="2"/>
  <c r="AQ495" i="2"/>
  <c r="AN496" i="2"/>
  <c r="AO496" i="2"/>
  <c r="AP496" i="2"/>
  <c r="AQ496" i="2"/>
  <c r="AN497" i="2"/>
  <c r="AO497" i="2"/>
  <c r="AP497" i="2"/>
  <c r="AQ497" i="2"/>
  <c r="AN498" i="2"/>
  <c r="AO498" i="2"/>
  <c r="AP498" i="2"/>
  <c r="AQ498" i="2"/>
  <c r="AN499" i="2"/>
  <c r="AO499" i="2"/>
  <c r="AP499" i="2"/>
  <c r="AQ499" i="2"/>
  <c r="AN500" i="2"/>
  <c r="AO500" i="2"/>
  <c r="AP500" i="2"/>
  <c r="AQ500" i="2"/>
  <c r="AN501" i="2"/>
  <c r="AO501" i="2"/>
  <c r="AP501" i="2"/>
  <c r="AQ501" i="2"/>
  <c r="AN502" i="2"/>
  <c r="AO502" i="2"/>
  <c r="AP502" i="2"/>
  <c r="AQ502" i="2"/>
  <c r="AN503" i="2"/>
  <c r="AO503" i="2"/>
  <c r="AP503" i="2"/>
  <c r="AQ503" i="2"/>
  <c r="AN504" i="2"/>
  <c r="AO504" i="2"/>
  <c r="AP504" i="2"/>
  <c r="AQ504" i="2"/>
  <c r="AN505" i="2"/>
  <c r="AO505" i="2"/>
  <c r="AP505" i="2"/>
  <c r="AQ505" i="2"/>
  <c r="AN506" i="2"/>
  <c r="AO506" i="2"/>
  <c r="AP506" i="2"/>
  <c r="AQ506" i="2"/>
  <c r="AN507" i="2"/>
  <c r="AO507" i="2"/>
  <c r="AP507" i="2"/>
  <c r="AQ507" i="2"/>
  <c r="AN508" i="2"/>
  <c r="AO508" i="2"/>
  <c r="AP508" i="2"/>
  <c r="AQ508" i="2"/>
  <c r="AN509" i="2"/>
  <c r="AO509" i="2"/>
  <c r="AP509" i="2"/>
  <c r="AQ509" i="2"/>
  <c r="AN510" i="2"/>
  <c r="AO510" i="2"/>
  <c r="AP510" i="2"/>
  <c r="AQ510" i="2"/>
  <c r="AN511" i="2"/>
  <c r="AO511" i="2"/>
  <c r="AP511" i="2"/>
  <c r="AQ511" i="2"/>
  <c r="AN512" i="2"/>
  <c r="AO512" i="2"/>
  <c r="AP512" i="2"/>
  <c r="AQ512" i="2"/>
  <c r="AN513" i="2"/>
  <c r="AO513" i="2"/>
  <c r="AP513" i="2"/>
  <c r="AQ513" i="2"/>
  <c r="AN514" i="2"/>
  <c r="AO514" i="2"/>
  <c r="AP514" i="2"/>
  <c r="AQ514" i="2"/>
  <c r="AN515" i="2"/>
  <c r="AO515" i="2"/>
  <c r="AP515" i="2"/>
  <c r="AQ515" i="2"/>
  <c r="AN516" i="2"/>
  <c r="AO516" i="2"/>
  <c r="AP516" i="2"/>
  <c r="AQ516" i="2"/>
  <c r="AN517" i="2"/>
  <c r="AO517" i="2"/>
  <c r="AP517" i="2"/>
  <c r="AQ517" i="2"/>
  <c r="AN518" i="2"/>
  <c r="AO518" i="2"/>
  <c r="AP518" i="2"/>
  <c r="AQ518" i="2"/>
  <c r="AN519" i="2"/>
  <c r="AO519" i="2"/>
  <c r="AP519" i="2"/>
  <c r="AQ519" i="2"/>
  <c r="AN520" i="2"/>
  <c r="AO520" i="2"/>
  <c r="AP520" i="2"/>
  <c r="AQ520" i="2"/>
  <c r="AN521" i="2"/>
  <c r="AO521" i="2"/>
  <c r="AP521" i="2"/>
  <c r="AQ521" i="2"/>
  <c r="AN522" i="2"/>
  <c r="AO522" i="2"/>
  <c r="AP522" i="2"/>
  <c r="AQ522" i="2"/>
  <c r="AN523" i="2"/>
  <c r="AO523" i="2"/>
  <c r="AP523" i="2"/>
  <c r="AQ523" i="2"/>
  <c r="AN524" i="2"/>
  <c r="AO524" i="2"/>
  <c r="AP524" i="2"/>
  <c r="AQ524" i="2"/>
  <c r="AN525" i="2"/>
  <c r="AO525" i="2"/>
  <c r="AP525" i="2"/>
  <c r="AQ525" i="2"/>
  <c r="AN526" i="2"/>
  <c r="AO526" i="2"/>
  <c r="AP526" i="2"/>
  <c r="AQ526" i="2"/>
  <c r="AN527" i="2"/>
  <c r="AO527" i="2"/>
  <c r="AP527" i="2"/>
  <c r="AQ527" i="2"/>
  <c r="AN528" i="2"/>
  <c r="AO528" i="2"/>
  <c r="AP528" i="2"/>
  <c r="AQ528" i="2"/>
  <c r="AN529" i="2"/>
  <c r="AO529" i="2"/>
  <c r="AP529" i="2"/>
  <c r="AQ529" i="2"/>
  <c r="AN530" i="2"/>
  <c r="AO530" i="2"/>
  <c r="AP530" i="2"/>
  <c r="AQ530" i="2"/>
  <c r="AN531" i="2"/>
  <c r="AO531" i="2"/>
  <c r="AP531" i="2"/>
  <c r="AQ531" i="2"/>
  <c r="AN532" i="2"/>
  <c r="AO532" i="2"/>
  <c r="AP532" i="2"/>
  <c r="AQ532" i="2"/>
  <c r="AN533" i="2"/>
  <c r="AO533" i="2"/>
  <c r="AP533" i="2"/>
  <c r="AQ533" i="2"/>
  <c r="AN534" i="2"/>
  <c r="AO534" i="2"/>
  <c r="AP534" i="2"/>
  <c r="AQ534" i="2"/>
  <c r="AN535" i="2"/>
  <c r="AO535" i="2"/>
  <c r="AP535" i="2"/>
  <c r="AQ535" i="2"/>
  <c r="AN536" i="2"/>
  <c r="AO536" i="2"/>
  <c r="AP536" i="2"/>
  <c r="AQ536" i="2"/>
  <c r="AN537" i="2"/>
  <c r="AO537" i="2"/>
  <c r="AP537" i="2"/>
  <c r="AQ537" i="2"/>
  <c r="AN538" i="2"/>
  <c r="AO538" i="2"/>
  <c r="AP538" i="2"/>
  <c r="AQ538" i="2"/>
  <c r="AN539" i="2"/>
  <c r="AO539" i="2"/>
  <c r="AP539" i="2"/>
  <c r="AQ539" i="2"/>
  <c r="AN540" i="2"/>
  <c r="AO540" i="2"/>
  <c r="AP540" i="2"/>
  <c r="AQ540" i="2"/>
  <c r="AN541" i="2"/>
  <c r="AO541" i="2"/>
  <c r="AP541" i="2"/>
  <c r="AQ541" i="2"/>
  <c r="AN542" i="2"/>
  <c r="AO542" i="2"/>
  <c r="AP542" i="2"/>
  <c r="AQ542" i="2"/>
  <c r="AN543" i="2"/>
  <c r="AO543" i="2"/>
  <c r="AP543" i="2"/>
  <c r="AQ543" i="2"/>
  <c r="AN544" i="2"/>
  <c r="AO544" i="2"/>
  <c r="AP544" i="2"/>
  <c r="AQ544" i="2"/>
  <c r="AN545" i="2"/>
  <c r="AO545" i="2"/>
  <c r="AP545" i="2"/>
  <c r="AQ545" i="2"/>
  <c r="AN546" i="2"/>
  <c r="AO546" i="2"/>
  <c r="AP546" i="2"/>
  <c r="AQ546" i="2"/>
  <c r="AN547" i="2"/>
  <c r="AO547" i="2"/>
  <c r="AP547" i="2"/>
  <c r="AQ547" i="2"/>
  <c r="AN548" i="2"/>
  <c r="AO548" i="2"/>
  <c r="AP548" i="2"/>
  <c r="AQ548" i="2"/>
  <c r="AN549" i="2"/>
  <c r="AO549" i="2"/>
  <c r="AP549" i="2"/>
  <c r="AQ549" i="2"/>
  <c r="AN550" i="2"/>
  <c r="AO550" i="2"/>
  <c r="AP550" i="2"/>
  <c r="AQ550" i="2"/>
  <c r="AN551" i="2"/>
  <c r="AO551" i="2"/>
  <c r="AP551" i="2"/>
  <c r="AQ551" i="2"/>
  <c r="AN552" i="2"/>
  <c r="AO552" i="2"/>
  <c r="AP552" i="2"/>
  <c r="AQ552" i="2"/>
  <c r="AN553" i="2"/>
  <c r="AO553" i="2"/>
  <c r="AP553" i="2"/>
  <c r="AQ553" i="2"/>
  <c r="AN554" i="2"/>
  <c r="AO554" i="2"/>
  <c r="AP554" i="2"/>
  <c r="AQ554" i="2"/>
  <c r="AN555" i="2"/>
  <c r="AO555" i="2"/>
  <c r="AP555" i="2"/>
  <c r="AQ555" i="2"/>
  <c r="AN556" i="2"/>
  <c r="AO556" i="2"/>
  <c r="AP556" i="2"/>
  <c r="AQ556" i="2"/>
  <c r="AN557" i="2"/>
  <c r="AO557" i="2"/>
  <c r="AP557" i="2"/>
  <c r="AQ557" i="2"/>
  <c r="AN558" i="2"/>
  <c r="AO558" i="2"/>
  <c r="AP558" i="2"/>
  <c r="AQ558" i="2"/>
  <c r="AN559" i="2"/>
  <c r="AO559" i="2"/>
  <c r="AP559" i="2"/>
  <c r="AQ559" i="2"/>
  <c r="AN560" i="2"/>
  <c r="AO560" i="2"/>
  <c r="AP560" i="2"/>
  <c r="AQ560" i="2"/>
  <c r="AN561" i="2"/>
  <c r="AO561" i="2"/>
  <c r="AP561" i="2"/>
  <c r="AQ561" i="2"/>
  <c r="AN562" i="2"/>
  <c r="AO562" i="2"/>
  <c r="AP562" i="2"/>
  <c r="AQ562" i="2"/>
  <c r="AN563" i="2"/>
  <c r="AO563" i="2"/>
  <c r="AP563" i="2"/>
  <c r="AQ563" i="2"/>
  <c r="AN564" i="2"/>
  <c r="AO564" i="2"/>
  <c r="AP564" i="2"/>
  <c r="AQ564" i="2"/>
  <c r="AN565" i="2"/>
  <c r="AO565" i="2"/>
  <c r="AP565" i="2"/>
  <c r="AQ565" i="2"/>
  <c r="AN566" i="2"/>
  <c r="AO566" i="2"/>
  <c r="AP566" i="2"/>
  <c r="AQ566" i="2"/>
  <c r="AN567" i="2"/>
  <c r="AO567" i="2"/>
  <c r="AP567" i="2"/>
  <c r="AQ567" i="2"/>
  <c r="AN568" i="2"/>
  <c r="AO568" i="2"/>
  <c r="AP568" i="2"/>
  <c r="AQ568" i="2"/>
  <c r="AN569" i="2"/>
  <c r="AO569" i="2"/>
  <c r="AP569" i="2"/>
  <c r="AQ569" i="2"/>
  <c r="AN570" i="2"/>
  <c r="AO570" i="2"/>
  <c r="AP570" i="2"/>
  <c r="AQ570" i="2"/>
  <c r="AN571" i="2"/>
  <c r="AO571" i="2"/>
  <c r="AP571" i="2"/>
  <c r="AQ571" i="2"/>
  <c r="AN572" i="2"/>
  <c r="AO572" i="2"/>
  <c r="AP572" i="2"/>
  <c r="AQ572" i="2"/>
  <c r="AN573" i="2"/>
  <c r="AO573" i="2"/>
  <c r="AP573" i="2"/>
  <c r="AQ573" i="2"/>
  <c r="AN574" i="2"/>
  <c r="AO574" i="2"/>
  <c r="AP574" i="2"/>
  <c r="AQ574" i="2"/>
  <c r="AN575" i="2"/>
  <c r="AO575" i="2"/>
  <c r="AP575" i="2"/>
  <c r="AQ575" i="2"/>
  <c r="AN576" i="2"/>
  <c r="AO576" i="2"/>
  <c r="AP576" i="2"/>
  <c r="AQ576" i="2"/>
  <c r="AN577" i="2"/>
  <c r="AO577" i="2"/>
  <c r="AP577" i="2"/>
  <c r="AQ577" i="2"/>
  <c r="AN578" i="2"/>
  <c r="AO578" i="2"/>
  <c r="AP578" i="2"/>
  <c r="AQ578" i="2"/>
  <c r="AN579" i="2"/>
  <c r="AO579" i="2"/>
  <c r="AP579" i="2"/>
  <c r="AQ579" i="2"/>
  <c r="AN580" i="2"/>
  <c r="AO580" i="2"/>
  <c r="AP580" i="2"/>
  <c r="AQ580" i="2"/>
  <c r="AN581" i="2"/>
  <c r="AO581" i="2"/>
  <c r="AP581" i="2"/>
  <c r="AQ581" i="2"/>
  <c r="AN582" i="2"/>
  <c r="AO582" i="2"/>
  <c r="AP582" i="2"/>
  <c r="AQ582" i="2"/>
  <c r="AN583" i="2"/>
  <c r="AO583" i="2"/>
  <c r="AP583" i="2"/>
  <c r="AQ583" i="2"/>
  <c r="AN584" i="2"/>
  <c r="AO584" i="2"/>
  <c r="AP584" i="2"/>
  <c r="AQ584" i="2"/>
  <c r="AN585" i="2"/>
  <c r="AO585" i="2"/>
  <c r="AP585" i="2"/>
  <c r="AQ585" i="2"/>
  <c r="AN586" i="2"/>
  <c r="AO586" i="2"/>
  <c r="AP586" i="2"/>
  <c r="AQ586" i="2"/>
  <c r="AN587" i="2"/>
  <c r="AO587" i="2"/>
  <c r="AP587" i="2"/>
  <c r="AQ587" i="2"/>
  <c r="AN588" i="2"/>
  <c r="AO588" i="2"/>
  <c r="AP588" i="2"/>
  <c r="AQ588" i="2"/>
  <c r="AN589" i="2"/>
  <c r="AO589" i="2"/>
  <c r="AP589" i="2"/>
  <c r="AQ589" i="2"/>
  <c r="AN590" i="2"/>
  <c r="AO590" i="2"/>
  <c r="AP590" i="2"/>
  <c r="AQ590" i="2"/>
  <c r="AN591" i="2"/>
  <c r="AO591" i="2"/>
  <c r="AP591" i="2"/>
  <c r="AQ591" i="2"/>
  <c r="AN592" i="2"/>
  <c r="AO592" i="2"/>
  <c r="AP592" i="2"/>
  <c r="AQ592" i="2"/>
  <c r="AN593" i="2"/>
  <c r="AO593" i="2"/>
  <c r="AP593" i="2"/>
  <c r="AQ593" i="2"/>
  <c r="AN594" i="2"/>
  <c r="AO594" i="2"/>
  <c r="AP594" i="2"/>
  <c r="AQ594" i="2"/>
  <c r="AN595" i="2"/>
  <c r="AO595" i="2"/>
  <c r="AP595" i="2"/>
  <c r="AQ595" i="2"/>
  <c r="AN596" i="2"/>
  <c r="AO596" i="2"/>
  <c r="AP596" i="2"/>
  <c r="AQ596" i="2"/>
  <c r="AN597" i="2"/>
  <c r="AO597" i="2"/>
  <c r="AP597" i="2"/>
  <c r="AQ597" i="2"/>
  <c r="AN598" i="2"/>
  <c r="AO598" i="2"/>
  <c r="AP598" i="2"/>
  <c r="AQ598" i="2"/>
  <c r="AN599" i="2"/>
  <c r="AO599" i="2"/>
  <c r="AP599" i="2"/>
  <c r="AQ599" i="2"/>
  <c r="AN600" i="2"/>
  <c r="AO600" i="2"/>
  <c r="AP600" i="2"/>
  <c r="AQ600" i="2"/>
  <c r="AN601" i="2"/>
  <c r="AO601" i="2"/>
  <c r="AP601" i="2"/>
  <c r="AQ601" i="2"/>
  <c r="AN602" i="2"/>
  <c r="AO602" i="2"/>
  <c r="AP602" i="2"/>
  <c r="AQ602" i="2"/>
  <c r="AN603" i="2"/>
  <c r="AO603" i="2"/>
  <c r="AP603" i="2"/>
  <c r="AQ603" i="2"/>
  <c r="AN604" i="2"/>
  <c r="AO604" i="2"/>
  <c r="AP604" i="2"/>
  <c r="AQ604" i="2"/>
  <c r="AN605" i="2"/>
  <c r="AO605" i="2"/>
  <c r="AP605" i="2"/>
  <c r="AQ605" i="2"/>
  <c r="AN606" i="2"/>
  <c r="AO606" i="2"/>
  <c r="AP606" i="2"/>
  <c r="AQ606" i="2"/>
  <c r="AN607" i="2"/>
  <c r="AO607" i="2"/>
  <c r="AP607" i="2"/>
  <c r="AQ607" i="2"/>
  <c r="AN608" i="2"/>
  <c r="AO608" i="2"/>
  <c r="AP608" i="2"/>
  <c r="AQ608" i="2"/>
  <c r="AN609" i="2"/>
  <c r="AO609" i="2"/>
  <c r="AP609" i="2"/>
  <c r="AQ609" i="2"/>
  <c r="AN610" i="2"/>
  <c r="AO610" i="2"/>
  <c r="AP610" i="2"/>
  <c r="AQ610" i="2"/>
  <c r="AN611" i="2"/>
  <c r="AO611" i="2"/>
  <c r="AP611" i="2"/>
  <c r="AQ611" i="2"/>
  <c r="AN612" i="2"/>
  <c r="AO612" i="2"/>
  <c r="AP612" i="2"/>
  <c r="AQ612" i="2"/>
  <c r="AN613" i="2"/>
  <c r="AO613" i="2"/>
  <c r="AP613" i="2"/>
  <c r="AQ613" i="2"/>
  <c r="AN614" i="2"/>
  <c r="AO614" i="2"/>
  <c r="AP614" i="2"/>
  <c r="AQ614" i="2"/>
  <c r="AN615" i="2"/>
  <c r="AO615" i="2"/>
  <c r="AP615" i="2"/>
  <c r="AQ615" i="2"/>
  <c r="AN616" i="2"/>
  <c r="AO616" i="2"/>
  <c r="AP616" i="2"/>
  <c r="AQ616" i="2"/>
  <c r="AN617" i="2"/>
  <c r="AO617" i="2"/>
  <c r="AP617" i="2"/>
  <c r="AQ617" i="2"/>
  <c r="AN618" i="2"/>
  <c r="AO618" i="2"/>
  <c r="AP618" i="2"/>
  <c r="AQ618" i="2"/>
  <c r="AN619" i="2"/>
  <c r="AO619" i="2"/>
  <c r="AP619" i="2"/>
  <c r="AQ619" i="2"/>
  <c r="AN620" i="2"/>
  <c r="AO620" i="2"/>
  <c r="AP620" i="2"/>
  <c r="AQ620" i="2"/>
  <c r="AN621" i="2"/>
  <c r="AO621" i="2"/>
  <c r="AP621" i="2"/>
  <c r="AQ621" i="2"/>
  <c r="AN622" i="2"/>
  <c r="AO622" i="2"/>
  <c r="AP622" i="2"/>
  <c r="AQ622" i="2"/>
  <c r="AN623" i="2"/>
  <c r="AO623" i="2"/>
  <c r="AP623" i="2"/>
  <c r="AQ623" i="2"/>
  <c r="AN624" i="2"/>
  <c r="AO624" i="2"/>
  <c r="AP624" i="2"/>
  <c r="AQ624" i="2"/>
  <c r="AN625" i="2"/>
  <c r="AO625" i="2"/>
  <c r="AP625" i="2"/>
  <c r="AQ625" i="2"/>
  <c r="AN626" i="2"/>
  <c r="AO626" i="2"/>
  <c r="AP626" i="2"/>
  <c r="AQ626" i="2"/>
  <c r="AN627" i="2"/>
  <c r="AO627" i="2"/>
  <c r="AP627" i="2"/>
  <c r="AQ627" i="2"/>
  <c r="AN628" i="2"/>
  <c r="AO628" i="2"/>
  <c r="AP628" i="2"/>
  <c r="AQ628" i="2"/>
  <c r="AN629" i="2"/>
  <c r="AO629" i="2"/>
  <c r="AP629" i="2"/>
  <c r="AQ629" i="2"/>
  <c r="AN630" i="2"/>
  <c r="AO630" i="2"/>
  <c r="AP630" i="2"/>
  <c r="AQ630" i="2"/>
  <c r="AN631" i="2"/>
  <c r="AO631" i="2"/>
  <c r="AP631" i="2"/>
  <c r="AQ631" i="2"/>
  <c r="AN632" i="2"/>
  <c r="AO632" i="2"/>
  <c r="AP632" i="2"/>
  <c r="AQ632" i="2"/>
  <c r="AN633" i="2"/>
  <c r="AO633" i="2"/>
  <c r="AP633" i="2"/>
  <c r="AQ633" i="2"/>
  <c r="AN634" i="2"/>
  <c r="AO634" i="2"/>
  <c r="AP634" i="2"/>
  <c r="AQ634" i="2"/>
  <c r="AN635" i="2"/>
  <c r="AO635" i="2"/>
  <c r="AP635" i="2"/>
  <c r="AQ635" i="2"/>
  <c r="AN636" i="2"/>
  <c r="AO636" i="2"/>
  <c r="AP636" i="2"/>
  <c r="AQ636" i="2"/>
  <c r="AN637" i="2"/>
  <c r="AO637" i="2"/>
  <c r="AP637" i="2"/>
  <c r="AQ637" i="2"/>
  <c r="AN638" i="2"/>
  <c r="AO638" i="2"/>
  <c r="AP638" i="2"/>
  <c r="AQ638" i="2"/>
  <c r="AN639" i="2"/>
  <c r="AO639" i="2"/>
  <c r="AP639" i="2"/>
  <c r="AQ639" i="2"/>
  <c r="AN640" i="2"/>
  <c r="AO640" i="2"/>
  <c r="AP640" i="2"/>
  <c r="AQ640" i="2"/>
  <c r="AN641" i="2"/>
  <c r="AO641" i="2"/>
  <c r="AP641" i="2"/>
  <c r="AQ641" i="2"/>
  <c r="AN642" i="2"/>
  <c r="AO642" i="2"/>
  <c r="AP642" i="2"/>
  <c r="AQ642" i="2"/>
  <c r="AN643" i="2"/>
  <c r="AO643" i="2"/>
  <c r="AP643" i="2"/>
  <c r="AQ643" i="2"/>
  <c r="AN644" i="2"/>
  <c r="AO644" i="2"/>
  <c r="AP644" i="2"/>
  <c r="AQ644" i="2"/>
  <c r="AN645" i="2"/>
  <c r="AO645" i="2"/>
  <c r="AP645" i="2"/>
  <c r="AQ645" i="2"/>
  <c r="AN646" i="2"/>
  <c r="AO646" i="2"/>
  <c r="AP646" i="2"/>
  <c r="AQ646" i="2"/>
  <c r="AN647" i="2"/>
  <c r="AO647" i="2"/>
  <c r="AP647" i="2"/>
  <c r="AQ647" i="2"/>
  <c r="AN648" i="2"/>
  <c r="AO648" i="2"/>
  <c r="AP648" i="2"/>
  <c r="AQ648" i="2"/>
  <c r="AN649" i="2"/>
  <c r="AO649" i="2"/>
  <c r="AP649" i="2"/>
  <c r="AQ649" i="2"/>
  <c r="AN650" i="2"/>
  <c r="AO650" i="2"/>
  <c r="AP650" i="2"/>
  <c r="AQ650" i="2"/>
  <c r="AN651" i="2"/>
  <c r="AO651" i="2"/>
  <c r="AP651" i="2"/>
  <c r="AQ651" i="2"/>
  <c r="AN652" i="2"/>
  <c r="AO652" i="2"/>
  <c r="AP652" i="2"/>
  <c r="AQ652" i="2"/>
  <c r="AN653" i="2"/>
  <c r="AO653" i="2"/>
  <c r="AP653" i="2"/>
  <c r="AQ653" i="2"/>
  <c r="AN654" i="2"/>
  <c r="AO654" i="2"/>
  <c r="AP654" i="2"/>
  <c r="AQ654" i="2"/>
  <c r="AN655" i="2"/>
  <c r="AO655" i="2"/>
  <c r="AP655" i="2"/>
  <c r="AQ655" i="2"/>
  <c r="AN656" i="2"/>
  <c r="AO656" i="2"/>
  <c r="AP656" i="2"/>
  <c r="AQ656" i="2"/>
  <c r="AN657" i="2"/>
  <c r="AO657" i="2"/>
  <c r="AP657" i="2"/>
  <c r="AQ657" i="2"/>
  <c r="AN658" i="2"/>
  <c r="AO658" i="2"/>
  <c r="AP658" i="2"/>
  <c r="AQ658" i="2"/>
  <c r="AN659" i="2"/>
  <c r="AO659" i="2"/>
  <c r="AP659" i="2"/>
  <c r="AQ659" i="2"/>
  <c r="AN660" i="2"/>
  <c r="AO660" i="2"/>
  <c r="AP660" i="2"/>
  <c r="AQ660" i="2"/>
  <c r="AN661" i="2"/>
  <c r="AO661" i="2"/>
  <c r="AP661" i="2"/>
  <c r="AQ661" i="2"/>
  <c r="AN662" i="2"/>
  <c r="AO662" i="2"/>
  <c r="AP662" i="2"/>
  <c r="AQ662" i="2"/>
  <c r="AN663" i="2"/>
  <c r="AO663" i="2"/>
  <c r="AP663" i="2"/>
  <c r="AQ663" i="2"/>
  <c r="AN664" i="2"/>
  <c r="AO664" i="2"/>
  <c r="AP664" i="2"/>
  <c r="AQ664" i="2"/>
  <c r="AN665" i="2"/>
  <c r="AO665" i="2"/>
  <c r="AP665" i="2"/>
  <c r="AQ665" i="2"/>
  <c r="AN666" i="2"/>
  <c r="AO666" i="2"/>
  <c r="AP666" i="2"/>
  <c r="AQ666" i="2"/>
  <c r="AN667" i="2"/>
  <c r="AO667" i="2"/>
  <c r="AP667" i="2"/>
  <c r="AQ667" i="2"/>
  <c r="AN668" i="2"/>
  <c r="AO668" i="2"/>
  <c r="AP668" i="2"/>
  <c r="AQ668" i="2"/>
  <c r="AN669" i="2"/>
  <c r="AO669" i="2"/>
  <c r="AP669" i="2"/>
  <c r="AQ669" i="2"/>
  <c r="AN670" i="2"/>
  <c r="AO670" i="2"/>
  <c r="AP670" i="2"/>
  <c r="AQ670" i="2"/>
  <c r="AN671" i="2"/>
  <c r="AO671" i="2"/>
  <c r="AP671" i="2"/>
  <c r="AQ671" i="2"/>
  <c r="AN672" i="2"/>
  <c r="AO672" i="2"/>
  <c r="AP672" i="2"/>
  <c r="AQ672" i="2"/>
  <c r="AN673" i="2"/>
  <c r="AO673" i="2"/>
  <c r="AP673" i="2"/>
  <c r="AQ673" i="2"/>
  <c r="AN674" i="2"/>
  <c r="AO674" i="2"/>
  <c r="AP674" i="2"/>
  <c r="AQ674" i="2"/>
  <c r="AN675" i="2"/>
  <c r="AO675" i="2"/>
  <c r="AP675" i="2"/>
  <c r="AQ675" i="2"/>
  <c r="AN676" i="2"/>
  <c r="AO676" i="2"/>
  <c r="AP676" i="2"/>
  <c r="AQ676" i="2"/>
  <c r="AN677" i="2"/>
  <c r="AO677" i="2"/>
  <c r="AP677" i="2"/>
  <c r="AQ677" i="2"/>
  <c r="AN678" i="2"/>
  <c r="AO678" i="2"/>
  <c r="AP678" i="2"/>
  <c r="AQ678" i="2"/>
  <c r="AN679" i="2"/>
  <c r="AO679" i="2"/>
  <c r="AP679" i="2"/>
  <c r="AQ679" i="2"/>
  <c r="AN680" i="2"/>
  <c r="AO680" i="2"/>
  <c r="AP680" i="2"/>
  <c r="AQ680" i="2"/>
  <c r="AN681" i="2"/>
  <c r="AO681" i="2"/>
  <c r="AP681" i="2"/>
  <c r="AQ681" i="2"/>
  <c r="AN682" i="2"/>
  <c r="AO682" i="2"/>
  <c r="AP682" i="2"/>
  <c r="AQ682" i="2"/>
  <c r="AN683" i="2"/>
  <c r="AO683" i="2"/>
  <c r="AP683" i="2"/>
  <c r="AQ683" i="2"/>
  <c r="AN684" i="2"/>
  <c r="AO684" i="2"/>
  <c r="AP684" i="2"/>
  <c r="AQ684" i="2"/>
  <c r="AN685" i="2"/>
  <c r="AO685" i="2"/>
  <c r="AP685" i="2"/>
  <c r="AQ685" i="2"/>
  <c r="AN686" i="2"/>
  <c r="AO686" i="2"/>
  <c r="AP686" i="2"/>
  <c r="AQ686" i="2"/>
  <c r="AN687" i="2"/>
  <c r="AO687" i="2"/>
  <c r="AP687" i="2"/>
  <c r="AQ687" i="2"/>
  <c r="AN688" i="2"/>
  <c r="AO688" i="2"/>
  <c r="AP688" i="2"/>
  <c r="AQ688" i="2"/>
  <c r="AO689" i="2"/>
  <c r="AP689" i="2"/>
  <c r="AQ689" i="2"/>
  <c r="AN690" i="2"/>
  <c r="AO690" i="2"/>
  <c r="AP690" i="2"/>
  <c r="AQ690" i="2"/>
  <c r="AN691" i="2"/>
  <c r="AO691" i="2"/>
  <c r="AP691" i="2"/>
  <c r="AQ691" i="2"/>
  <c r="AN692" i="2"/>
  <c r="AO692" i="2"/>
  <c r="AP692" i="2"/>
  <c r="AQ692" i="2"/>
  <c r="AN693" i="2"/>
  <c r="AO693" i="2"/>
  <c r="AP693" i="2"/>
  <c r="AQ693" i="2"/>
  <c r="AN694" i="2"/>
  <c r="AO694" i="2"/>
  <c r="AP694" i="2"/>
  <c r="AQ694" i="2"/>
  <c r="AN695" i="2"/>
  <c r="AO695" i="2"/>
  <c r="AP695" i="2"/>
  <c r="AQ695" i="2"/>
  <c r="AN696" i="2"/>
  <c r="AO696" i="2"/>
  <c r="AP696" i="2"/>
  <c r="AQ696" i="2"/>
  <c r="AN697" i="2"/>
  <c r="AO697" i="2"/>
  <c r="AP697" i="2"/>
  <c r="AQ697" i="2"/>
  <c r="AN698" i="2"/>
  <c r="AO698" i="2"/>
  <c r="AP698" i="2"/>
  <c r="AQ698" i="2"/>
  <c r="AN699" i="2"/>
  <c r="AO699" i="2"/>
  <c r="AP699" i="2"/>
  <c r="AQ699" i="2"/>
  <c r="AN700" i="2"/>
  <c r="AO700" i="2"/>
  <c r="AP700" i="2"/>
  <c r="AQ700" i="2"/>
  <c r="AN701" i="2"/>
  <c r="AO701" i="2"/>
  <c r="AP701" i="2"/>
  <c r="AQ701" i="2"/>
  <c r="AN702" i="2"/>
  <c r="AO702" i="2"/>
  <c r="AP702" i="2"/>
  <c r="AQ702" i="2"/>
  <c r="AN703" i="2"/>
  <c r="AO703" i="2"/>
  <c r="AP703" i="2"/>
  <c r="AQ703" i="2"/>
  <c r="AN704" i="2"/>
  <c r="AO704" i="2"/>
  <c r="AP704" i="2"/>
  <c r="AQ704" i="2"/>
  <c r="AN705" i="2"/>
  <c r="AO705" i="2"/>
  <c r="AP705" i="2"/>
  <c r="AQ705" i="2"/>
  <c r="AN706" i="2"/>
  <c r="AO706" i="2"/>
  <c r="AP706" i="2"/>
  <c r="AQ706" i="2"/>
  <c r="AN707" i="2"/>
  <c r="AO707" i="2"/>
  <c r="AP707" i="2"/>
  <c r="AQ707" i="2"/>
  <c r="AN708" i="2"/>
  <c r="AO708" i="2"/>
  <c r="AP708" i="2"/>
  <c r="AQ708" i="2"/>
  <c r="AN725" i="2"/>
  <c r="AO725" i="2"/>
  <c r="AP725" i="2"/>
  <c r="AQ725" i="2"/>
  <c r="AN726" i="2"/>
  <c r="AO726" i="2"/>
  <c r="AP726" i="2"/>
  <c r="AQ726" i="2"/>
  <c r="AN727" i="2"/>
  <c r="AO727" i="2"/>
  <c r="AP727" i="2"/>
  <c r="AQ727" i="2"/>
  <c r="AN728" i="2"/>
  <c r="AO728" i="2"/>
  <c r="AP728" i="2"/>
  <c r="AQ728" i="2"/>
  <c r="AN729" i="2"/>
  <c r="AO729" i="2"/>
  <c r="AP729" i="2"/>
  <c r="AQ729" i="2"/>
  <c r="AN730" i="2"/>
  <c r="AO730" i="2"/>
  <c r="AP730" i="2"/>
  <c r="AQ730" i="2"/>
  <c r="AN731" i="2"/>
  <c r="AO731" i="2"/>
  <c r="AP731" i="2"/>
  <c r="AQ731" i="2"/>
  <c r="AN732" i="2"/>
  <c r="AO732" i="2"/>
  <c r="AP732" i="2"/>
  <c r="AQ732" i="2"/>
  <c r="AN733" i="2"/>
  <c r="AO733" i="2"/>
  <c r="AP733" i="2"/>
  <c r="AQ733" i="2"/>
  <c r="AN734" i="2"/>
  <c r="AO734" i="2"/>
  <c r="AP734" i="2"/>
  <c r="AQ734" i="2"/>
  <c r="AN735" i="2"/>
  <c r="AO735" i="2"/>
  <c r="AP735" i="2"/>
  <c r="AQ735" i="2"/>
  <c r="AN736" i="2"/>
  <c r="AO736" i="2"/>
  <c r="AP736" i="2"/>
  <c r="AQ736" i="2"/>
  <c r="AN737" i="2"/>
  <c r="AO737" i="2"/>
  <c r="AP737" i="2"/>
  <c r="AQ737" i="2"/>
  <c r="AN738" i="2"/>
  <c r="AO738" i="2"/>
  <c r="AP738" i="2"/>
  <c r="AQ738" i="2"/>
  <c r="AN739" i="2"/>
  <c r="AO739" i="2"/>
  <c r="AP739" i="2"/>
  <c r="AQ739" i="2"/>
  <c r="AN740" i="2"/>
  <c r="AO740" i="2"/>
  <c r="AP740" i="2"/>
  <c r="AQ740" i="2"/>
  <c r="AN741" i="2"/>
  <c r="AO741" i="2"/>
  <c r="AP741" i="2"/>
  <c r="AQ741" i="2"/>
  <c r="AN742" i="2"/>
  <c r="AO742" i="2"/>
  <c r="AP742" i="2"/>
  <c r="AQ742" i="2"/>
  <c r="AN743" i="2"/>
  <c r="AO743" i="2"/>
  <c r="AP743" i="2"/>
  <c r="AQ743" i="2"/>
  <c r="AN744" i="2"/>
  <c r="AO744" i="2"/>
  <c r="AP744" i="2"/>
  <c r="AQ744" i="2"/>
  <c r="AN745" i="2"/>
  <c r="AO745" i="2"/>
  <c r="AP745" i="2"/>
  <c r="AQ745" i="2"/>
  <c r="AN746" i="2"/>
  <c r="AO746" i="2"/>
  <c r="AP746" i="2"/>
  <c r="AQ746" i="2"/>
  <c r="AN747" i="2"/>
  <c r="AO747" i="2"/>
  <c r="AP747" i="2"/>
  <c r="AQ747" i="2"/>
  <c r="AN748" i="2"/>
  <c r="AO748" i="2"/>
  <c r="AP748" i="2"/>
  <c r="AQ748" i="2"/>
  <c r="AN749" i="2"/>
  <c r="AO749" i="2"/>
  <c r="AP749" i="2"/>
  <c r="AQ749" i="2"/>
  <c r="AN750" i="2"/>
  <c r="AO750" i="2"/>
  <c r="AP750" i="2"/>
  <c r="AQ750" i="2"/>
  <c r="AN751" i="2"/>
  <c r="AO751" i="2"/>
  <c r="AP751" i="2"/>
  <c r="AQ751" i="2"/>
  <c r="AN752" i="2"/>
  <c r="AO752" i="2"/>
  <c r="AP752" i="2"/>
  <c r="AQ752" i="2"/>
  <c r="AN753" i="2"/>
  <c r="AO753" i="2"/>
  <c r="AP753" i="2"/>
  <c r="AQ753" i="2"/>
  <c r="AN754" i="2"/>
  <c r="AO754" i="2"/>
  <c r="AP754" i="2"/>
  <c r="AQ754" i="2"/>
  <c r="AN755" i="2"/>
  <c r="AO755" i="2"/>
  <c r="AP755" i="2"/>
  <c r="AQ755" i="2"/>
  <c r="AN756" i="2"/>
  <c r="AO756" i="2"/>
  <c r="AP756" i="2"/>
  <c r="AQ756" i="2"/>
  <c r="AN757" i="2"/>
  <c r="AO757" i="2"/>
  <c r="AP757" i="2"/>
  <c r="AQ757" i="2"/>
  <c r="AN758" i="2"/>
  <c r="AO758" i="2"/>
  <c r="AP758" i="2"/>
  <c r="AQ758" i="2"/>
  <c r="AN759" i="2"/>
  <c r="AO759" i="2"/>
  <c r="AP759" i="2"/>
  <c r="AQ759" i="2"/>
  <c r="AN760" i="2"/>
  <c r="AO760" i="2"/>
  <c r="AP760" i="2"/>
  <c r="AQ760" i="2"/>
  <c r="AN762" i="2"/>
  <c r="AO762" i="2"/>
  <c r="AP762" i="2"/>
  <c r="AQ762" i="2"/>
  <c r="AN763" i="2"/>
  <c r="AO763" i="2"/>
  <c r="AP763" i="2"/>
  <c r="AQ763" i="2"/>
  <c r="AN764" i="2"/>
  <c r="AO764" i="2"/>
  <c r="AP764" i="2"/>
  <c r="AQ764" i="2"/>
  <c r="AN765" i="2"/>
  <c r="AO765" i="2"/>
  <c r="AP765" i="2"/>
  <c r="AQ765" i="2"/>
  <c r="AN766" i="2"/>
  <c r="AO766" i="2"/>
  <c r="AP766" i="2"/>
  <c r="AQ766" i="2"/>
  <c r="AN767" i="2"/>
  <c r="AO767" i="2"/>
  <c r="AP767" i="2"/>
  <c r="AQ767" i="2"/>
  <c r="AN768" i="2"/>
  <c r="AO768" i="2"/>
  <c r="AP768" i="2"/>
  <c r="AQ768" i="2"/>
  <c r="AN771" i="2"/>
  <c r="AO771" i="2"/>
  <c r="AP771" i="2"/>
  <c r="AQ771" i="2"/>
  <c r="AN772" i="2"/>
  <c r="AO772" i="2"/>
  <c r="AP772" i="2"/>
  <c r="AQ772" i="2"/>
  <c r="AN773" i="2"/>
  <c r="AO773" i="2"/>
  <c r="AP773" i="2"/>
  <c r="AQ773" i="2"/>
  <c r="AN774" i="2"/>
  <c r="AO774" i="2"/>
  <c r="AP774" i="2"/>
  <c r="AQ774" i="2"/>
  <c r="AN775" i="2"/>
  <c r="AO775" i="2"/>
  <c r="AP775" i="2"/>
  <c r="AQ775" i="2"/>
  <c r="AN776" i="2"/>
  <c r="AO776" i="2"/>
  <c r="AP776" i="2"/>
  <c r="AQ776" i="2"/>
  <c r="AN777" i="2"/>
  <c r="AO777" i="2"/>
  <c r="AP777" i="2"/>
  <c r="AQ777" i="2"/>
  <c r="AN778" i="2"/>
  <c r="AO778" i="2"/>
  <c r="AP778" i="2"/>
  <c r="AQ778" i="2"/>
  <c r="AN779" i="2"/>
  <c r="AO779" i="2"/>
  <c r="AP779" i="2"/>
  <c r="AQ779" i="2"/>
  <c r="AN780" i="2"/>
  <c r="AO780" i="2"/>
  <c r="AP780" i="2"/>
  <c r="AQ780" i="2"/>
  <c r="AN781" i="2"/>
  <c r="AO781" i="2"/>
  <c r="AP781" i="2"/>
  <c r="AQ781" i="2"/>
  <c r="AN782" i="2"/>
  <c r="AO782" i="2"/>
  <c r="AP782" i="2"/>
  <c r="AQ782" i="2"/>
  <c r="AN783" i="2"/>
  <c r="AO783" i="2"/>
  <c r="AP783" i="2"/>
  <c r="AQ783" i="2"/>
  <c r="AN784" i="2"/>
  <c r="AO784" i="2"/>
  <c r="AP784" i="2"/>
  <c r="AQ784" i="2"/>
  <c r="AN785" i="2"/>
  <c r="AO785" i="2"/>
  <c r="AP785" i="2"/>
  <c r="AQ785" i="2"/>
  <c r="AN786" i="2"/>
  <c r="AO786" i="2"/>
  <c r="AP786" i="2"/>
  <c r="AQ786" i="2"/>
  <c r="AN788" i="2"/>
  <c r="AO788" i="2"/>
  <c r="AP788" i="2"/>
  <c r="AQ788" i="2"/>
  <c r="AN789" i="2"/>
  <c r="AO789" i="2"/>
  <c r="AP789" i="2"/>
  <c r="AQ789" i="2"/>
  <c r="AN790" i="2"/>
  <c r="AO790" i="2"/>
  <c r="AP790" i="2"/>
  <c r="AQ790" i="2"/>
  <c r="AN791" i="2"/>
  <c r="AO791" i="2"/>
  <c r="AP791" i="2"/>
  <c r="AQ791" i="2"/>
  <c r="AN792" i="2"/>
  <c r="AO792" i="2"/>
  <c r="AP792" i="2"/>
  <c r="AQ792" i="2"/>
  <c r="AN793" i="2"/>
  <c r="AO793" i="2"/>
  <c r="AP793" i="2"/>
  <c r="AQ793" i="2"/>
  <c r="AN794" i="2"/>
  <c r="AO794" i="2"/>
  <c r="AP794" i="2"/>
  <c r="AQ794" i="2"/>
  <c r="AN795" i="2"/>
  <c r="AO795" i="2"/>
  <c r="AP795" i="2"/>
  <c r="AQ795" i="2"/>
  <c r="AN796" i="2"/>
  <c r="AO796" i="2"/>
  <c r="AP796" i="2"/>
  <c r="AQ796" i="2"/>
  <c r="AN797" i="2"/>
  <c r="AO797" i="2"/>
  <c r="AP797" i="2"/>
  <c r="AQ797" i="2"/>
  <c r="AN798" i="2"/>
  <c r="AO798" i="2"/>
  <c r="AP798" i="2"/>
  <c r="AQ798" i="2"/>
  <c r="AN799" i="2"/>
  <c r="AO799" i="2"/>
  <c r="AP799" i="2"/>
  <c r="AQ799" i="2"/>
  <c r="AN800" i="2"/>
  <c r="AO800" i="2"/>
  <c r="AP800" i="2"/>
  <c r="AQ800" i="2"/>
  <c r="AN801" i="2"/>
  <c r="AO801" i="2"/>
  <c r="AP801" i="2"/>
  <c r="AQ801" i="2"/>
  <c r="AN802" i="2"/>
  <c r="AO802" i="2"/>
  <c r="AP802" i="2"/>
  <c r="AQ802" i="2"/>
  <c r="AN803" i="2"/>
  <c r="AO803" i="2"/>
  <c r="AP803" i="2"/>
  <c r="AQ803" i="2"/>
  <c r="AN804" i="2"/>
  <c r="AO804" i="2"/>
  <c r="AP804" i="2"/>
  <c r="AQ804" i="2"/>
  <c r="AN805" i="2"/>
  <c r="AO805" i="2"/>
  <c r="AP805" i="2"/>
  <c r="AQ805" i="2"/>
  <c r="AN806" i="2"/>
  <c r="AO806" i="2"/>
  <c r="AP806" i="2"/>
  <c r="AQ806" i="2"/>
  <c r="AO807" i="2"/>
  <c r="AP807" i="2"/>
  <c r="AQ807" i="2"/>
  <c r="AN808" i="2"/>
  <c r="AO808" i="2"/>
  <c r="AP808" i="2"/>
  <c r="AQ808" i="2"/>
  <c r="AO809" i="2"/>
  <c r="AP809" i="2"/>
  <c r="AQ809" i="2"/>
  <c r="AN810" i="2"/>
  <c r="AO810" i="2"/>
  <c r="AP810" i="2"/>
  <c r="AQ810" i="2"/>
  <c r="AN811" i="2"/>
  <c r="AO811" i="2"/>
  <c r="AP811" i="2"/>
  <c r="AQ811" i="2"/>
  <c r="AN812" i="2"/>
  <c r="AO812" i="2"/>
  <c r="AP812" i="2"/>
  <c r="AQ812" i="2"/>
  <c r="AN813" i="2"/>
  <c r="AO813" i="2"/>
  <c r="AP813" i="2"/>
  <c r="AQ813" i="2"/>
  <c r="AN814" i="2"/>
  <c r="AO814" i="2"/>
  <c r="AP814" i="2"/>
  <c r="AQ814" i="2"/>
  <c r="AN815" i="2"/>
  <c r="AO815" i="2"/>
  <c r="AP815" i="2"/>
  <c r="AQ815" i="2"/>
  <c r="AN816" i="2"/>
  <c r="AO816" i="2"/>
  <c r="AP816" i="2"/>
  <c r="AQ816" i="2"/>
  <c r="AN817" i="2"/>
  <c r="AO817" i="2"/>
  <c r="AP817" i="2"/>
  <c r="AQ817" i="2"/>
  <c r="AN818" i="2"/>
  <c r="AO818" i="2"/>
  <c r="AP818" i="2"/>
  <c r="AQ818" i="2"/>
  <c r="AN819" i="2"/>
  <c r="AO819" i="2"/>
  <c r="AP819" i="2"/>
  <c r="AQ819" i="2"/>
  <c r="AN820" i="2"/>
  <c r="AO820" i="2"/>
  <c r="AP820" i="2"/>
  <c r="AQ820" i="2"/>
  <c r="AN821" i="2"/>
  <c r="AO821" i="2"/>
  <c r="AP821" i="2"/>
  <c r="AQ821" i="2"/>
  <c r="AN822" i="2"/>
  <c r="AO822" i="2"/>
  <c r="AP822" i="2"/>
  <c r="AQ822" i="2"/>
  <c r="AN823" i="2"/>
  <c r="AO823" i="2"/>
  <c r="AP823" i="2"/>
  <c r="AQ823" i="2"/>
  <c r="AN824" i="2"/>
  <c r="AO824" i="2"/>
  <c r="AP824" i="2"/>
  <c r="AQ824" i="2"/>
  <c r="AN825" i="2"/>
  <c r="AO825" i="2"/>
  <c r="AP825" i="2"/>
  <c r="AQ825" i="2"/>
  <c r="AN826" i="2"/>
  <c r="AO826" i="2"/>
  <c r="AP826" i="2"/>
  <c r="AQ826" i="2"/>
  <c r="AN827" i="2"/>
  <c r="AO827" i="2"/>
  <c r="AP827" i="2"/>
  <c r="AQ827" i="2"/>
  <c r="AN828" i="2"/>
  <c r="AO828" i="2"/>
  <c r="AP828" i="2"/>
  <c r="AQ828" i="2"/>
  <c r="AN829" i="2"/>
  <c r="AO829" i="2"/>
  <c r="AP829" i="2"/>
  <c r="AQ829" i="2"/>
  <c r="AN830" i="2"/>
  <c r="AO830" i="2"/>
  <c r="AP830" i="2"/>
  <c r="AQ830" i="2"/>
  <c r="AN831" i="2"/>
  <c r="AO831" i="2"/>
  <c r="AP831" i="2"/>
  <c r="AQ831" i="2"/>
  <c r="AN832" i="2"/>
  <c r="AO832" i="2"/>
  <c r="AP832" i="2"/>
  <c r="AQ832" i="2"/>
  <c r="AN833" i="2"/>
  <c r="AO833" i="2"/>
  <c r="AP833" i="2"/>
  <c r="AQ833" i="2"/>
  <c r="AN834" i="2"/>
  <c r="AO834" i="2"/>
  <c r="AP834" i="2"/>
  <c r="AQ834" i="2"/>
  <c r="AN835" i="2"/>
  <c r="AO835" i="2"/>
  <c r="AP835" i="2"/>
  <c r="AQ835" i="2"/>
  <c r="AN836" i="2"/>
  <c r="AO836" i="2"/>
  <c r="AP836" i="2"/>
  <c r="AQ836" i="2"/>
  <c r="AN837" i="2"/>
  <c r="AO837" i="2"/>
  <c r="AP837" i="2"/>
  <c r="AQ837" i="2"/>
  <c r="AN838" i="2"/>
  <c r="AO838" i="2"/>
  <c r="AP838" i="2"/>
  <c r="AQ838" i="2"/>
  <c r="AN839" i="2"/>
  <c r="AO839" i="2"/>
  <c r="AP839" i="2"/>
  <c r="AQ839" i="2"/>
  <c r="AN840" i="2"/>
  <c r="AO840" i="2"/>
  <c r="AP840" i="2"/>
  <c r="AQ840" i="2"/>
  <c r="AN841" i="2"/>
  <c r="AO841" i="2"/>
  <c r="AP841" i="2"/>
  <c r="AQ841" i="2"/>
  <c r="AN842" i="2"/>
  <c r="AO842" i="2"/>
  <c r="AP842" i="2"/>
  <c r="AQ842" i="2"/>
  <c r="AN843" i="2"/>
  <c r="AO843" i="2"/>
  <c r="AP843" i="2"/>
  <c r="AQ843" i="2"/>
  <c r="AN844" i="2"/>
  <c r="AO844" i="2"/>
  <c r="AP844" i="2"/>
  <c r="AQ844" i="2"/>
  <c r="AN845" i="2"/>
  <c r="AO845" i="2"/>
  <c r="AP845" i="2"/>
  <c r="AQ845" i="2"/>
  <c r="AN846" i="2"/>
  <c r="AO846" i="2"/>
  <c r="AP846" i="2"/>
  <c r="AQ846" i="2"/>
  <c r="AN847" i="2"/>
  <c r="AO847" i="2"/>
  <c r="AP847" i="2"/>
  <c r="AQ847" i="2"/>
  <c r="AN848" i="2"/>
  <c r="AO848" i="2"/>
  <c r="AP848" i="2"/>
  <c r="AQ848" i="2"/>
  <c r="AN849" i="2"/>
  <c r="AO849" i="2"/>
  <c r="AP849" i="2"/>
  <c r="AQ849" i="2"/>
  <c r="AN850" i="2"/>
  <c r="AO850" i="2"/>
  <c r="AP850" i="2"/>
  <c r="AQ850" i="2"/>
  <c r="AN851" i="2"/>
  <c r="AO851" i="2"/>
  <c r="AP851" i="2"/>
  <c r="AQ851" i="2"/>
  <c r="AN852" i="2"/>
  <c r="AO852" i="2"/>
  <c r="AP852" i="2"/>
  <c r="AQ852" i="2"/>
  <c r="AN853" i="2"/>
  <c r="AO853" i="2"/>
  <c r="AP853" i="2"/>
  <c r="AQ853" i="2"/>
  <c r="AN854" i="2"/>
  <c r="AO854" i="2"/>
  <c r="AP854" i="2"/>
  <c r="AQ854" i="2"/>
  <c r="AN855" i="2"/>
  <c r="AO855" i="2"/>
  <c r="AP855" i="2"/>
  <c r="AQ855" i="2"/>
  <c r="AN856" i="2"/>
  <c r="AO856" i="2"/>
  <c r="AP856" i="2"/>
  <c r="AQ856" i="2"/>
  <c r="AN857" i="2"/>
  <c r="AO857" i="2"/>
  <c r="AP857" i="2"/>
  <c r="AQ857" i="2"/>
  <c r="AN858" i="2"/>
  <c r="AO858" i="2"/>
  <c r="AP858" i="2"/>
  <c r="AQ858" i="2"/>
  <c r="AN859" i="2"/>
  <c r="AO859" i="2"/>
  <c r="AP859" i="2"/>
  <c r="AQ859" i="2"/>
  <c r="AN860" i="2"/>
  <c r="AO860" i="2"/>
  <c r="AP860" i="2"/>
  <c r="AQ860" i="2"/>
  <c r="AN861" i="2"/>
  <c r="AO861" i="2"/>
  <c r="AP861" i="2"/>
  <c r="AQ861" i="2"/>
  <c r="AN862" i="2"/>
  <c r="AO862" i="2"/>
  <c r="AP862" i="2"/>
  <c r="AQ862" i="2"/>
  <c r="AN863" i="2"/>
  <c r="AO863" i="2"/>
  <c r="AP863" i="2"/>
  <c r="AQ863" i="2"/>
  <c r="AN864" i="2"/>
  <c r="AO864" i="2"/>
  <c r="AP864" i="2"/>
  <c r="AQ864" i="2"/>
  <c r="AN865" i="2"/>
  <c r="AO865" i="2"/>
  <c r="AP865" i="2"/>
  <c r="AQ865" i="2"/>
  <c r="AN866" i="2"/>
  <c r="AO866" i="2"/>
  <c r="AP866" i="2"/>
  <c r="AQ866" i="2"/>
  <c r="AN867" i="2"/>
  <c r="AO867" i="2"/>
  <c r="AP867" i="2"/>
  <c r="AQ867" i="2"/>
  <c r="AN868" i="2"/>
  <c r="AO868" i="2"/>
  <c r="AP868" i="2"/>
  <c r="AQ868" i="2"/>
  <c r="AN869" i="2"/>
  <c r="AO869" i="2"/>
  <c r="AP869" i="2"/>
  <c r="AQ869" i="2"/>
  <c r="AN870" i="2"/>
  <c r="AO870" i="2"/>
  <c r="AP870" i="2"/>
  <c r="AQ870" i="2"/>
  <c r="AN871" i="2"/>
  <c r="AO871" i="2"/>
  <c r="AP871" i="2"/>
  <c r="AQ871" i="2"/>
  <c r="AN872" i="2"/>
  <c r="AO872" i="2"/>
  <c r="AP872" i="2"/>
  <c r="AQ872" i="2"/>
  <c r="AN873" i="2"/>
  <c r="AO873" i="2"/>
  <c r="AP873" i="2"/>
  <c r="AQ873" i="2"/>
  <c r="AN874" i="2"/>
  <c r="AO874" i="2"/>
  <c r="AP874" i="2"/>
  <c r="AQ874" i="2"/>
  <c r="AN875" i="2"/>
  <c r="AO875" i="2"/>
  <c r="AP875" i="2"/>
  <c r="AQ875" i="2"/>
  <c r="AN876" i="2"/>
  <c r="AO876" i="2"/>
  <c r="AP876" i="2"/>
  <c r="AQ876" i="2"/>
  <c r="AN877" i="2"/>
  <c r="AO877" i="2"/>
  <c r="AP877" i="2"/>
  <c r="AQ877" i="2"/>
  <c r="AN878" i="2"/>
  <c r="AO878" i="2"/>
  <c r="AP878" i="2"/>
  <c r="AQ878" i="2"/>
  <c r="AN879" i="2"/>
  <c r="AO879" i="2"/>
  <c r="AP879" i="2"/>
  <c r="AQ879" i="2"/>
  <c r="AN880" i="2"/>
  <c r="AO880" i="2"/>
  <c r="AP880" i="2"/>
  <c r="AQ880" i="2"/>
  <c r="AN881" i="2"/>
  <c r="AO881" i="2"/>
  <c r="AP881" i="2"/>
  <c r="AQ881" i="2"/>
  <c r="AN882" i="2"/>
  <c r="AO882" i="2"/>
  <c r="AP882" i="2"/>
  <c r="AQ882" i="2"/>
  <c r="AN883" i="2"/>
  <c r="AO883" i="2"/>
  <c r="AP883" i="2"/>
  <c r="AQ883" i="2"/>
  <c r="AN884" i="2"/>
  <c r="AO884" i="2"/>
  <c r="AP884" i="2"/>
  <c r="AQ884" i="2"/>
  <c r="AN885" i="2"/>
  <c r="AO885" i="2"/>
  <c r="AP885" i="2"/>
  <c r="AQ885" i="2"/>
  <c r="AN886" i="2"/>
  <c r="AO886" i="2"/>
  <c r="AP886" i="2"/>
  <c r="AQ886" i="2"/>
  <c r="AN887" i="2"/>
  <c r="AO887" i="2"/>
  <c r="AP887" i="2"/>
  <c r="AQ887" i="2"/>
  <c r="AN888" i="2"/>
  <c r="AO888" i="2"/>
  <c r="AP888" i="2"/>
  <c r="AQ888" i="2"/>
  <c r="AN889" i="2"/>
  <c r="AO889" i="2"/>
  <c r="AP889" i="2"/>
  <c r="AQ889" i="2"/>
  <c r="AN890" i="2"/>
  <c r="AO890" i="2"/>
  <c r="AP890" i="2"/>
  <c r="AQ890" i="2"/>
  <c r="AN891" i="2"/>
  <c r="AO891" i="2"/>
  <c r="AP891" i="2"/>
  <c r="AQ891" i="2"/>
  <c r="AN892" i="2"/>
  <c r="AO892" i="2"/>
  <c r="AP892" i="2"/>
  <c r="AQ892" i="2"/>
  <c r="AN893" i="2"/>
  <c r="AO893" i="2"/>
  <c r="AP893" i="2"/>
  <c r="AQ893" i="2"/>
  <c r="AN894" i="2"/>
  <c r="AO894" i="2"/>
  <c r="AP894" i="2"/>
  <c r="AQ894" i="2"/>
  <c r="AN895" i="2"/>
  <c r="AO895" i="2"/>
  <c r="AP895" i="2"/>
  <c r="AQ895" i="2"/>
  <c r="AN896" i="2"/>
  <c r="AO896" i="2"/>
  <c r="AP896" i="2"/>
  <c r="AQ896" i="2"/>
  <c r="AN897" i="2"/>
  <c r="AO897" i="2"/>
  <c r="AP897" i="2"/>
  <c r="AQ897" i="2"/>
  <c r="AN898" i="2"/>
  <c r="AO898" i="2"/>
  <c r="AP898" i="2"/>
  <c r="AQ898" i="2"/>
  <c r="AN899" i="2"/>
  <c r="AO899" i="2"/>
  <c r="AP899" i="2"/>
  <c r="AQ899" i="2"/>
  <c r="AN900" i="2"/>
  <c r="AO900" i="2"/>
  <c r="AP900" i="2"/>
  <c r="AQ900" i="2"/>
  <c r="AN901" i="2"/>
  <c r="AO901" i="2"/>
  <c r="AP901" i="2"/>
  <c r="AQ901" i="2"/>
  <c r="AN902" i="2"/>
  <c r="AO902" i="2"/>
  <c r="AP902" i="2"/>
  <c r="AQ902" i="2"/>
  <c r="AN903" i="2"/>
  <c r="AO903" i="2"/>
  <c r="AP903" i="2"/>
  <c r="AQ903" i="2"/>
  <c r="AN904" i="2"/>
  <c r="AO904" i="2"/>
  <c r="AP904" i="2"/>
  <c r="AQ904" i="2"/>
  <c r="AN905" i="2"/>
  <c r="AO905" i="2"/>
  <c r="AP905" i="2"/>
  <c r="AQ905" i="2"/>
  <c r="AN906" i="2"/>
  <c r="AO906" i="2"/>
  <c r="AP906" i="2"/>
  <c r="AQ906" i="2"/>
  <c r="AN907" i="2"/>
  <c r="AO907" i="2"/>
  <c r="AP907" i="2"/>
  <c r="AQ907" i="2"/>
  <c r="AN908" i="2"/>
  <c r="AO908" i="2"/>
  <c r="AP908" i="2"/>
  <c r="AQ908" i="2"/>
  <c r="AN909" i="2"/>
  <c r="AO909" i="2"/>
  <c r="AP909" i="2"/>
  <c r="AQ909" i="2"/>
  <c r="AN910" i="2"/>
  <c r="AO910" i="2"/>
  <c r="AP910" i="2"/>
  <c r="AQ910" i="2"/>
  <c r="AN911" i="2"/>
  <c r="AO911" i="2"/>
  <c r="AP911" i="2"/>
  <c r="AQ911" i="2"/>
  <c r="AN912" i="2"/>
  <c r="AO912" i="2"/>
  <c r="AP912" i="2"/>
  <c r="AQ912" i="2"/>
  <c r="AN913" i="2"/>
  <c r="AO913" i="2"/>
  <c r="AP913" i="2"/>
  <c r="AQ913" i="2"/>
  <c r="AN914" i="2"/>
  <c r="AO914" i="2"/>
  <c r="AP914" i="2"/>
  <c r="AQ914" i="2"/>
  <c r="AN915" i="2"/>
  <c r="AO915" i="2"/>
  <c r="AP915" i="2"/>
  <c r="AQ915" i="2"/>
  <c r="AN916" i="2"/>
  <c r="AO916" i="2"/>
  <c r="AP916" i="2"/>
  <c r="AQ916" i="2"/>
  <c r="AN917" i="2"/>
  <c r="AO917" i="2"/>
  <c r="AP917" i="2"/>
  <c r="AQ917" i="2"/>
  <c r="AN918" i="2"/>
  <c r="AO918" i="2"/>
  <c r="AP918" i="2"/>
  <c r="AQ918" i="2"/>
  <c r="AN919" i="2"/>
  <c r="AO919" i="2"/>
  <c r="AP919" i="2"/>
  <c r="AQ919" i="2"/>
  <c r="AN920" i="2"/>
  <c r="AO920" i="2"/>
  <c r="AP920" i="2"/>
  <c r="AQ920" i="2"/>
  <c r="AN921" i="2"/>
  <c r="AO921" i="2"/>
  <c r="AP921" i="2"/>
  <c r="AQ921" i="2"/>
  <c r="AN922" i="2"/>
  <c r="AO922" i="2"/>
  <c r="AP922" i="2"/>
  <c r="AQ922" i="2"/>
  <c r="AN923" i="2"/>
  <c r="AO923" i="2"/>
  <c r="AP923" i="2"/>
  <c r="AQ923" i="2"/>
  <c r="AN924" i="2"/>
  <c r="AO924" i="2"/>
  <c r="AP924" i="2"/>
  <c r="AQ924" i="2"/>
  <c r="AN925" i="2"/>
  <c r="AO925" i="2"/>
  <c r="AP925" i="2"/>
  <c r="AQ925" i="2"/>
  <c r="AN926" i="2"/>
  <c r="AO926" i="2"/>
  <c r="AP926" i="2"/>
  <c r="AQ926" i="2"/>
  <c r="AN927" i="2"/>
  <c r="AO927" i="2"/>
  <c r="AP927" i="2"/>
  <c r="AQ927" i="2"/>
  <c r="AN928" i="2"/>
  <c r="AO928" i="2"/>
  <c r="AP928" i="2"/>
  <c r="AQ928" i="2"/>
  <c r="AN929" i="2"/>
  <c r="AO929" i="2"/>
  <c r="AP929" i="2"/>
  <c r="AQ929" i="2"/>
  <c r="AN930" i="2"/>
  <c r="AO930" i="2"/>
  <c r="AP930" i="2"/>
  <c r="AQ930" i="2"/>
  <c r="AN931" i="2"/>
  <c r="AO931" i="2"/>
  <c r="AP931" i="2"/>
  <c r="AQ931" i="2"/>
  <c r="AN932" i="2"/>
  <c r="AO932" i="2"/>
  <c r="AP932" i="2"/>
  <c r="AQ932" i="2"/>
  <c r="AN933" i="2"/>
  <c r="AO933" i="2"/>
  <c r="AP933" i="2"/>
  <c r="AQ933" i="2"/>
  <c r="AN934" i="2"/>
  <c r="AO934" i="2"/>
  <c r="AP934" i="2"/>
  <c r="AQ934" i="2"/>
  <c r="AN935" i="2"/>
  <c r="AO935" i="2"/>
  <c r="AP935" i="2"/>
  <c r="AQ935" i="2"/>
  <c r="AN936" i="2"/>
  <c r="AO936" i="2"/>
  <c r="AP936" i="2"/>
  <c r="AQ936" i="2"/>
  <c r="AN937" i="2"/>
  <c r="AO937" i="2"/>
  <c r="AP937" i="2"/>
  <c r="AQ937" i="2"/>
  <c r="AN938" i="2"/>
  <c r="AO938" i="2"/>
  <c r="AP938" i="2"/>
  <c r="AQ938" i="2"/>
  <c r="AN939" i="2"/>
  <c r="AO939" i="2"/>
  <c r="AP939" i="2"/>
  <c r="AQ939" i="2"/>
  <c r="AN940" i="2"/>
  <c r="AO940" i="2"/>
  <c r="AP940" i="2"/>
  <c r="AQ940" i="2"/>
  <c r="AN941" i="2"/>
  <c r="AO941" i="2"/>
  <c r="AP941" i="2"/>
  <c r="AQ941" i="2"/>
  <c r="AN942" i="2"/>
  <c r="AO942" i="2"/>
  <c r="AP942" i="2"/>
  <c r="AQ942" i="2"/>
  <c r="AN943" i="2"/>
  <c r="AO943" i="2"/>
  <c r="AP943" i="2"/>
  <c r="AQ943" i="2"/>
  <c r="AN944" i="2"/>
  <c r="AO944" i="2"/>
  <c r="AP944" i="2"/>
  <c r="AQ944" i="2"/>
  <c r="AN945" i="2"/>
  <c r="AO945" i="2"/>
  <c r="AP945" i="2"/>
  <c r="AQ945" i="2"/>
  <c r="AN946" i="2"/>
  <c r="AO946" i="2"/>
  <c r="AP946" i="2"/>
  <c r="AQ946" i="2"/>
  <c r="AN947" i="2"/>
  <c r="AO947" i="2"/>
  <c r="AP947" i="2"/>
  <c r="AQ947" i="2"/>
  <c r="AN948" i="2"/>
  <c r="AO948" i="2"/>
  <c r="AP948" i="2"/>
  <c r="AQ948" i="2"/>
  <c r="AN949" i="2"/>
  <c r="AO949" i="2"/>
  <c r="AP949" i="2"/>
  <c r="AQ949" i="2"/>
  <c r="AN950" i="2"/>
  <c r="AO950" i="2"/>
  <c r="AP950" i="2"/>
  <c r="AQ950" i="2"/>
  <c r="AN951" i="2"/>
  <c r="AO951" i="2"/>
  <c r="AP951" i="2"/>
  <c r="AQ951" i="2"/>
  <c r="AN952" i="2"/>
  <c r="AO952" i="2"/>
  <c r="AP952" i="2"/>
  <c r="AQ952" i="2"/>
  <c r="AN953" i="2"/>
  <c r="AO953" i="2"/>
  <c r="AP953" i="2"/>
  <c r="AQ953" i="2"/>
  <c r="AN954" i="2"/>
  <c r="AO954" i="2"/>
  <c r="AP954" i="2"/>
  <c r="AQ954" i="2"/>
  <c r="AN955" i="2"/>
  <c r="AO955" i="2"/>
  <c r="AP955" i="2"/>
  <c r="AQ955" i="2"/>
  <c r="AN956" i="2"/>
  <c r="AO956" i="2"/>
  <c r="AP956" i="2"/>
  <c r="AQ956" i="2"/>
  <c r="AN957" i="2"/>
  <c r="AO957" i="2"/>
  <c r="AP957" i="2"/>
  <c r="AQ957" i="2"/>
  <c r="AN958" i="2"/>
  <c r="AO958" i="2"/>
  <c r="AP958" i="2"/>
  <c r="AQ958" i="2"/>
  <c r="AN959" i="2"/>
  <c r="AO959" i="2"/>
  <c r="AP959" i="2"/>
  <c r="AQ959" i="2"/>
  <c r="AN960" i="2"/>
  <c r="AO960" i="2"/>
  <c r="AP960" i="2"/>
  <c r="AQ960" i="2"/>
  <c r="AN961" i="2"/>
  <c r="AO961" i="2"/>
  <c r="AP961" i="2"/>
  <c r="AQ961" i="2"/>
  <c r="AN962" i="2"/>
  <c r="AO962" i="2"/>
  <c r="AP962" i="2"/>
  <c r="AQ962" i="2"/>
  <c r="AN963" i="2"/>
  <c r="AO963" i="2"/>
  <c r="AP963" i="2"/>
  <c r="AQ963" i="2"/>
  <c r="AN964" i="2"/>
  <c r="AO964" i="2"/>
  <c r="AP964" i="2"/>
  <c r="AQ964" i="2"/>
  <c r="AN965" i="2"/>
  <c r="AO965" i="2"/>
  <c r="AP965" i="2"/>
  <c r="AQ965" i="2"/>
  <c r="AN967" i="2"/>
  <c r="AO967" i="2"/>
  <c r="AP967" i="2"/>
  <c r="AQ967" i="2"/>
  <c r="AN968" i="2"/>
  <c r="AO968" i="2"/>
  <c r="AP968" i="2"/>
  <c r="AQ968" i="2"/>
  <c r="AN969" i="2"/>
  <c r="AO969" i="2"/>
  <c r="AP969" i="2"/>
  <c r="AQ969" i="2"/>
  <c r="AN970" i="2"/>
  <c r="AO970" i="2"/>
  <c r="AP970" i="2"/>
  <c r="AQ970" i="2"/>
  <c r="AN971" i="2"/>
  <c r="AO971" i="2"/>
  <c r="AP971" i="2"/>
  <c r="AQ971" i="2"/>
  <c r="AN972" i="2"/>
  <c r="AO972" i="2"/>
  <c r="AP972" i="2"/>
  <c r="AQ972" i="2"/>
  <c r="AN973" i="2"/>
  <c r="AO973" i="2"/>
  <c r="AP973" i="2"/>
  <c r="AQ973" i="2"/>
  <c r="AN974" i="2"/>
  <c r="AO974" i="2"/>
  <c r="AP974" i="2"/>
  <c r="AQ974" i="2"/>
  <c r="AN975" i="2"/>
  <c r="AO975" i="2"/>
  <c r="AP975" i="2"/>
  <c r="AQ975" i="2"/>
  <c r="AN976" i="2"/>
  <c r="AO976" i="2"/>
  <c r="AP976" i="2"/>
  <c r="AQ976" i="2"/>
  <c r="AN977" i="2"/>
  <c r="AO977" i="2"/>
  <c r="AP977" i="2"/>
  <c r="AQ977" i="2"/>
  <c r="AN978" i="2"/>
  <c r="AO978" i="2"/>
  <c r="AP978" i="2"/>
  <c r="AQ978" i="2"/>
  <c r="AN979" i="2"/>
  <c r="AO979" i="2"/>
  <c r="AP979" i="2"/>
  <c r="AQ979" i="2"/>
  <c r="AN980" i="2"/>
  <c r="AO980" i="2"/>
  <c r="AP980" i="2"/>
  <c r="AQ980" i="2"/>
  <c r="AN981" i="2"/>
  <c r="AO981" i="2"/>
  <c r="AP981" i="2"/>
  <c r="AQ981" i="2"/>
  <c r="AN982" i="2"/>
  <c r="AO982" i="2"/>
  <c r="AP982" i="2"/>
  <c r="AQ982" i="2"/>
  <c r="AN983" i="2"/>
  <c r="AO983" i="2"/>
  <c r="AP983" i="2"/>
  <c r="AQ983" i="2"/>
  <c r="AN984" i="2"/>
  <c r="AO984" i="2"/>
  <c r="AP984" i="2"/>
  <c r="AQ984" i="2"/>
  <c r="AN985" i="2"/>
  <c r="AO985" i="2"/>
  <c r="AP985" i="2"/>
  <c r="AQ985" i="2"/>
  <c r="AN986" i="2"/>
  <c r="AP986" i="2"/>
  <c r="AQ986" i="2"/>
  <c r="AN987" i="2"/>
  <c r="AO987" i="2"/>
  <c r="AP987" i="2"/>
  <c r="AQ987" i="2"/>
  <c r="AN988" i="2"/>
  <c r="AO988" i="2"/>
  <c r="AP988" i="2"/>
  <c r="AQ988" i="2"/>
  <c r="AN989" i="2"/>
  <c r="AO989" i="2"/>
  <c r="AP989" i="2"/>
  <c r="AQ989" i="2"/>
  <c r="AN990" i="2"/>
  <c r="AO990" i="2"/>
  <c r="AP990" i="2"/>
  <c r="AQ990" i="2"/>
  <c r="AN991" i="2"/>
  <c r="AO991" i="2"/>
  <c r="AP991" i="2"/>
  <c r="AQ991" i="2"/>
  <c r="AN992" i="2"/>
  <c r="AO992" i="2"/>
  <c r="AP992" i="2"/>
  <c r="AQ992" i="2"/>
  <c r="AN993" i="2"/>
  <c r="AO993" i="2"/>
  <c r="AP993" i="2"/>
  <c r="AQ993" i="2"/>
  <c r="AN994" i="2"/>
  <c r="AO994" i="2"/>
  <c r="AP994" i="2"/>
  <c r="AQ994" i="2"/>
  <c r="AN995" i="2"/>
  <c r="AO995" i="2"/>
  <c r="AP995" i="2"/>
  <c r="AQ995" i="2"/>
  <c r="AN996" i="2"/>
  <c r="AO996" i="2"/>
  <c r="AP996" i="2"/>
  <c r="AQ996" i="2"/>
  <c r="AN997" i="2"/>
  <c r="AO997" i="2"/>
  <c r="AP997" i="2"/>
  <c r="AQ997" i="2"/>
  <c r="AN998" i="2"/>
  <c r="AO998" i="2"/>
  <c r="AP998" i="2"/>
  <c r="AQ998" i="2"/>
  <c r="AN999" i="2"/>
  <c r="AO999" i="2"/>
  <c r="AP999" i="2"/>
  <c r="AQ999" i="2"/>
  <c r="AN1000" i="2"/>
  <c r="AO1000" i="2"/>
  <c r="AP1000" i="2"/>
  <c r="AQ1000" i="2"/>
  <c r="AN1001" i="2"/>
  <c r="AO1001" i="2"/>
  <c r="AP1001" i="2"/>
  <c r="AQ1001" i="2"/>
  <c r="AN1002" i="2"/>
  <c r="AO1002" i="2"/>
  <c r="AP1002" i="2"/>
  <c r="AQ1002" i="2"/>
  <c r="AN1003" i="2"/>
  <c r="AO1003" i="2"/>
  <c r="AP1003" i="2"/>
  <c r="AQ1003" i="2"/>
  <c r="AN1004" i="2"/>
  <c r="AO1004" i="2"/>
  <c r="AP1004" i="2"/>
  <c r="AQ1004" i="2"/>
  <c r="AN1005" i="2"/>
  <c r="AO1005" i="2"/>
  <c r="AP1005" i="2"/>
  <c r="AQ1005" i="2"/>
  <c r="AN1006" i="2"/>
  <c r="AO1006" i="2"/>
  <c r="AP1006" i="2"/>
  <c r="AQ1006" i="2"/>
  <c r="AN1007" i="2"/>
  <c r="AO1007" i="2"/>
  <c r="AP1007" i="2"/>
  <c r="AQ1007" i="2"/>
  <c r="AN1008" i="2"/>
  <c r="AO1008" i="2"/>
  <c r="AP1008" i="2"/>
  <c r="AQ1008" i="2"/>
  <c r="AN1009" i="2"/>
  <c r="AO1009" i="2"/>
  <c r="AP1009" i="2"/>
  <c r="AQ1009" i="2"/>
  <c r="AN1010" i="2"/>
  <c r="AO1010" i="2"/>
  <c r="AP1010" i="2"/>
  <c r="AQ1010" i="2"/>
  <c r="AN1011" i="2"/>
  <c r="AO1011" i="2"/>
  <c r="AP1011" i="2"/>
  <c r="AQ1011" i="2"/>
  <c r="AN1012" i="2"/>
  <c r="AO1012" i="2"/>
  <c r="AP1012" i="2"/>
  <c r="AQ1012" i="2"/>
  <c r="AN1013" i="2"/>
  <c r="AO1013" i="2"/>
  <c r="AP1013" i="2"/>
  <c r="AQ1013" i="2"/>
  <c r="AN1014" i="2"/>
  <c r="AO1014" i="2"/>
  <c r="AP1014" i="2"/>
  <c r="AQ1014" i="2"/>
  <c r="AN1015" i="2"/>
  <c r="AO1015" i="2"/>
  <c r="AP1015" i="2"/>
  <c r="AQ1015" i="2"/>
  <c r="AN1016" i="2"/>
  <c r="AO1016" i="2"/>
  <c r="AP1016" i="2"/>
  <c r="AQ1016" i="2"/>
  <c r="AN1017" i="2"/>
  <c r="AO1017" i="2"/>
  <c r="AP1017" i="2"/>
  <c r="AQ1017" i="2"/>
  <c r="AN1018" i="2"/>
  <c r="AO1018" i="2"/>
  <c r="AP1018" i="2"/>
  <c r="AQ1018" i="2"/>
  <c r="AN1019" i="2"/>
  <c r="AO1019" i="2"/>
  <c r="AP1019" i="2"/>
  <c r="AQ1019" i="2"/>
  <c r="AN1020" i="2"/>
  <c r="AO1020" i="2"/>
  <c r="AP1020" i="2"/>
  <c r="AQ1020" i="2"/>
  <c r="AN1021" i="2"/>
  <c r="AO1021" i="2"/>
  <c r="AP1021" i="2"/>
  <c r="AQ1021" i="2"/>
  <c r="AN1022" i="2"/>
  <c r="AO1022" i="2"/>
  <c r="AP1022" i="2"/>
  <c r="AQ1022" i="2"/>
  <c r="AN1023" i="2"/>
  <c r="AO1023" i="2"/>
  <c r="AP1023" i="2"/>
  <c r="AQ1023" i="2"/>
  <c r="AN1024" i="2"/>
  <c r="AO1024" i="2"/>
  <c r="AP1024" i="2"/>
  <c r="AQ1024" i="2"/>
  <c r="AN1025" i="2"/>
  <c r="AO1025" i="2"/>
  <c r="AP1025" i="2"/>
  <c r="AQ1025" i="2"/>
  <c r="AN1026" i="2"/>
  <c r="AO1026" i="2"/>
  <c r="AP1026" i="2"/>
  <c r="AQ1026" i="2"/>
  <c r="AN1027" i="2"/>
  <c r="AO1027" i="2"/>
  <c r="AP1027" i="2"/>
  <c r="AQ1027" i="2"/>
  <c r="AN1028" i="2"/>
  <c r="AO1028" i="2"/>
  <c r="AP1028" i="2"/>
  <c r="AQ1028" i="2"/>
  <c r="AN1029" i="2"/>
  <c r="AO1029" i="2"/>
  <c r="AP1029" i="2"/>
  <c r="AQ1029" i="2"/>
  <c r="AN1031" i="2"/>
  <c r="AO1031" i="2"/>
  <c r="AP1031" i="2"/>
  <c r="AQ1031" i="2"/>
  <c r="AN1032" i="2"/>
  <c r="AO1032" i="2"/>
  <c r="AP1032" i="2"/>
  <c r="AQ1032" i="2"/>
  <c r="AN1033" i="2"/>
  <c r="AO1033" i="2"/>
  <c r="AP1033" i="2"/>
  <c r="AQ1033" i="2"/>
  <c r="AN1034" i="2"/>
  <c r="AO1034" i="2"/>
  <c r="AP1034" i="2"/>
  <c r="AQ1034" i="2"/>
  <c r="AN1035" i="2"/>
  <c r="AO1035" i="2"/>
  <c r="AP1035" i="2"/>
  <c r="AQ1035" i="2"/>
  <c r="AN1036" i="2"/>
  <c r="AO1036" i="2"/>
  <c r="AP1036" i="2"/>
  <c r="AQ1036" i="2"/>
  <c r="AN1037" i="2"/>
  <c r="AO1037" i="2"/>
  <c r="AP1037" i="2"/>
  <c r="AQ1037" i="2"/>
  <c r="AN1038" i="2"/>
  <c r="AO1038" i="2"/>
  <c r="AP1038" i="2"/>
  <c r="AQ1038" i="2"/>
  <c r="AN1039" i="2"/>
  <c r="AO1039" i="2"/>
  <c r="AP1039" i="2"/>
  <c r="AQ1039" i="2"/>
  <c r="AN1040" i="2"/>
  <c r="AO1040" i="2"/>
  <c r="AP1040" i="2"/>
  <c r="AQ1040" i="2"/>
  <c r="AN1041" i="2"/>
  <c r="AO1041" i="2"/>
  <c r="AP1041" i="2"/>
  <c r="AQ1041" i="2"/>
  <c r="AN1042" i="2"/>
  <c r="AO1042" i="2"/>
  <c r="AP1042" i="2"/>
  <c r="AQ1042" i="2"/>
  <c r="AN1043" i="2"/>
  <c r="AO1043" i="2"/>
  <c r="AP1043" i="2"/>
  <c r="AQ1043" i="2"/>
  <c r="AN1044" i="2"/>
  <c r="AO1044" i="2"/>
  <c r="AP1044" i="2"/>
  <c r="AQ1044" i="2"/>
  <c r="AN1045" i="2"/>
  <c r="AO1045" i="2"/>
  <c r="AP1045" i="2"/>
  <c r="AQ1045" i="2"/>
  <c r="AN1046" i="2"/>
  <c r="AO1046" i="2"/>
  <c r="AP1046" i="2"/>
  <c r="AQ1046" i="2"/>
  <c r="AN1047" i="2"/>
  <c r="AO1047" i="2"/>
  <c r="AP1047" i="2"/>
  <c r="AQ1047" i="2"/>
  <c r="AN1048" i="2"/>
  <c r="AO1048" i="2"/>
  <c r="AP1048" i="2"/>
  <c r="AQ1048" i="2"/>
  <c r="AN1049" i="2"/>
  <c r="AO1049" i="2"/>
  <c r="AP1049" i="2"/>
  <c r="AQ1049" i="2"/>
  <c r="AN1050" i="2"/>
  <c r="AO1050" i="2"/>
  <c r="AP1050" i="2"/>
  <c r="AQ1050" i="2"/>
  <c r="AN1051" i="2"/>
  <c r="AO1051" i="2"/>
  <c r="AP1051" i="2"/>
  <c r="AQ1051" i="2"/>
  <c r="AN1052" i="2"/>
  <c r="AO1052" i="2"/>
  <c r="AP1052" i="2"/>
  <c r="AQ1052" i="2"/>
  <c r="AN1053" i="2"/>
  <c r="AO1053" i="2"/>
  <c r="AP1053" i="2"/>
  <c r="AQ1053" i="2"/>
  <c r="AN1054" i="2"/>
  <c r="AO1054" i="2"/>
  <c r="AP1054" i="2"/>
  <c r="AQ1054" i="2"/>
  <c r="AN1055" i="2"/>
  <c r="AO1055" i="2"/>
  <c r="AP1055" i="2"/>
  <c r="AQ1055" i="2"/>
  <c r="AN1056" i="2"/>
  <c r="AO1056" i="2"/>
  <c r="AP1056" i="2"/>
  <c r="AQ1056" i="2"/>
  <c r="AN1057" i="2"/>
  <c r="AO1057" i="2"/>
  <c r="AP1057" i="2"/>
  <c r="AQ1057" i="2"/>
  <c r="AN1058" i="2"/>
  <c r="AO1058" i="2"/>
  <c r="AP1058" i="2"/>
  <c r="AQ1058" i="2"/>
  <c r="AN1059" i="2"/>
  <c r="AO1059" i="2"/>
  <c r="AP1059" i="2"/>
  <c r="AQ1059" i="2"/>
  <c r="AN1060" i="2"/>
  <c r="AO1060" i="2"/>
  <c r="AP1060" i="2"/>
  <c r="AQ1060" i="2"/>
  <c r="AN1061" i="2"/>
  <c r="AO1061" i="2"/>
  <c r="AP1061" i="2"/>
  <c r="AQ1061" i="2"/>
  <c r="AN1062" i="2"/>
  <c r="AO1062" i="2"/>
  <c r="AP1062" i="2"/>
  <c r="AQ1062" i="2"/>
  <c r="AN1063" i="2"/>
  <c r="AO1063" i="2"/>
  <c r="AP1063" i="2"/>
  <c r="AQ1063" i="2"/>
  <c r="AN1064" i="2"/>
  <c r="AO1064" i="2"/>
  <c r="AP1064" i="2"/>
  <c r="AQ1064" i="2"/>
  <c r="AN1065" i="2"/>
  <c r="AO1065" i="2"/>
  <c r="AP1065" i="2"/>
  <c r="AQ1065" i="2"/>
  <c r="AN1066" i="2"/>
  <c r="AO1066" i="2"/>
  <c r="AP1066" i="2"/>
  <c r="AQ1066" i="2"/>
  <c r="AN1067" i="2"/>
  <c r="AO1067" i="2"/>
  <c r="AP1067" i="2"/>
  <c r="AQ1067" i="2"/>
  <c r="AN1068" i="2"/>
  <c r="AO1068" i="2"/>
  <c r="AP1068" i="2"/>
  <c r="AQ1068" i="2"/>
  <c r="AN1069" i="2"/>
  <c r="AO1069" i="2"/>
  <c r="AP1069" i="2"/>
  <c r="AQ1069" i="2"/>
  <c r="AN1070" i="2"/>
  <c r="AO1070" i="2"/>
  <c r="AP1070" i="2"/>
  <c r="AQ1070" i="2"/>
  <c r="AN1071" i="2"/>
  <c r="AO1071" i="2"/>
  <c r="AP1071" i="2"/>
  <c r="AQ1071" i="2"/>
  <c r="AN1072" i="2"/>
  <c r="AO1072" i="2"/>
  <c r="AP1072" i="2"/>
  <c r="AQ1072" i="2"/>
  <c r="AN1073" i="2"/>
  <c r="AO1073" i="2"/>
  <c r="AP1073" i="2"/>
  <c r="AQ1073" i="2"/>
  <c r="AN1074" i="2"/>
  <c r="AO1074" i="2"/>
  <c r="AP1074" i="2"/>
  <c r="AQ1074" i="2"/>
  <c r="AN1075" i="2"/>
  <c r="AO1075" i="2"/>
  <c r="AP1075" i="2"/>
  <c r="AQ1075" i="2"/>
  <c r="AN1076" i="2"/>
  <c r="AO1076" i="2"/>
  <c r="AP1076" i="2"/>
  <c r="AQ1076" i="2"/>
  <c r="AN1077" i="2"/>
  <c r="AO1077" i="2"/>
  <c r="AP1077" i="2"/>
  <c r="AQ1077" i="2"/>
  <c r="AN1078" i="2"/>
  <c r="AO1078" i="2"/>
  <c r="AP1078" i="2"/>
  <c r="AQ1078" i="2"/>
  <c r="AN1079" i="2"/>
  <c r="AO1079" i="2"/>
  <c r="AP1079" i="2"/>
  <c r="AQ1079" i="2"/>
  <c r="AN1080" i="2"/>
  <c r="AO1080" i="2"/>
  <c r="AP1080" i="2"/>
  <c r="AQ1080" i="2"/>
  <c r="AN1081" i="2"/>
  <c r="AO1081" i="2"/>
  <c r="AP1081" i="2"/>
  <c r="AQ1081" i="2"/>
  <c r="AN1082" i="2"/>
  <c r="AO1082" i="2"/>
  <c r="AP1082" i="2"/>
  <c r="AQ1082" i="2"/>
  <c r="AN1083" i="2"/>
  <c r="AO1083" i="2"/>
  <c r="AP1083" i="2"/>
  <c r="AQ1083" i="2"/>
  <c r="AN1084" i="2"/>
  <c r="AO1084" i="2"/>
  <c r="AP1084" i="2"/>
  <c r="AQ1084" i="2"/>
  <c r="AN1085" i="2"/>
  <c r="AO1085" i="2"/>
  <c r="AP1085" i="2"/>
  <c r="AQ1085" i="2"/>
  <c r="AN1086" i="2"/>
  <c r="AO1086" i="2"/>
  <c r="AP1086" i="2"/>
  <c r="AQ1086" i="2"/>
  <c r="AN1087" i="2"/>
  <c r="AO1087" i="2"/>
  <c r="AP1087" i="2"/>
  <c r="AQ1087" i="2"/>
  <c r="AN1088" i="2"/>
  <c r="AO1088" i="2"/>
  <c r="AP1088" i="2"/>
  <c r="AQ1088" i="2"/>
  <c r="AN1089" i="2"/>
  <c r="AO1089" i="2"/>
  <c r="AP1089" i="2"/>
  <c r="AQ1089" i="2"/>
  <c r="AN1090" i="2"/>
  <c r="AO1090" i="2"/>
  <c r="AP1090" i="2"/>
  <c r="AQ1090" i="2"/>
  <c r="AN1091" i="2"/>
  <c r="AO1091" i="2"/>
  <c r="AP1091" i="2"/>
  <c r="AQ1091" i="2"/>
  <c r="AN1092" i="2"/>
  <c r="AO1092" i="2"/>
  <c r="AP1092" i="2"/>
  <c r="AQ1092" i="2"/>
  <c r="AN1093" i="2"/>
  <c r="AO1093" i="2"/>
  <c r="AP1093" i="2"/>
  <c r="AQ1093" i="2"/>
  <c r="AN1094" i="2"/>
  <c r="AO1094" i="2"/>
  <c r="AP1094" i="2"/>
  <c r="AQ1094" i="2"/>
  <c r="AN1095" i="2"/>
  <c r="AO1095" i="2"/>
  <c r="AP1095" i="2"/>
  <c r="AQ1095" i="2"/>
  <c r="AN1096" i="2"/>
  <c r="AO1096" i="2"/>
  <c r="AP1096" i="2"/>
  <c r="AQ1096" i="2"/>
  <c r="AN1097" i="2"/>
  <c r="AO1097" i="2"/>
  <c r="AP1097" i="2"/>
  <c r="AQ1097" i="2"/>
  <c r="AN1098" i="2"/>
  <c r="AO1098" i="2"/>
  <c r="AP1098" i="2"/>
  <c r="AQ1098" i="2"/>
  <c r="AN1099" i="2"/>
  <c r="AO1099" i="2"/>
  <c r="AP1099" i="2"/>
  <c r="AQ1099" i="2"/>
  <c r="AN1100" i="2"/>
  <c r="AO1100" i="2"/>
  <c r="AP1100" i="2"/>
  <c r="AQ1100" i="2"/>
  <c r="AN1101" i="2"/>
  <c r="AO1101" i="2"/>
  <c r="AP1101" i="2"/>
  <c r="AQ1101" i="2"/>
  <c r="AN1102" i="2"/>
  <c r="AO1102" i="2"/>
  <c r="AP1102" i="2"/>
  <c r="AQ1102" i="2"/>
  <c r="AN1103" i="2"/>
  <c r="AO1103" i="2"/>
  <c r="AP1103" i="2"/>
  <c r="AQ1103" i="2"/>
  <c r="AN1104" i="2"/>
  <c r="AO1104" i="2"/>
  <c r="AP1104" i="2"/>
  <c r="AQ1104" i="2"/>
  <c r="AN1105" i="2"/>
  <c r="AO1105" i="2"/>
  <c r="AP1105" i="2"/>
  <c r="AQ1105" i="2"/>
  <c r="AN1106" i="2"/>
  <c r="AO1106" i="2"/>
  <c r="AP1106" i="2"/>
  <c r="AQ1106" i="2"/>
  <c r="AN1107" i="2"/>
  <c r="AO1107" i="2"/>
  <c r="AP1107" i="2"/>
  <c r="AQ1107" i="2"/>
  <c r="AN1108" i="2"/>
  <c r="AO1108" i="2"/>
  <c r="AP1108" i="2"/>
  <c r="AQ1108" i="2"/>
  <c r="AN1109" i="2"/>
  <c r="AO1109" i="2"/>
  <c r="AP1109" i="2"/>
  <c r="AQ1109" i="2"/>
  <c r="AN1110" i="2"/>
  <c r="AO1110" i="2"/>
  <c r="AP1110" i="2"/>
  <c r="AQ1110" i="2"/>
  <c r="AN1111" i="2"/>
  <c r="AO1111" i="2"/>
  <c r="AP1111" i="2"/>
  <c r="AQ1111" i="2"/>
  <c r="AN1112" i="2"/>
  <c r="AO1112" i="2"/>
  <c r="AP1112" i="2"/>
  <c r="AQ1112" i="2"/>
  <c r="AN1113" i="2"/>
  <c r="AO1113" i="2"/>
  <c r="AP1113" i="2"/>
  <c r="AQ1113" i="2"/>
  <c r="AN1114" i="2"/>
  <c r="AO1114" i="2"/>
  <c r="AP1114" i="2"/>
  <c r="AQ1114" i="2"/>
  <c r="AN1115" i="2"/>
  <c r="AO1115" i="2"/>
  <c r="AP1115" i="2"/>
  <c r="AQ1115" i="2"/>
  <c r="AN1116" i="2"/>
  <c r="AO1116" i="2"/>
  <c r="AP1116" i="2"/>
  <c r="AQ1116" i="2"/>
  <c r="AN1117" i="2"/>
  <c r="AO1117" i="2"/>
  <c r="AP1117" i="2"/>
  <c r="AQ1117" i="2"/>
  <c r="AN1118" i="2"/>
  <c r="AO1118" i="2"/>
  <c r="AP1118" i="2"/>
  <c r="AQ1118" i="2"/>
  <c r="AN1119" i="2"/>
  <c r="AO1119" i="2"/>
  <c r="AP1119" i="2"/>
  <c r="AQ1119" i="2"/>
  <c r="AN1120" i="2"/>
  <c r="AO1120" i="2"/>
  <c r="AP1120" i="2"/>
  <c r="AQ1120" i="2"/>
  <c r="AN1121" i="2"/>
  <c r="AO1121" i="2"/>
  <c r="AP1121" i="2"/>
  <c r="AQ1121" i="2"/>
  <c r="AN1122" i="2"/>
  <c r="AO1122" i="2"/>
  <c r="AP1122" i="2"/>
  <c r="AQ1122" i="2"/>
  <c r="AN1123" i="2"/>
  <c r="AO1123" i="2"/>
  <c r="AP1123" i="2"/>
  <c r="AQ1123" i="2"/>
  <c r="AN1124" i="2"/>
  <c r="AO1124" i="2"/>
  <c r="AP1124" i="2"/>
  <c r="AQ1124" i="2"/>
  <c r="AN1125" i="2"/>
  <c r="AO1125" i="2"/>
  <c r="AP1125" i="2"/>
  <c r="AQ1125" i="2"/>
  <c r="AN1126" i="2"/>
  <c r="AO1126" i="2"/>
  <c r="AP1126" i="2"/>
  <c r="AQ1126" i="2"/>
  <c r="AN1127" i="2"/>
  <c r="AO1127" i="2"/>
  <c r="AP1127" i="2"/>
  <c r="AQ1127" i="2"/>
  <c r="AN1128" i="2"/>
  <c r="AO1128" i="2"/>
  <c r="AP1128" i="2"/>
  <c r="AQ1128" i="2"/>
  <c r="AN1129" i="2"/>
  <c r="AO1129" i="2"/>
  <c r="AP1129" i="2"/>
  <c r="AQ1129" i="2"/>
  <c r="AN1130" i="2"/>
  <c r="AO1130" i="2"/>
  <c r="AP1130" i="2"/>
  <c r="AQ1130" i="2"/>
  <c r="AN1131" i="2"/>
  <c r="AO1131" i="2"/>
  <c r="AP1131" i="2"/>
  <c r="AQ1131" i="2"/>
  <c r="AN1132" i="2"/>
  <c r="AO1132" i="2"/>
  <c r="AP1132" i="2"/>
  <c r="AQ1132" i="2"/>
  <c r="AN1133" i="2"/>
  <c r="AO1133" i="2"/>
  <c r="AP1133" i="2"/>
  <c r="AQ1133" i="2"/>
  <c r="AN1134" i="2"/>
  <c r="AO1134" i="2"/>
  <c r="AP1134" i="2"/>
  <c r="AQ1134" i="2"/>
  <c r="AN1135" i="2"/>
  <c r="AO1135" i="2"/>
  <c r="AP1135" i="2"/>
  <c r="AQ1135" i="2"/>
  <c r="AN1136" i="2"/>
  <c r="AO1136" i="2"/>
  <c r="AP1136" i="2"/>
  <c r="AQ1136" i="2"/>
  <c r="AN1137" i="2"/>
  <c r="AO1137" i="2"/>
  <c r="AP1137" i="2"/>
  <c r="AQ1137" i="2"/>
  <c r="AN1138" i="2"/>
  <c r="AO1138" i="2"/>
  <c r="AP1138" i="2"/>
  <c r="AQ1138" i="2"/>
  <c r="AN1139" i="2"/>
  <c r="AO1139" i="2"/>
  <c r="AP1139" i="2"/>
  <c r="AQ1139" i="2"/>
  <c r="AN1140" i="2"/>
  <c r="AO1140" i="2"/>
  <c r="AP1140" i="2"/>
  <c r="AQ1140" i="2"/>
  <c r="AN1141" i="2"/>
  <c r="AO1141" i="2"/>
  <c r="AP1141" i="2"/>
  <c r="AQ1141" i="2"/>
  <c r="AN1142" i="2"/>
  <c r="AO1142" i="2"/>
  <c r="AP1142" i="2"/>
  <c r="AQ1142" i="2"/>
  <c r="AN1143" i="2"/>
  <c r="AO1143" i="2"/>
  <c r="AP1143" i="2"/>
  <c r="AQ1143" i="2"/>
  <c r="AN1144" i="2"/>
  <c r="AO1144" i="2"/>
  <c r="AP1144" i="2"/>
  <c r="AQ1144" i="2"/>
  <c r="AN1145" i="2"/>
  <c r="AO1145" i="2"/>
  <c r="AP1145" i="2"/>
  <c r="AQ1145" i="2"/>
  <c r="AN1147" i="2"/>
  <c r="AO1147" i="2"/>
  <c r="AP1147" i="2"/>
  <c r="AQ1147" i="2"/>
  <c r="AN1148" i="2"/>
  <c r="AO1148" i="2"/>
  <c r="AP1148" i="2"/>
  <c r="AQ1148" i="2"/>
  <c r="AN1149" i="2"/>
  <c r="AO1149" i="2"/>
  <c r="AP1149" i="2"/>
  <c r="AQ1149" i="2"/>
  <c r="AN1150" i="2"/>
  <c r="AO1150" i="2"/>
  <c r="AP1150" i="2"/>
  <c r="AQ1150" i="2"/>
  <c r="AN1151" i="2"/>
  <c r="AO1151" i="2"/>
  <c r="AP1151" i="2"/>
  <c r="AQ1151" i="2"/>
  <c r="AN1152" i="2"/>
  <c r="AO1152" i="2"/>
  <c r="AP1152" i="2"/>
  <c r="AQ1152" i="2"/>
  <c r="AN1153" i="2"/>
  <c r="AO1153" i="2"/>
  <c r="AP1153" i="2"/>
  <c r="AQ1153" i="2"/>
  <c r="AN1154" i="2"/>
  <c r="AO1154" i="2"/>
  <c r="AP1154" i="2"/>
  <c r="AQ1154" i="2"/>
  <c r="AN1155" i="2"/>
  <c r="AO1155" i="2"/>
  <c r="AP1155" i="2"/>
  <c r="AQ1155" i="2"/>
  <c r="AN1156" i="2"/>
  <c r="AO1156" i="2"/>
  <c r="AP1156" i="2"/>
  <c r="AQ1156" i="2"/>
  <c r="AN1157" i="2"/>
  <c r="AO1157" i="2"/>
  <c r="AP1157" i="2"/>
  <c r="AQ1157" i="2"/>
  <c r="AN1158" i="2"/>
  <c r="AO1158" i="2"/>
  <c r="AP1158" i="2"/>
  <c r="AQ1158" i="2"/>
  <c r="AN1159" i="2"/>
  <c r="AO1159" i="2"/>
  <c r="AP1159" i="2"/>
  <c r="AQ1159" i="2"/>
  <c r="AN1160" i="2"/>
  <c r="AO1160" i="2"/>
  <c r="AP1160" i="2"/>
  <c r="AQ1160" i="2"/>
  <c r="AN1161" i="2"/>
  <c r="AO1161" i="2"/>
  <c r="AP1161" i="2"/>
  <c r="AQ1161" i="2"/>
  <c r="AN1162" i="2"/>
  <c r="AO1162" i="2"/>
  <c r="AP1162" i="2"/>
  <c r="AQ1162" i="2"/>
  <c r="AN1163" i="2"/>
  <c r="AO1163" i="2"/>
  <c r="AP1163" i="2"/>
  <c r="AQ1163" i="2"/>
  <c r="AN1164" i="2"/>
  <c r="AO1164" i="2"/>
  <c r="AP1164" i="2"/>
  <c r="AQ1164" i="2"/>
  <c r="AN1165" i="2"/>
  <c r="AO1165" i="2"/>
  <c r="AP1165" i="2"/>
  <c r="AQ1165" i="2"/>
  <c r="AN1166" i="2"/>
  <c r="AO1166" i="2"/>
  <c r="AP1166" i="2"/>
  <c r="AQ1166" i="2"/>
  <c r="AN1167" i="2"/>
  <c r="AO1167" i="2"/>
  <c r="AP1167" i="2"/>
  <c r="AQ1167" i="2"/>
  <c r="AN1168" i="2"/>
  <c r="AO1168" i="2"/>
  <c r="AP1168" i="2"/>
  <c r="AQ1168" i="2"/>
  <c r="AN1169" i="2"/>
  <c r="AO1169" i="2"/>
  <c r="AP1169" i="2"/>
  <c r="AQ1169" i="2"/>
  <c r="AN1170" i="2"/>
  <c r="AO1170" i="2"/>
  <c r="AP1170" i="2"/>
  <c r="AQ1170" i="2"/>
  <c r="AN1171" i="2"/>
  <c r="AO1171" i="2"/>
  <c r="AP1171" i="2"/>
  <c r="AQ1171" i="2"/>
  <c r="AN1172" i="2"/>
  <c r="AO1172" i="2"/>
  <c r="AP1172" i="2"/>
  <c r="AQ1172" i="2"/>
  <c r="AN1173" i="2"/>
  <c r="AO1173" i="2"/>
  <c r="AP1173" i="2"/>
  <c r="AQ1173" i="2"/>
  <c r="AN1174" i="2"/>
  <c r="AO1174" i="2"/>
  <c r="AP1174" i="2"/>
  <c r="AQ1174" i="2"/>
  <c r="AN1175" i="2"/>
  <c r="AO1175" i="2"/>
  <c r="AP1175" i="2"/>
  <c r="AQ1175" i="2"/>
  <c r="AN1176" i="2"/>
  <c r="AO1176" i="2"/>
  <c r="AP1176" i="2"/>
  <c r="AQ1176" i="2"/>
  <c r="AN1177" i="2"/>
  <c r="AO1177" i="2"/>
  <c r="AP1177" i="2"/>
  <c r="AQ1177" i="2"/>
  <c r="AN1178" i="2"/>
  <c r="AO1178" i="2"/>
  <c r="AP1178" i="2"/>
  <c r="AQ1178" i="2"/>
  <c r="AN1179" i="2"/>
  <c r="AO1179" i="2"/>
  <c r="AP1179" i="2"/>
  <c r="AQ1179" i="2"/>
  <c r="AN1180" i="2"/>
  <c r="AO1180" i="2"/>
  <c r="AP1180" i="2"/>
  <c r="AQ1180" i="2"/>
  <c r="AN1181" i="2"/>
  <c r="AO1181" i="2"/>
  <c r="AP1181" i="2"/>
  <c r="AQ1181" i="2"/>
  <c r="AN1182" i="2"/>
  <c r="AO1182" i="2"/>
  <c r="AP1182" i="2"/>
  <c r="AQ1182" i="2"/>
  <c r="AN1183" i="2"/>
  <c r="AO1183" i="2"/>
  <c r="AP1183" i="2"/>
  <c r="AQ1183" i="2"/>
  <c r="AN1184" i="2"/>
  <c r="AO1184" i="2"/>
  <c r="AP1184" i="2"/>
  <c r="AQ1184" i="2"/>
  <c r="AN1185" i="2"/>
  <c r="AO1185" i="2"/>
  <c r="AP1185" i="2"/>
  <c r="AQ1185" i="2"/>
  <c r="AN1186" i="2"/>
  <c r="AO1186" i="2"/>
  <c r="AP1186" i="2"/>
  <c r="AQ1186" i="2"/>
  <c r="AN1187" i="2"/>
  <c r="AO1187" i="2"/>
  <c r="AP1187" i="2"/>
  <c r="AQ1187" i="2"/>
  <c r="AN1188" i="2"/>
  <c r="AO1188" i="2"/>
  <c r="AP1188" i="2"/>
  <c r="AQ1188" i="2"/>
  <c r="AN1189" i="2"/>
  <c r="AO1189" i="2"/>
  <c r="AP1189" i="2"/>
  <c r="AQ1189" i="2"/>
  <c r="AN1190" i="2"/>
  <c r="AO1190" i="2"/>
  <c r="AP1190" i="2"/>
  <c r="AQ1190" i="2"/>
  <c r="AN1191" i="2"/>
  <c r="AO1191" i="2"/>
  <c r="AP1191" i="2"/>
  <c r="AQ1191" i="2"/>
  <c r="AN1192" i="2"/>
  <c r="AO1192" i="2"/>
  <c r="AP1192" i="2"/>
  <c r="AQ1192" i="2"/>
  <c r="AN1193" i="2"/>
  <c r="AO1193" i="2"/>
  <c r="AP1193" i="2"/>
  <c r="AQ1193" i="2"/>
  <c r="AN1194" i="2"/>
  <c r="AO1194" i="2"/>
  <c r="AP1194" i="2"/>
  <c r="AQ1194" i="2"/>
  <c r="AN1195" i="2"/>
  <c r="AO1195" i="2"/>
  <c r="AP1195" i="2"/>
  <c r="AQ1195" i="2"/>
  <c r="AN1196" i="2"/>
  <c r="AO1196" i="2"/>
  <c r="AP1196" i="2"/>
  <c r="AQ1196" i="2"/>
  <c r="AN1197" i="2"/>
  <c r="AO1197" i="2"/>
  <c r="AP1197" i="2"/>
  <c r="AQ1197" i="2"/>
  <c r="AN1198" i="2"/>
  <c r="AO1198" i="2"/>
  <c r="AP1198" i="2"/>
  <c r="AQ1198" i="2"/>
  <c r="AN1199" i="2"/>
  <c r="AO1199" i="2"/>
  <c r="AP1199" i="2"/>
  <c r="AQ1199" i="2"/>
  <c r="AN1200" i="2"/>
  <c r="AO1200" i="2"/>
  <c r="AP1200" i="2"/>
  <c r="AQ1200" i="2"/>
  <c r="AN1201" i="2"/>
  <c r="AO1201" i="2"/>
  <c r="AP1201" i="2"/>
  <c r="AQ1201" i="2"/>
  <c r="AN1202" i="2"/>
  <c r="AO1202" i="2"/>
  <c r="AP1202" i="2"/>
  <c r="AQ1202" i="2"/>
  <c r="AN1203" i="2"/>
  <c r="AO1203" i="2"/>
  <c r="AP1203" i="2"/>
  <c r="AQ1203" i="2"/>
  <c r="AN1204" i="2"/>
  <c r="AO1204" i="2"/>
  <c r="AP1204" i="2"/>
  <c r="AQ1204" i="2"/>
  <c r="AN1205" i="2"/>
  <c r="AO1205" i="2"/>
  <c r="AP1205" i="2"/>
  <c r="AQ1205" i="2"/>
  <c r="AN1206" i="2"/>
  <c r="AO1206" i="2"/>
  <c r="AP1206" i="2"/>
  <c r="AQ1206" i="2"/>
  <c r="AN1207" i="2"/>
  <c r="AO1207" i="2"/>
  <c r="AP1207" i="2"/>
  <c r="AQ1207" i="2"/>
  <c r="AN1208" i="2"/>
  <c r="AO1208" i="2"/>
  <c r="AP1208" i="2"/>
  <c r="AQ1208" i="2"/>
  <c r="AN1209" i="2"/>
  <c r="AO1209" i="2"/>
  <c r="AP1209" i="2"/>
  <c r="AQ1209" i="2"/>
  <c r="AN1210" i="2"/>
  <c r="AO1210" i="2"/>
  <c r="AP1210" i="2"/>
  <c r="AQ1210" i="2"/>
  <c r="AN1211" i="2"/>
  <c r="AO1211" i="2"/>
  <c r="AP1211" i="2"/>
  <c r="AQ1211" i="2"/>
  <c r="AN1212" i="2"/>
  <c r="AO1212" i="2"/>
  <c r="AP1212" i="2"/>
  <c r="AQ1212" i="2"/>
  <c r="AN1213" i="2"/>
  <c r="AO1213" i="2"/>
  <c r="AP1213" i="2"/>
  <c r="AQ1213" i="2"/>
  <c r="AN1214" i="2"/>
  <c r="AO1214" i="2"/>
  <c r="AP1214" i="2"/>
  <c r="AQ1214" i="2"/>
  <c r="AN1215" i="2"/>
  <c r="AO1215" i="2"/>
  <c r="AP1215" i="2"/>
  <c r="AQ1215" i="2"/>
  <c r="AN1216" i="2"/>
  <c r="AO1216" i="2"/>
  <c r="AP1216" i="2"/>
  <c r="AQ1216" i="2"/>
  <c r="AN1217" i="2"/>
  <c r="AO1217" i="2"/>
  <c r="AP1217" i="2"/>
  <c r="AQ1217" i="2"/>
  <c r="AN1218" i="2"/>
  <c r="AO1218" i="2"/>
  <c r="AP1218" i="2"/>
  <c r="AQ1218" i="2"/>
  <c r="AN1219" i="2"/>
  <c r="AO1219" i="2"/>
  <c r="AP1219" i="2"/>
  <c r="AQ1219" i="2"/>
  <c r="AN1220" i="2"/>
  <c r="AO1220" i="2"/>
  <c r="AP1220" i="2"/>
  <c r="AQ1220" i="2"/>
  <c r="AN1221" i="2"/>
  <c r="AO1221" i="2"/>
  <c r="AP1221" i="2"/>
  <c r="AQ1221" i="2"/>
  <c r="AN1222" i="2"/>
  <c r="AO1222" i="2"/>
  <c r="AP1222" i="2"/>
  <c r="AQ1222" i="2"/>
  <c r="AN1223" i="2"/>
  <c r="AO1223" i="2"/>
  <c r="AP1223" i="2"/>
  <c r="AQ1223" i="2"/>
  <c r="AN1224" i="2"/>
  <c r="AO1224" i="2"/>
  <c r="AP1224" i="2"/>
  <c r="AQ1224" i="2"/>
  <c r="AN1225" i="2"/>
  <c r="AO1225" i="2"/>
  <c r="AP1225" i="2"/>
  <c r="AQ1225" i="2"/>
  <c r="AN1226" i="2"/>
  <c r="AO1226" i="2"/>
  <c r="AP1226" i="2"/>
  <c r="AQ1226" i="2"/>
  <c r="AN1227" i="2"/>
  <c r="AO1227" i="2"/>
  <c r="AP1227" i="2"/>
  <c r="AQ1227" i="2"/>
  <c r="AN1228" i="2"/>
  <c r="AO1228" i="2"/>
  <c r="AP1228" i="2"/>
  <c r="AQ1228" i="2"/>
  <c r="AN1229" i="2"/>
  <c r="AO1229" i="2"/>
  <c r="AP1229" i="2"/>
  <c r="AQ1229" i="2"/>
  <c r="AN1230" i="2"/>
  <c r="AO1230" i="2"/>
  <c r="AP1230" i="2"/>
  <c r="AQ1230" i="2"/>
  <c r="AN1231" i="2"/>
  <c r="AO1231" i="2"/>
  <c r="AP1231" i="2"/>
  <c r="AQ1231" i="2"/>
  <c r="AN1232" i="2"/>
  <c r="AO1232" i="2"/>
  <c r="AP1232" i="2"/>
  <c r="AQ1232" i="2"/>
  <c r="AN1233" i="2"/>
  <c r="AO1233" i="2"/>
  <c r="AP1233" i="2"/>
  <c r="AQ1233" i="2"/>
  <c r="AN1234" i="2"/>
  <c r="AO1234" i="2"/>
  <c r="AP1234" i="2"/>
  <c r="AQ1234" i="2"/>
  <c r="AN1235" i="2"/>
  <c r="AO1235" i="2"/>
  <c r="AP1235" i="2"/>
  <c r="AQ1235" i="2"/>
  <c r="AN1236" i="2"/>
  <c r="AO1236" i="2"/>
  <c r="AP1236" i="2"/>
  <c r="AQ1236" i="2"/>
  <c r="AN1237" i="2"/>
  <c r="AO1237" i="2"/>
  <c r="AP1237" i="2"/>
  <c r="AQ1237" i="2"/>
  <c r="AN1238" i="2"/>
  <c r="AO1238" i="2"/>
  <c r="AP1238" i="2"/>
  <c r="AQ1238" i="2"/>
  <c r="AN1239" i="2"/>
  <c r="AO1239" i="2"/>
  <c r="AP1239" i="2"/>
  <c r="AQ1239" i="2"/>
  <c r="AN1240" i="2"/>
  <c r="AO1240" i="2"/>
  <c r="AP1240" i="2"/>
  <c r="AQ1240" i="2"/>
  <c r="AN1241" i="2"/>
  <c r="AO1241" i="2"/>
  <c r="AP1241" i="2"/>
  <c r="AQ1241" i="2"/>
  <c r="AN1242" i="2"/>
  <c r="AO1242" i="2"/>
  <c r="AP1242" i="2"/>
  <c r="AQ1242" i="2"/>
  <c r="AN1243" i="2"/>
  <c r="AO1243" i="2"/>
  <c r="AP1243" i="2"/>
  <c r="AQ1243" i="2"/>
  <c r="AN1244" i="2"/>
  <c r="AO1244" i="2"/>
  <c r="AP1244" i="2"/>
  <c r="AQ1244" i="2"/>
  <c r="AN1245" i="2"/>
  <c r="AO1245" i="2"/>
  <c r="AP1245" i="2"/>
  <c r="AQ1245" i="2"/>
  <c r="AN1246" i="2"/>
  <c r="AO1246" i="2"/>
  <c r="AP1246" i="2"/>
  <c r="AQ1246" i="2"/>
  <c r="AN1247" i="2"/>
  <c r="AO1247" i="2"/>
  <c r="AP1247" i="2"/>
  <c r="AQ1247" i="2"/>
  <c r="AN1248" i="2"/>
  <c r="AO1248" i="2"/>
  <c r="AP1248" i="2"/>
  <c r="AQ1248" i="2"/>
  <c r="AN1249" i="2"/>
  <c r="AO1249" i="2"/>
  <c r="AP1249" i="2"/>
  <c r="AQ1249" i="2"/>
  <c r="AN1250" i="2"/>
  <c r="AO1250" i="2"/>
  <c r="AP1250" i="2"/>
  <c r="AQ1250" i="2"/>
  <c r="AN1251" i="2"/>
  <c r="AO1251" i="2"/>
  <c r="AP1251" i="2"/>
  <c r="AQ1251" i="2"/>
  <c r="AN1252" i="2"/>
  <c r="AO1252" i="2"/>
  <c r="AP1252" i="2"/>
  <c r="AQ1252" i="2"/>
  <c r="AN1253" i="2"/>
  <c r="AO1253" i="2"/>
  <c r="AP1253" i="2"/>
  <c r="AQ1253" i="2"/>
  <c r="AN1254" i="2"/>
  <c r="AO1254" i="2"/>
  <c r="AP1254" i="2"/>
  <c r="AQ1254" i="2"/>
  <c r="AN1255" i="2"/>
  <c r="AO1255" i="2"/>
  <c r="AP1255" i="2"/>
  <c r="AQ1255" i="2"/>
  <c r="AN1256" i="2"/>
  <c r="AO1256" i="2"/>
  <c r="AP1256" i="2"/>
  <c r="AQ1256" i="2"/>
  <c r="AN1258" i="2"/>
  <c r="AO1258" i="2"/>
  <c r="AP1258" i="2"/>
  <c r="AQ1258" i="2"/>
  <c r="AN1259" i="2"/>
  <c r="AO1259" i="2"/>
  <c r="AP1259" i="2"/>
  <c r="AQ1259" i="2"/>
  <c r="AN1260" i="2"/>
  <c r="AO1260" i="2"/>
  <c r="AP1260" i="2"/>
  <c r="AQ1260" i="2"/>
  <c r="AN1261" i="2"/>
  <c r="AO1261" i="2"/>
  <c r="AP1261" i="2"/>
  <c r="AQ1261" i="2"/>
  <c r="AN1262" i="2"/>
  <c r="AO1262" i="2"/>
  <c r="AP1262" i="2"/>
  <c r="AQ1262" i="2"/>
  <c r="AN1264" i="2"/>
  <c r="AO1264" i="2"/>
  <c r="AP1264" i="2"/>
  <c r="AQ1264" i="2"/>
  <c r="AN1265" i="2"/>
  <c r="AO1265" i="2"/>
  <c r="AP1265" i="2"/>
  <c r="AQ1265" i="2"/>
  <c r="AN1266" i="2"/>
  <c r="AO1266" i="2"/>
  <c r="AP1266" i="2"/>
  <c r="AQ1266" i="2"/>
  <c r="AN1267" i="2"/>
  <c r="AO1267" i="2"/>
  <c r="AP1267" i="2"/>
  <c r="AQ1267" i="2"/>
  <c r="AN1268" i="2"/>
  <c r="AO1268" i="2"/>
  <c r="AP1268" i="2"/>
  <c r="AQ1268" i="2"/>
  <c r="AN1269" i="2"/>
  <c r="AO1269" i="2"/>
  <c r="AP1269" i="2"/>
  <c r="AQ1269" i="2"/>
  <c r="AN1270" i="2"/>
  <c r="AO1270" i="2"/>
  <c r="AP1270" i="2"/>
  <c r="AQ1270" i="2"/>
  <c r="AO1271" i="2"/>
  <c r="AP1271" i="2"/>
  <c r="AQ1271" i="2"/>
  <c r="AN1272" i="2"/>
  <c r="AO1272" i="2"/>
  <c r="AP1272" i="2"/>
  <c r="AQ1272" i="2"/>
  <c r="AN1273" i="2"/>
  <c r="AO1273" i="2"/>
  <c r="AP1273" i="2"/>
  <c r="AQ1273" i="2"/>
  <c r="AN1274" i="2"/>
  <c r="AO1274" i="2"/>
  <c r="AP1274" i="2"/>
  <c r="AQ1274" i="2"/>
  <c r="AN1275" i="2"/>
  <c r="AO1275" i="2"/>
  <c r="AP1275" i="2"/>
  <c r="AQ1275" i="2"/>
  <c r="AN1276" i="2"/>
  <c r="AP1276" i="2"/>
  <c r="AQ1276" i="2"/>
  <c r="AN1277" i="2"/>
  <c r="AO1277" i="2"/>
  <c r="AP1277" i="2"/>
  <c r="AQ1277" i="2"/>
  <c r="AN1278" i="2"/>
  <c r="AO1278" i="2"/>
  <c r="AP1278" i="2"/>
  <c r="AQ1278" i="2"/>
  <c r="AN1279" i="2"/>
  <c r="AO1279" i="2"/>
  <c r="AP1279" i="2"/>
  <c r="AQ1279" i="2"/>
  <c r="AN1280" i="2"/>
  <c r="AO1280" i="2"/>
  <c r="AP1280" i="2"/>
  <c r="AQ1280" i="2"/>
  <c r="AN1281" i="2"/>
  <c r="AO1281" i="2"/>
  <c r="AP1281" i="2"/>
  <c r="AQ1281" i="2"/>
  <c r="AN1282" i="2"/>
  <c r="AO1282" i="2"/>
  <c r="AP1282" i="2"/>
  <c r="AQ1282" i="2"/>
  <c r="AN1283" i="2"/>
  <c r="AO1283" i="2"/>
  <c r="AP1283" i="2"/>
  <c r="AQ1283" i="2"/>
  <c r="AN1284" i="2"/>
  <c r="AO1284" i="2"/>
  <c r="AP1284" i="2"/>
  <c r="AQ1284" i="2"/>
  <c r="AN1287" i="2"/>
  <c r="AO1287" i="2"/>
  <c r="AP1287" i="2"/>
  <c r="AQ1287" i="2"/>
  <c r="AN1288" i="2"/>
  <c r="AO1288" i="2"/>
  <c r="AP1288" i="2"/>
  <c r="AQ1288" i="2"/>
  <c r="AN1289" i="2"/>
  <c r="AO1289" i="2"/>
  <c r="AP1289" i="2"/>
  <c r="AQ1289" i="2"/>
  <c r="AN1290" i="2"/>
  <c r="AO1290" i="2"/>
  <c r="AP1290" i="2"/>
  <c r="AQ1290" i="2"/>
  <c r="AN1291" i="2"/>
  <c r="AO1291" i="2"/>
  <c r="AP1291" i="2"/>
  <c r="AQ1291" i="2"/>
  <c r="AN1292" i="2"/>
  <c r="AO1292" i="2"/>
  <c r="AP1292" i="2"/>
  <c r="AQ1292" i="2"/>
  <c r="AN1295" i="2"/>
  <c r="AO1295" i="2"/>
  <c r="AP1295" i="2"/>
  <c r="AQ1295" i="2"/>
  <c r="AN1296" i="2"/>
  <c r="AO1296" i="2"/>
  <c r="AP1296" i="2"/>
  <c r="AQ1296" i="2"/>
  <c r="AN1297" i="2"/>
  <c r="AO1297" i="2"/>
  <c r="AP1297" i="2"/>
  <c r="AQ1297" i="2"/>
  <c r="AN1298" i="2"/>
  <c r="AO1298" i="2"/>
  <c r="AP1298" i="2"/>
  <c r="AQ1298" i="2"/>
  <c r="AN1299" i="2"/>
  <c r="AO1299" i="2"/>
  <c r="AP1299" i="2"/>
  <c r="AQ1299" i="2"/>
  <c r="AN1300" i="2"/>
  <c r="AO1300" i="2"/>
  <c r="AP1300" i="2"/>
  <c r="AQ1300" i="2"/>
  <c r="AN1301" i="2"/>
  <c r="AO1301" i="2"/>
  <c r="AP1301" i="2"/>
  <c r="AQ1301" i="2"/>
  <c r="AN1302" i="2"/>
  <c r="AO1302" i="2"/>
  <c r="AP1302" i="2"/>
  <c r="AQ1302" i="2"/>
  <c r="AN1303" i="2"/>
  <c r="AO1303" i="2"/>
  <c r="AP1303" i="2"/>
  <c r="AQ1303" i="2"/>
  <c r="AN1304" i="2"/>
  <c r="AO1304" i="2"/>
  <c r="AP1304" i="2"/>
  <c r="AQ1304" i="2"/>
  <c r="AN1305" i="2"/>
  <c r="AO1305" i="2"/>
  <c r="AP1305" i="2"/>
  <c r="AQ1305" i="2"/>
  <c r="AN1306" i="2"/>
  <c r="AO1306" i="2"/>
  <c r="AP1306" i="2"/>
  <c r="AQ1306" i="2"/>
  <c r="AN1307" i="2"/>
  <c r="AO1307" i="2"/>
  <c r="AP1307" i="2"/>
  <c r="AQ1307" i="2"/>
  <c r="AN1308" i="2"/>
  <c r="AO1308" i="2"/>
  <c r="AP1308" i="2"/>
  <c r="AQ1308" i="2"/>
  <c r="AN1309" i="2"/>
  <c r="AO1309" i="2"/>
  <c r="AP1309" i="2"/>
  <c r="AQ1309" i="2"/>
  <c r="AN1310" i="2"/>
  <c r="AO1310" i="2"/>
  <c r="AP1310" i="2"/>
  <c r="AQ1310" i="2"/>
  <c r="AN1311" i="2"/>
  <c r="AO1311" i="2"/>
  <c r="AP1311" i="2"/>
  <c r="AQ1311" i="2"/>
  <c r="AN1312" i="2"/>
  <c r="AO1312" i="2"/>
  <c r="AP1312" i="2"/>
  <c r="AQ1312" i="2"/>
  <c r="AN1313" i="2"/>
  <c r="AO1313" i="2"/>
  <c r="AP1313" i="2"/>
  <c r="AQ1313" i="2"/>
  <c r="AN1314" i="2"/>
  <c r="AO1314" i="2"/>
  <c r="AP1314" i="2"/>
  <c r="AQ1314" i="2"/>
  <c r="AN1315" i="2"/>
  <c r="AO1315" i="2"/>
  <c r="AP1315" i="2"/>
  <c r="AQ1315" i="2"/>
  <c r="AN1316" i="2"/>
  <c r="AO1316" i="2"/>
  <c r="AP1316" i="2"/>
  <c r="AQ1316" i="2"/>
  <c r="AN1317" i="2"/>
  <c r="AO1317" i="2"/>
  <c r="AP1317" i="2"/>
  <c r="AQ1317" i="2"/>
  <c r="AN1318" i="2"/>
  <c r="AO1318" i="2"/>
  <c r="AP1318" i="2"/>
  <c r="AQ1318" i="2"/>
  <c r="AN1319" i="2"/>
  <c r="AO1319" i="2"/>
  <c r="AP1319" i="2"/>
  <c r="AQ1319" i="2"/>
  <c r="AN1320" i="2"/>
  <c r="AO1320" i="2"/>
  <c r="AP1320" i="2"/>
  <c r="AQ1320" i="2"/>
  <c r="AN1321" i="2"/>
  <c r="AO1321" i="2"/>
  <c r="AP1321" i="2"/>
  <c r="AQ1321" i="2"/>
  <c r="AN1322" i="2"/>
  <c r="AO1322" i="2"/>
  <c r="AP1322" i="2"/>
  <c r="AQ1322" i="2"/>
  <c r="AN1323" i="2"/>
  <c r="AO1323" i="2"/>
  <c r="AP1323" i="2"/>
  <c r="AQ1323" i="2"/>
  <c r="AN1324" i="2"/>
  <c r="AO1324" i="2"/>
  <c r="AP1324" i="2"/>
  <c r="AQ1324" i="2"/>
  <c r="AN1325" i="2"/>
  <c r="AO1325" i="2"/>
  <c r="AP1325" i="2"/>
  <c r="AQ1325" i="2"/>
  <c r="AN1326" i="2"/>
  <c r="AO1326" i="2"/>
  <c r="AP1326" i="2"/>
  <c r="AQ1326" i="2"/>
  <c r="AN1328" i="2"/>
  <c r="AO1328" i="2"/>
  <c r="AP1328" i="2"/>
  <c r="AQ1328" i="2"/>
  <c r="AN1329" i="2"/>
  <c r="AO1329" i="2"/>
  <c r="AP1329" i="2"/>
  <c r="AQ1329" i="2"/>
  <c r="AN1330" i="2"/>
  <c r="AO1330" i="2"/>
  <c r="AP1330" i="2"/>
  <c r="AQ1330" i="2"/>
  <c r="AN1331" i="2"/>
  <c r="AO1331" i="2"/>
  <c r="AP1331" i="2"/>
  <c r="AQ1331" i="2"/>
  <c r="AN1332" i="2"/>
  <c r="AO1332" i="2"/>
  <c r="AP1332" i="2"/>
  <c r="AQ1332" i="2"/>
  <c r="AN1333" i="2"/>
  <c r="AO1333" i="2"/>
  <c r="AP1333" i="2"/>
  <c r="AQ1333" i="2"/>
  <c r="AN1334" i="2"/>
  <c r="AO1334" i="2"/>
  <c r="AP1334" i="2"/>
  <c r="AQ1334" i="2"/>
  <c r="AN1335" i="2"/>
  <c r="AO1335" i="2"/>
  <c r="AP1335" i="2"/>
  <c r="AQ1335" i="2"/>
  <c r="AN1336" i="2"/>
  <c r="AO1336" i="2"/>
  <c r="AP1336" i="2"/>
  <c r="AQ1336" i="2"/>
  <c r="AN1337" i="2"/>
  <c r="AO1337" i="2"/>
  <c r="AP1337" i="2"/>
  <c r="AQ1337" i="2"/>
  <c r="AN1338" i="2"/>
  <c r="AO1338" i="2"/>
  <c r="AP1338" i="2"/>
  <c r="AQ1338" i="2"/>
  <c r="AN1339" i="2"/>
  <c r="AO1339" i="2"/>
  <c r="AP1339" i="2"/>
  <c r="AQ1339" i="2"/>
  <c r="AN1340" i="2"/>
  <c r="AO1340" i="2"/>
  <c r="AP1340" i="2"/>
  <c r="AQ1340" i="2"/>
  <c r="AN1341" i="2"/>
  <c r="AO1341" i="2"/>
  <c r="AP1341" i="2"/>
  <c r="AQ1341" i="2"/>
  <c r="AN1342" i="2"/>
  <c r="AO1342" i="2"/>
  <c r="AP1342" i="2"/>
  <c r="AQ1342" i="2"/>
  <c r="AN1343" i="2"/>
  <c r="AO1343" i="2"/>
  <c r="AP1343" i="2"/>
  <c r="AQ1343" i="2"/>
  <c r="AN1344" i="2"/>
  <c r="AO1344" i="2"/>
  <c r="AP1344" i="2"/>
  <c r="AQ1344" i="2"/>
  <c r="AN1345" i="2"/>
  <c r="AO1345" i="2"/>
  <c r="AP1345" i="2"/>
  <c r="AQ1345" i="2"/>
  <c r="AN1346" i="2"/>
  <c r="AO1346" i="2"/>
  <c r="AP1346" i="2"/>
  <c r="AQ1346" i="2"/>
  <c r="AN1347" i="2"/>
  <c r="AO1347" i="2"/>
  <c r="AP1347" i="2"/>
  <c r="AQ1347" i="2"/>
  <c r="AN1348" i="2"/>
  <c r="AO1348" i="2"/>
  <c r="AP1348" i="2"/>
  <c r="AQ1348" i="2"/>
  <c r="AN1349" i="2"/>
  <c r="AO1349" i="2"/>
  <c r="AP1349" i="2"/>
  <c r="AQ1349" i="2"/>
  <c r="AN1350" i="2"/>
  <c r="AO1350" i="2"/>
  <c r="AP1350" i="2"/>
  <c r="AQ1350" i="2"/>
  <c r="AN1351" i="2"/>
  <c r="AO1351" i="2"/>
  <c r="AP1351" i="2"/>
  <c r="AQ1351" i="2"/>
  <c r="AN1352" i="2"/>
  <c r="AO1352" i="2"/>
  <c r="AP1352" i="2"/>
  <c r="AQ1352" i="2"/>
  <c r="AN1353" i="2"/>
  <c r="AO1353" i="2"/>
  <c r="AP1353" i="2"/>
  <c r="AQ1353" i="2"/>
  <c r="AN1354" i="2"/>
  <c r="AO1354" i="2"/>
  <c r="AP1354" i="2"/>
  <c r="AQ1354" i="2"/>
  <c r="AN1355" i="2"/>
  <c r="AO1355" i="2"/>
  <c r="AP1355" i="2"/>
  <c r="AQ1355" i="2"/>
  <c r="AN1356" i="2"/>
  <c r="AO1356" i="2"/>
  <c r="AP1356" i="2"/>
  <c r="AQ1356" i="2"/>
  <c r="AN1357" i="2"/>
  <c r="AO1357" i="2"/>
  <c r="AP1357" i="2"/>
  <c r="AQ1357" i="2"/>
  <c r="AN1358" i="2"/>
  <c r="AO1358" i="2"/>
  <c r="AP1358" i="2"/>
  <c r="AQ1358" i="2"/>
  <c r="AN1359" i="2"/>
  <c r="AO1359" i="2"/>
  <c r="AP1359" i="2"/>
  <c r="AQ1359" i="2"/>
  <c r="AN1360" i="2"/>
  <c r="AO1360" i="2"/>
  <c r="AP1360" i="2"/>
  <c r="AQ1360" i="2"/>
  <c r="AN1361" i="2"/>
  <c r="AO1361" i="2"/>
  <c r="AP1361" i="2"/>
  <c r="AQ1361" i="2"/>
  <c r="AN1362" i="2"/>
  <c r="AO1362" i="2"/>
  <c r="AP1362" i="2"/>
  <c r="AQ1362" i="2"/>
  <c r="AN1363" i="2"/>
  <c r="AO1363" i="2"/>
  <c r="AP1363" i="2"/>
  <c r="AQ1363" i="2"/>
  <c r="AN1364" i="2"/>
  <c r="AO1364" i="2"/>
  <c r="AP1364" i="2"/>
  <c r="AQ1364" i="2"/>
  <c r="AN1365" i="2"/>
  <c r="AO1365" i="2"/>
  <c r="AP1365" i="2"/>
  <c r="AQ1365" i="2"/>
  <c r="AN1366" i="2"/>
  <c r="AO1366" i="2"/>
  <c r="AP1366" i="2"/>
  <c r="AQ1366" i="2"/>
  <c r="AN1367" i="2"/>
  <c r="AO1367" i="2"/>
  <c r="AP1367" i="2"/>
  <c r="AQ1367" i="2"/>
  <c r="AN1368" i="2"/>
  <c r="AO1368" i="2"/>
  <c r="AP1368" i="2"/>
  <c r="AQ1368" i="2"/>
  <c r="AN1369" i="2"/>
  <c r="AO1369" i="2"/>
  <c r="AP1369" i="2"/>
  <c r="AQ1369" i="2"/>
  <c r="AN1370" i="2"/>
  <c r="AO1370" i="2"/>
  <c r="AP1370" i="2"/>
  <c r="AQ1370" i="2"/>
  <c r="AN1371" i="2"/>
  <c r="AO1371" i="2"/>
  <c r="AP1371" i="2"/>
  <c r="AQ1371" i="2"/>
  <c r="AN1372" i="2"/>
  <c r="AO1372" i="2"/>
  <c r="AP1372" i="2"/>
  <c r="AQ1372" i="2"/>
  <c r="AN1373" i="2"/>
  <c r="AO1373" i="2"/>
  <c r="AP1373" i="2"/>
  <c r="AQ1373" i="2"/>
  <c r="AN1374" i="2"/>
  <c r="AO1374" i="2"/>
  <c r="AP1374" i="2"/>
  <c r="AQ1374" i="2"/>
  <c r="AN1377" i="2"/>
  <c r="AO1377" i="2"/>
  <c r="AP1377" i="2"/>
  <c r="AQ1377" i="2"/>
  <c r="AN1378" i="2"/>
  <c r="AO1378" i="2"/>
  <c r="AP1378" i="2"/>
  <c r="AQ1378" i="2"/>
  <c r="AN1379" i="2"/>
  <c r="AO1379" i="2"/>
  <c r="AP1379" i="2"/>
  <c r="AQ1379" i="2"/>
  <c r="AN1380" i="2"/>
  <c r="AO1380" i="2"/>
  <c r="AP1380" i="2"/>
  <c r="AQ1380" i="2"/>
  <c r="AN1381" i="2"/>
  <c r="AO1381" i="2"/>
  <c r="AP1381" i="2"/>
  <c r="AQ1381" i="2"/>
  <c r="AN1382" i="2"/>
  <c r="AO1382" i="2"/>
  <c r="AP1382" i="2"/>
  <c r="AQ1382" i="2"/>
  <c r="AN1383" i="2"/>
  <c r="AO1383" i="2"/>
  <c r="AP1383" i="2"/>
  <c r="AQ1383" i="2"/>
  <c r="AN1384" i="2"/>
  <c r="AO1384" i="2"/>
  <c r="AP1384" i="2"/>
  <c r="AQ1384" i="2"/>
  <c r="AN1385" i="2"/>
  <c r="AO1385" i="2"/>
  <c r="AP1385" i="2"/>
  <c r="AQ1385" i="2"/>
  <c r="AN1387" i="2"/>
  <c r="AO1387" i="2"/>
  <c r="AP1387" i="2"/>
  <c r="AQ1387" i="2"/>
  <c r="AN1388" i="2"/>
  <c r="AO1388" i="2"/>
  <c r="AP1388" i="2"/>
  <c r="AQ1388" i="2"/>
  <c r="AN1389" i="2"/>
  <c r="AO1389" i="2"/>
  <c r="AP1389" i="2"/>
  <c r="AQ1389" i="2"/>
  <c r="AN1390" i="2"/>
  <c r="AO1390" i="2"/>
  <c r="AP1390" i="2"/>
  <c r="AQ1390" i="2"/>
  <c r="AN1391" i="2"/>
  <c r="AO1391" i="2"/>
  <c r="AP1391" i="2"/>
  <c r="AQ1391" i="2"/>
  <c r="AN1392" i="2"/>
  <c r="AO1392" i="2"/>
  <c r="AP1392" i="2"/>
  <c r="AQ1392" i="2"/>
  <c r="AN1395" i="2"/>
  <c r="AO1395" i="2"/>
  <c r="AP1395" i="2"/>
  <c r="AQ1395" i="2"/>
  <c r="AN1396" i="2"/>
  <c r="AO1396" i="2"/>
  <c r="AP1396" i="2"/>
  <c r="AQ1396" i="2"/>
  <c r="AN1397" i="2"/>
  <c r="AO1397" i="2"/>
  <c r="AP1397" i="2"/>
  <c r="AQ1397" i="2"/>
  <c r="AN1398" i="2"/>
  <c r="AO1398" i="2"/>
  <c r="AP1398" i="2"/>
  <c r="AQ1398" i="2"/>
  <c r="AN1399" i="2"/>
  <c r="AO1399" i="2"/>
  <c r="AP1399" i="2"/>
  <c r="AQ1399" i="2"/>
  <c r="AN1400" i="2"/>
  <c r="AO1400" i="2"/>
  <c r="AP1400" i="2"/>
  <c r="AQ1400" i="2"/>
  <c r="AN1401" i="2"/>
  <c r="AO1401" i="2"/>
  <c r="AP1401" i="2"/>
  <c r="AQ1401" i="2"/>
  <c r="AN1402" i="2"/>
  <c r="AO1402" i="2"/>
  <c r="AP1402" i="2"/>
  <c r="AQ1402" i="2"/>
  <c r="AN1403" i="2"/>
  <c r="AO1403" i="2"/>
  <c r="AP1403" i="2"/>
  <c r="AQ1403" i="2"/>
  <c r="AN1404" i="2"/>
  <c r="AO1404" i="2"/>
  <c r="AP1404" i="2"/>
  <c r="AQ1404" i="2"/>
  <c r="AN1405" i="2"/>
  <c r="AO1405" i="2"/>
  <c r="AP1405" i="2"/>
  <c r="AQ1405" i="2"/>
  <c r="AN1406" i="2"/>
  <c r="AO1406" i="2"/>
  <c r="AP1406" i="2"/>
  <c r="AQ1406" i="2"/>
  <c r="AN1407" i="2"/>
  <c r="AO1407" i="2"/>
  <c r="AP1407" i="2"/>
  <c r="AQ1407" i="2"/>
  <c r="AN1408" i="2"/>
  <c r="AO1408" i="2"/>
  <c r="AP1408" i="2"/>
  <c r="AQ1408" i="2"/>
  <c r="AN1409" i="2"/>
  <c r="AO1409" i="2"/>
  <c r="AP1409" i="2"/>
  <c r="AQ1409" i="2"/>
  <c r="AN1410" i="2"/>
  <c r="AO1410" i="2"/>
  <c r="AP1410" i="2"/>
  <c r="AQ1410" i="2"/>
  <c r="AN1411" i="2"/>
  <c r="AO1411" i="2"/>
  <c r="AP1411" i="2"/>
  <c r="AQ1411" i="2"/>
  <c r="AN1412" i="2"/>
  <c r="AO1412" i="2"/>
  <c r="AP1412" i="2"/>
  <c r="AQ1412" i="2"/>
  <c r="AN1413" i="2"/>
  <c r="AO1413" i="2"/>
  <c r="AP1413" i="2"/>
  <c r="AQ1413" i="2"/>
  <c r="AN1414" i="2"/>
  <c r="AO1414" i="2"/>
  <c r="AP1414" i="2"/>
  <c r="AQ1414" i="2"/>
  <c r="AN1415" i="2"/>
  <c r="AO1415" i="2"/>
  <c r="AP1415" i="2"/>
  <c r="AQ1415" i="2"/>
  <c r="AN1416" i="2"/>
  <c r="AO1416" i="2"/>
  <c r="AP1416" i="2"/>
  <c r="AQ1416" i="2"/>
  <c r="AN1417" i="2"/>
  <c r="AO1417" i="2"/>
  <c r="AP1417" i="2"/>
  <c r="AQ1417" i="2"/>
  <c r="AN1418" i="2"/>
  <c r="AO1418" i="2"/>
  <c r="AP1418" i="2"/>
  <c r="AQ1418" i="2"/>
  <c r="AN1419" i="2"/>
  <c r="AO1419" i="2"/>
  <c r="AP1419" i="2"/>
  <c r="AQ1419" i="2"/>
  <c r="AN1420" i="2"/>
  <c r="AO1420" i="2"/>
  <c r="AP1420" i="2"/>
  <c r="AQ1420" i="2"/>
  <c r="AN1421" i="2"/>
  <c r="AO1421" i="2"/>
  <c r="AP1421" i="2"/>
  <c r="AQ1421" i="2"/>
  <c r="AN1422" i="2"/>
  <c r="AO1422" i="2"/>
  <c r="AP1422" i="2"/>
  <c r="AQ1422" i="2"/>
  <c r="AN1423" i="2"/>
  <c r="AO1423" i="2"/>
  <c r="AP1423" i="2"/>
  <c r="AQ1423" i="2"/>
  <c r="AN1424" i="2"/>
  <c r="AO1424" i="2"/>
  <c r="AP1424" i="2"/>
  <c r="AQ1424" i="2"/>
  <c r="AN1425" i="2"/>
  <c r="AO1425" i="2"/>
  <c r="AP1425" i="2"/>
  <c r="AQ1425" i="2"/>
  <c r="AN1426" i="2"/>
  <c r="AO1426" i="2"/>
  <c r="AP1426" i="2"/>
  <c r="AQ1426" i="2"/>
  <c r="AN1427" i="2"/>
  <c r="AO1427" i="2"/>
  <c r="AP1427" i="2"/>
  <c r="AQ1427" i="2"/>
  <c r="AN1430" i="2"/>
  <c r="AO1430" i="2"/>
  <c r="AP1430" i="2"/>
  <c r="AQ1430" i="2"/>
  <c r="AN1431" i="2"/>
  <c r="AO1431" i="2"/>
  <c r="AP1431" i="2"/>
  <c r="AQ1431" i="2"/>
  <c r="AN1432" i="2"/>
  <c r="AO1432" i="2"/>
  <c r="AP1432" i="2"/>
  <c r="AQ1432" i="2"/>
  <c r="AN1433" i="2"/>
  <c r="AO1433" i="2"/>
  <c r="AP1433" i="2"/>
  <c r="AQ1433" i="2"/>
  <c r="AN1434" i="2"/>
  <c r="AO1434" i="2"/>
  <c r="AP1434" i="2"/>
  <c r="AQ1434" i="2"/>
  <c r="AN1435" i="2"/>
  <c r="AO1435" i="2"/>
  <c r="AP1435" i="2"/>
  <c r="AQ1435" i="2"/>
  <c r="AN1436" i="2"/>
  <c r="AO1436" i="2"/>
  <c r="AP1436" i="2"/>
  <c r="AQ1436" i="2"/>
  <c r="AN1437" i="2"/>
  <c r="AO1437" i="2"/>
  <c r="AP1437" i="2"/>
  <c r="AQ1437" i="2"/>
  <c r="AN1438" i="2"/>
  <c r="AO1438" i="2"/>
  <c r="AP1438" i="2"/>
  <c r="AQ1438" i="2"/>
  <c r="AN1441" i="2"/>
  <c r="AO1441" i="2"/>
  <c r="AP1441" i="2"/>
  <c r="AQ1441" i="2"/>
  <c r="AN1442" i="2"/>
  <c r="AO1442" i="2"/>
  <c r="AP1442" i="2"/>
  <c r="AQ1442" i="2"/>
  <c r="AN1443" i="2"/>
  <c r="AO1443" i="2"/>
  <c r="AP1443" i="2"/>
  <c r="AQ1443" i="2"/>
  <c r="AN1445" i="2"/>
  <c r="AO1445" i="2"/>
  <c r="AP1445" i="2"/>
  <c r="AQ1445" i="2"/>
  <c r="AN1446" i="2"/>
  <c r="AO1446" i="2"/>
  <c r="AP1446" i="2"/>
  <c r="AQ1446" i="2"/>
  <c r="AN1447" i="2"/>
  <c r="AO1447" i="2"/>
  <c r="AP1447" i="2"/>
  <c r="AQ1447" i="2"/>
  <c r="AN1448" i="2"/>
  <c r="AO1448" i="2"/>
  <c r="AP1448" i="2"/>
  <c r="AQ1448" i="2"/>
  <c r="AN1449" i="2"/>
  <c r="AO1449" i="2"/>
  <c r="AP1449" i="2"/>
  <c r="AQ1449" i="2"/>
  <c r="AN1450" i="2"/>
  <c r="AO1450" i="2"/>
  <c r="AP1450" i="2"/>
  <c r="AQ1450" i="2"/>
  <c r="AN1451" i="2"/>
  <c r="AO1451" i="2"/>
  <c r="AP1451" i="2"/>
  <c r="AQ1451" i="2"/>
  <c r="AN1452" i="2"/>
  <c r="AO1452" i="2"/>
  <c r="AP1452" i="2"/>
  <c r="AQ1452" i="2"/>
  <c r="AN1453" i="2"/>
  <c r="AO1453" i="2"/>
  <c r="AP1453" i="2"/>
  <c r="AQ1453" i="2"/>
  <c r="AN1454" i="2"/>
  <c r="AO1454" i="2"/>
  <c r="AP1454" i="2"/>
  <c r="AQ1454" i="2"/>
  <c r="AN1455" i="2"/>
  <c r="AO1455" i="2"/>
  <c r="AP1455" i="2"/>
  <c r="AQ1455" i="2"/>
  <c r="AN1456" i="2"/>
  <c r="AO1456" i="2"/>
  <c r="AP1456" i="2"/>
  <c r="AQ1456" i="2"/>
  <c r="AN1457" i="2"/>
  <c r="AO1457" i="2"/>
  <c r="AP1457" i="2"/>
  <c r="AQ1457" i="2"/>
  <c r="AN1458" i="2"/>
  <c r="AO1458" i="2"/>
  <c r="AP1458" i="2"/>
  <c r="AQ1458" i="2"/>
  <c r="AN1459" i="2"/>
  <c r="AO1459" i="2"/>
  <c r="AP1459" i="2"/>
  <c r="AQ1459" i="2"/>
  <c r="AN1460" i="2"/>
  <c r="AO1460" i="2"/>
  <c r="AP1460" i="2"/>
  <c r="AQ1460" i="2"/>
  <c r="AN1461" i="2"/>
  <c r="AO1461" i="2"/>
  <c r="AP1461" i="2"/>
  <c r="AQ1461" i="2"/>
  <c r="AN1462" i="2"/>
  <c r="AO1462" i="2"/>
  <c r="AP1462" i="2"/>
  <c r="AQ1462" i="2"/>
  <c r="AN1463" i="2"/>
  <c r="AO1463" i="2"/>
  <c r="AP1463" i="2"/>
  <c r="AQ1463" i="2"/>
  <c r="AN1464" i="2"/>
  <c r="AO1464" i="2"/>
  <c r="AP1464" i="2"/>
  <c r="AQ1464" i="2"/>
  <c r="AN1465" i="2"/>
  <c r="AO1465" i="2"/>
  <c r="AP1465" i="2"/>
  <c r="AQ1465" i="2"/>
  <c r="AN1466" i="2"/>
  <c r="AO1466" i="2"/>
  <c r="AP1466" i="2"/>
  <c r="AQ1466" i="2"/>
  <c r="AN1467" i="2"/>
  <c r="AO1467" i="2"/>
  <c r="AP1467" i="2"/>
  <c r="AQ1467" i="2"/>
  <c r="AN1468" i="2"/>
  <c r="AO1468" i="2"/>
  <c r="AP1468" i="2"/>
  <c r="AQ1468" i="2"/>
  <c r="AN1469" i="2"/>
  <c r="AO1469" i="2"/>
  <c r="AP1469" i="2"/>
  <c r="AQ1469" i="2"/>
  <c r="AN1470" i="2"/>
  <c r="AO1470" i="2"/>
  <c r="AP1470" i="2"/>
  <c r="AQ1470" i="2"/>
  <c r="AN1471" i="2"/>
  <c r="AO1471" i="2"/>
  <c r="AP1471" i="2"/>
  <c r="AQ1471" i="2"/>
  <c r="AN1472" i="2"/>
  <c r="AO1472" i="2"/>
  <c r="AP1472" i="2"/>
  <c r="AQ1472" i="2"/>
  <c r="AN1473" i="2"/>
  <c r="AO1473" i="2"/>
  <c r="AP1473" i="2"/>
  <c r="AQ1473" i="2"/>
  <c r="AN1474" i="2"/>
  <c r="AO1474" i="2"/>
  <c r="AP1474" i="2"/>
  <c r="AQ1474" i="2"/>
  <c r="AN1475" i="2"/>
  <c r="AO1475" i="2"/>
  <c r="AP1475" i="2"/>
  <c r="AQ1475" i="2"/>
  <c r="AN1476" i="2"/>
  <c r="AO1476" i="2"/>
  <c r="AP1476" i="2"/>
  <c r="AQ1476" i="2"/>
  <c r="AN1477" i="2"/>
  <c r="AO1477" i="2"/>
  <c r="AP1477" i="2"/>
  <c r="AQ1477" i="2"/>
  <c r="AN1478" i="2"/>
  <c r="AO1478" i="2"/>
  <c r="AP1478" i="2"/>
  <c r="AQ1478" i="2"/>
  <c r="AN1479" i="2"/>
  <c r="AO1479" i="2"/>
  <c r="AP1479" i="2"/>
  <c r="AQ1479" i="2"/>
  <c r="AN1480" i="2"/>
  <c r="AO1480" i="2"/>
  <c r="AP1480" i="2"/>
  <c r="AQ1480" i="2"/>
  <c r="AN1481" i="2"/>
  <c r="AO1481" i="2"/>
  <c r="AP1481" i="2"/>
  <c r="AQ1481" i="2"/>
  <c r="AN1482" i="2"/>
  <c r="AO1482" i="2"/>
  <c r="AP1482" i="2"/>
  <c r="AQ1482" i="2"/>
  <c r="AN1483" i="2"/>
  <c r="AO1483" i="2"/>
  <c r="AP1483" i="2"/>
  <c r="AQ1483" i="2"/>
  <c r="AN1484" i="2"/>
  <c r="AO1484" i="2"/>
  <c r="AP1484" i="2"/>
  <c r="AQ1484" i="2"/>
  <c r="AN1485" i="2"/>
  <c r="AO1485" i="2"/>
  <c r="AP1485" i="2"/>
  <c r="AQ1485" i="2"/>
  <c r="AN1486" i="2"/>
  <c r="AO1486" i="2"/>
  <c r="AP1486" i="2"/>
  <c r="AQ1486" i="2"/>
  <c r="AN1487" i="2"/>
  <c r="AO1487" i="2"/>
  <c r="AP1487" i="2"/>
  <c r="AQ1487" i="2"/>
  <c r="AN1488" i="2"/>
  <c r="AO1488" i="2"/>
  <c r="AP1488" i="2"/>
  <c r="AQ1488" i="2"/>
  <c r="AN1489" i="2"/>
  <c r="AO1489" i="2"/>
  <c r="AP1489" i="2"/>
  <c r="AQ1489" i="2"/>
  <c r="AN1490" i="2"/>
  <c r="AO1490" i="2"/>
  <c r="AP1490" i="2"/>
  <c r="AQ1490" i="2"/>
  <c r="AN1491" i="2"/>
  <c r="AO1491" i="2"/>
  <c r="AP1491" i="2"/>
  <c r="AQ1491" i="2"/>
  <c r="AN1492" i="2"/>
  <c r="AO1492" i="2"/>
  <c r="AP1492" i="2"/>
  <c r="AQ1492" i="2"/>
  <c r="AN1493" i="2"/>
  <c r="AO1493" i="2"/>
  <c r="AP1493" i="2"/>
  <c r="AQ1493" i="2"/>
  <c r="AN1494" i="2"/>
  <c r="AO1494" i="2"/>
  <c r="AP1494" i="2"/>
  <c r="AQ1494" i="2"/>
  <c r="AN1495" i="2"/>
  <c r="AO1495" i="2"/>
  <c r="AP1495" i="2"/>
  <c r="AQ1495" i="2"/>
  <c r="AN1496" i="2"/>
  <c r="AO1496" i="2"/>
  <c r="AP1496" i="2"/>
  <c r="AQ1496" i="2"/>
  <c r="AN1497" i="2"/>
  <c r="AO1497" i="2"/>
  <c r="AP1497" i="2"/>
  <c r="AQ1497" i="2"/>
  <c r="AN1498" i="2"/>
  <c r="AO1498" i="2"/>
  <c r="AP1498" i="2"/>
  <c r="AQ1498" i="2"/>
  <c r="AN1499" i="2"/>
  <c r="AO1499" i="2"/>
  <c r="AP1499" i="2"/>
  <c r="AQ1499" i="2"/>
  <c r="AN1500" i="2"/>
  <c r="AO1500" i="2"/>
  <c r="AP1500" i="2"/>
  <c r="AQ1500" i="2"/>
  <c r="AN1501" i="2"/>
  <c r="AO1501" i="2"/>
  <c r="AP1501" i="2"/>
  <c r="AQ1501" i="2"/>
  <c r="AN1502" i="2"/>
  <c r="AO1502" i="2"/>
  <c r="AP1502" i="2"/>
  <c r="AQ1502" i="2"/>
  <c r="AN1503" i="2"/>
  <c r="AO1503" i="2"/>
  <c r="AP1503" i="2"/>
  <c r="AQ1503" i="2"/>
  <c r="AN1504" i="2"/>
  <c r="AO1504" i="2"/>
  <c r="AP1504" i="2"/>
  <c r="AQ1504" i="2"/>
  <c r="AN1505" i="2"/>
  <c r="AO1505" i="2"/>
  <c r="AP1505" i="2"/>
  <c r="AQ1505" i="2"/>
  <c r="AN1506" i="2"/>
  <c r="AO1506" i="2"/>
  <c r="AP1506" i="2"/>
  <c r="AQ1506" i="2"/>
  <c r="AN1507" i="2"/>
  <c r="AO1507" i="2"/>
  <c r="AP1507" i="2"/>
  <c r="AQ1507" i="2"/>
  <c r="AN1508" i="2"/>
  <c r="AO1508" i="2"/>
  <c r="AP1508" i="2"/>
  <c r="AQ1508" i="2"/>
  <c r="AN1509" i="2"/>
  <c r="AO1509" i="2"/>
  <c r="AP1509" i="2"/>
  <c r="AQ1509" i="2"/>
  <c r="AN1510" i="2"/>
  <c r="AO1510" i="2"/>
  <c r="AP1510" i="2"/>
  <c r="AQ1510" i="2"/>
  <c r="AN1511" i="2"/>
  <c r="AO1511" i="2"/>
  <c r="AP1511" i="2"/>
  <c r="AQ1511" i="2"/>
  <c r="AN1512" i="2"/>
  <c r="AO1512" i="2"/>
  <c r="AP1512" i="2"/>
  <c r="AQ1512" i="2"/>
  <c r="AN1513" i="2"/>
  <c r="AO1513" i="2"/>
  <c r="AP1513" i="2"/>
  <c r="AQ1513" i="2"/>
  <c r="AN1514" i="2"/>
  <c r="AO1514" i="2"/>
  <c r="AP1514" i="2"/>
  <c r="AQ1514" i="2"/>
  <c r="AN1515" i="2"/>
  <c r="AO1515" i="2"/>
  <c r="AP1515" i="2"/>
  <c r="AQ1515" i="2"/>
  <c r="AN1516" i="2"/>
  <c r="AO1516" i="2"/>
  <c r="AP1516" i="2"/>
  <c r="AQ1516" i="2"/>
  <c r="AN1517" i="2"/>
  <c r="AO1517" i="2"/>
  <c r="AP1517" i="2"/>
  <c r="AQ1517" i="2"/>
  <c r="AN1518" i="2"/>
  <c r="AO1518" i="2"/>
  <c r="AP1518" i="2"/>
  <c r="AQ1518" i="2"/>
  <c r="AN1519" i="2"/>
  <c r="AO1519" i="2"/>
  <c r="AP1519" i="2"/>
  <c r="AQ1519" i="2"/>
  <c r="AN1520" i="2"/>
  <c r="AO1520" i="2"/>
  <c r="AP1520" i="2"/>
  <c r="AQ1520" i="2"/>
  <c r="AN1521" i="2"/>
  <c r="AO1521" i="2"/>
  <c r="AP1521" i="2"/>
  <c r="AQ1521" i="2"/>
  <c r="AN1522" i="2"/>
  <c r="AO1522" i="2"/>
  <c r="AP1522" i="2"/>
  <c r="AQ1522" i="2"/>
  <c r="AN1523" i="2"/>
  <c r="AO1523" i="2"/>
  <c r="AP1523" i="2"/>
  <c r="AQ1523" i="2"/>
  <c r="AN1524" i="2"/>
  <c r="AO1524" i="2"/>
  <c r="AP1524" i="2"/>
  <c r="AQ1524" i="2"/>
  <c r="AN1525" i="2"/>
  <c r="AO1525" i="2"/>
  <c r="AP1525" i="2"/>
  <c r="AQ1525" i="2"/>
  <c r="AN1526" i="2"/>
  <c r="AO1526" i="2"/>
  <c r="AP1526" i="2"/>
  <c r="AQ1526" i="2"/>
  <c r="AN1527" i="2"/>
  <c r="AO1527" i="2"/>
  <c r="AP1527" i="2"/>
  <c r="AQ1527" i="2"/>
  <c r="AN1528" i="2"/>
  <c r="AO1528" i="2"/>
  <c r="AP1528" i="2"/>
  <c r="AQ1528" i="2"/>
  <c r="AN1529" i="2"/>
  <c r="AO1529" i="2"/>
  <c r="AP1529" i="2"/>
  <c r="AQ1529" i="2"/>
  <c r="AN1530" i="2"/>
  <c r="AO1530" i="2"/>
  <c r="AP1530" i="2"/>
  <c r="AQ1530" i="2"/>
  <c r="AN1531" i="2"/>
  <c r="AO1531" i="2"/>
  <c r="AP1531" i="2"/>
  <c r="AQ1531" i="2"/>
  <c r="AN1532" i="2"/>
  <c r="AO1532" i="2"/>
  <c r="AP1532" i="2"/>
  <c r="AQ1532" i="2"/>
  <c r="AN1533" i="2"/>
  <c r="AO1533" i="2"/>
  <c r="AP1533" i="2"/>
  <c r="AQ1533" i="2"/>
  <c r="AN1534" i="2"/>
  <c r="AO1534" i="2"/>
  <c r="AP1534" i="2"/>
  <c r="AQ1534" i="2"/>
  <c r="AN1535" i="2"/>
  <c r="AO1535" i="2"/>
  <c r="AP1535" i="2"/>
  <c r="AQ1535" i="2"/>
  <c r="AN1536" i="2"/>
  <c r="AO1536" i="2"/>
  <c r="AP1536" i="2"/>
  <c r="AQ1536" i="2"/>
  <c r="AN1537" i="2"/>
  <c r="AO1537" i="2"/>
  <c r="AP1537" i="2"/>
  <c r="AQ1537" i="2"/>
  <c r="AN1538" i="2"/>
  <c r="AO1538" i="2"/>
  <c r="AP1538" i="2"/>
  <c r="AQ1538" i="2"/>
  <c r="AN1539" i="2"/>
  <c r="AO1539" i="2"/>
  <c r="AP1539" i="2"/>
  <c r="AQ1539" i="2"/>
  <c r="AN1540" i="2"/>
  <c r="AO1540" i="2"/>
  <c r="AP1540" i="2"/>
  <c r="AQ1540" i="2"/>
  <c r="AN1541" i="2"/>
  <c r="AO1541" i="2"/>
  <c r="AP1541" i="2"/>
  <c r="AQ1541" i="2"/>
  <c r="AN1542" i="2"/>
  <c r="AO1542" i="2"/>
  <c r="AP1542" i="2"/>
  <c r="AQ1542" i="2"/>
  <c r="AN1543" i="2"/>
  <c r="AO1543" i="2"/>
  <c r="AP1543" i="2"/>
  <c r="AQ1543" i="2"/>
  <c r="AN1544" i="2"/>
  <c r="AO1544" i="2"/>
  <c r="AP1544" i="2"/>
  <c r="AQ1544" i="2"/>
  <c r="AN1545" i="2"/>
  <c r="AO1545" i="2"/>
  <c r="AP1545" i="2"/>
  <c r="AQ1545" i="2"/>
  <c r="AN1546" i="2"/>
  <c r="AO1546" i="2"/>
  <c r="AP1546" i="2"/>
  <c r="AQ1546" i="2"/>
  <c r="AN1547" i="2"/>
  <c r="AO1547" i="2"/>
  <c r="AP1547" i="2"/>
  <c r="AQ1547" i="2"/>
  <c r="AN1548" i="2"/>
  <c r="AO1548" i="2"/>
  <c r="AP1548" i="2"/>
  <c r="AQ1548" i="2"/>
  <c r="AN1549" i="2"/>
  <c r="AO1549" i="2"/>
  <c r="AP1549" i="2"/>
  <c r="AQ1549" i="2"/>
  <c r="AN1550" i="2"/>
  <c r="AO1550" i="2"/>
  <c r="AP1550" i="2"/>
  <c r="AQ1550" i="2"/>
  <c r="AN1551" i="2"/>
  <c r="AO1551" i="2"/>
  <c r="AP1551" i="2"/>
  <c r="AQ1551" i="2"/>
  <c r="AN1552" i="2"/>
  <c r="AO1552" i="2"/>
  <c r="AP1552" i="2"/>
  <c r="AQ1552" i="2"/>
  <c r="AN1553" i="2"/>
  <c r="AO1553" i="2"/>
  <c r="AP1553" i="2"/>
  <c r="AQ1553" i="2"/>
  <c r="AN1554" i="2"/>
  <c r="AO1554" i="2"/>
  <c r="AP1554" i="2"/>
  <c r="AQ1554" i="2"/>
  <c r="AN1555" i="2"/>
  <c r="AO1555" i="2"/>
  <c r="AP1555" i="2"/>
  <c r="AQ1555" i="2"/>
  <c r="AN1556" i="2"/>
  <c r="AO1556" i="2"/>
  <c r="AP1556" i="2"/>
  <c r="AQ1556" i="2"/>
  <c r="AN1557" i="2"/>
  <c r="AO1557" i="2"/>
  <c r="AP1557" i="2"/>
  <c r="AQ1557" i="2"/>
  <c r="AN1558" i="2"/>
  <c r="AO1558" i="2"/>
  <c r="AP1558" i="2"/>
  <c r="AQ1558" i="2"/>
  <c r="AN1559" i="2"/>
  <c r="AO1559" i="2"/>
  <c r="AP1559" i="2"/>
  <c r="AQ1559" i="2"/>
  <c r="AN1560" i="2"/>
  <c r="AO1560" i="2"/>
  <c r="AP1560" i="2"/>
  <c r="AQ1560" i="2"/>
  <c r="AN1561" i="2"/>
  <c r="AO1561" i="2"/>
  <c r="AP1561" i="2"/>
  <c r="AQ1561" i="2"/>
  <c r="AN1562" i="2"/>
  <c r="AO1562" i="2"/>
  <c r="AP1562" i="2"/>
  <c r="AQ1562" i="2"/>
  <c r="AN1563" i="2"/>
  <c r="AO1563" i="2"/>
  <c r="AP1563" i="2"/>
  <c r="AQ1563" i="2"/>
  <c r="AN1564" i="2"/>
  <c r="AO1564" i="2"/>
  <c r="AP1564" i="2"/>
  <c r="AQ1564" i="2"/>
  <c r="AN1565" i="2"/>
  <c r="AO1565" i="2"/>
  <c r="AP1565" i="2"/>
  <c r="AQ1565" i="2"/>
  <c r="AN1566" i="2"/>
  <c r="AO1566" i="2"/>
  <c r="AP1566" i="2"/>
  <c r="AQ1566" i="2"/>
  <c r="AN1567" i="2"/>
  <c r="AO1567" i="2"/>
  <c r="AP1567" i="2"/>
  <c r="AQ1567" i="2"/>
  <c r="AN1568" i="2"/>
  <c r="AO1568" i="2"/>
  <c r="AP1568" i="2"/>
  <c r="AQ1568" i="2"/>
  <c r="AN1569" i="2"/>
  <c r="AO1569" i="2"/>
  <c r="AP1569" i="2"/>
  <c r="AQ1569" i="2"/>
  <c r="AN1570" i="2"/>
  <c r="AO1570" i="2"/>
  <c r="AP1570" i="2"/>
  <c r="AQ1570" i="2"/>
  <c r="AN1571" i="2"/>
  <c r="AO1571" i="2"/>
  <c r="AP1571" i="2"/>
  <c r="AQ1571" i="2"/>
  <c r="AN1572" i="2"/>
  <c r="AO1572" i="2"/>
  <c r="AP1572" i="2"/>
  <c r="AQ1572" i="2"/>
  <c r="AN1573" i="2"/>
  <c r="AO1573" i="2"/>
  <c r="AP1573" i="2"/>
  <c r="AQ1573" i="2"/>
  <c r="AN1574" i="2"/>
  <c r="AO1574" i="2"/>
  <c r="AP1574" i="2"/>
  <c r="AQ1574" i="2"/>
  <c r="AN1575" i="2"/>
  <c r="AO1575" i="2"/>
  <c r="AP1575" i="2"/>
  <c r="AQ1575" i="2"/>
  <c r="AN1576" i="2"/>
  <c r="AO1576" i="2"/>
  <c r="AP1576" i="2"/>
  <c r="AQ1576" i="2"/>
  <c r="AN1577" i="2"/>
  <c r="AO1577" i="2"/>
  <c r="AP1577" i="2"/>
  <c r="AQ1577" i="2"/>
  <c r="AN1578" i="2"/>
  <c r="AO1578" i="2"/>
  <c r="AP1578" i="2"/>
  <c r="AQ1578" i="2"/>
  <c r="AN1579" i="2"/>
  <c r="AO1579" i="2"/>
  <c r="AP1579" i="2"/>
  <c r="AQ1579" i="2"/>
  <c r="AN1580" i="2"/>
  <c r="AO1580" i="2"/>
  <c r="AP1580" i="2"/>
  <c r="AQ1580" i="2"/>
  <c r="AN1581" i="2"/>
  <c r="AO1581" i="2"/>
  <c r="AP1581" i="2"/>
  <c r="AQ1581" i="2"/>
  <c r="AN1582" i="2"/>
  <c r="AO1582" i="2"/>
  <c r="AP1582" i="2"/>
  <c r="AQ1582" i="2"/>
  <c r="AN1583" i="2"/>
  <c r="AO1583" i="2"/>
  <c r="AP1583" i="2"/>
  <c r="AQ1583" i="2"/>
  <c r="AN1584" i="2"/>
  <c r="AO1584" i="2"/>
  <c r="AP1584" i="2"/>
  <c r="AQ1584" i="2"/>
  <c r="AN1585" i="2"/>
  <c r="AO1585" i="2"/>
  <c r="AP1585" i="2"/>
  <c r="AQ1585" i="2"/>
  <c r="AN1586" i="2"/>
  <c r="AO1586" i="2"/>
  <c r="AP1586" i="2"/>
  <c r="AQ1586" i="2"/>
  <c r="AN1587" i="2"/>
  <c r="AO1587" i="2"/>
  <c r="AP1587" i="2"/>
  <c r="AQ1587" i="2"/>
  <c r="AN1588" i="2"/>
  <c r="AO1588" i="2"/>
  <c r="AP1588" i="2"/>
  <c r="AQ1588" i="2"/>
  <c r="AN1589" i="2"/>
  <c r="AO1589" i="2"/>
  <c r="AP1589" i="2"/>
  <c r="AQ1589" i="2"/>
  <c r="AN1590" i="2"/>
  <c r="AO1590" i="2"/>
  <c r="AP1590" i="2"/>
  <c r="AQ1590" i="2"/>
  <c r="AN1591" i="2"/>
  <c r="AO1591" i="2"/>
  <c r="AP1591" i="2"/>
  <c r="AQ1591" i="2"/>
  <c r="AN1592" i="2"/>
  <c r="AO1592" i="2"/>
  <c r="AP1592" i="2"/>
  <c r="AQ1592" i="2"/>
  <c r="AN1593" i="2"/>
  <c r="AO1593" i="2"/>
  <c r="AP1593" i="2"/>
  <c r="AQ1593" i="2"/>
  <c r="AN1594" i="2"/>
  <c r="AO1594" i="2"/>
  <c r="AP1594" i="2"/>
  <c r="AQ1594" i="2"/>
  <c r="AN1595" i="2"/>
  <c r="AO1595" i="2"/>
  <c r="AP1595" i="2"/>
  <c r="AQ1595" i="2"/>
  <c r="AN1596" i="2"/>
  <c r="AO1596" i="2"/>
  <c r="AP1596" i="2"/>
  <c r="AQ1596" i="2"/>
  <c r="AN1597" i="2"/>
  <c r="AO1597" i="2"/>
  <c r="AP1597" i="2"/>
  <c r="AQ1597" i="2"/>
  <c r="AN1598" i="2"/>
  <c r="AO1598" i="2"/>
  <c r="AP1598" i="2"/>
  <c r="AQ1598" i="2"/>
  <c r="AN1599" i="2"/>
  <c r="AO1599" i="2"/>
  <c r="AP1599" i="2"/>
  <c r="AQ1599" i="2"/>
  <c r="AN1600" i="2"/>
  <c r="AO1600" i="2"/>
  <c r="AP1600" i="2"/>
  <c r="AQ1600" i="2"/>
  <c r="AN1601" i="2"/>
  <c r="AO1601" i="2"/>
  <c r="AP1601" i="2"/>
  <c r="AQ1601" i="2"/>
  <c r="AN1602" i="2"/>
  <c r="AO1602" i="2"/>
  <c r="AP1602" i="2"/>
  <c r="AQ1602" i="2"/>
  <c r="AN1603" i="2"/>
  <c r="AO1603" i="2"/>
  <c r="AP1603" i="2"/>
  <c r="AQ1603" i="2"/>
  <c r="AN1604" i="2"/>
  <c r="AO1604" i="2"/>
  <c r="AP1604" i="2"/>
  <c r="AQ1604" i="2"/>
  <c r="AN1605" i="2"/>
  <c r="AO1605" i="2"/>
  <c r="AP1605" i="2"/>
  <c r="AQ1605" i="2"/>
  <c r="AN1606" i="2"/>
  <c r="AO1606" i="2"/>
  <c r="AP1606" i="2"/>
  <c r="AQ1606" i="2"/>
  <c r="AN1607" i="2"/>
  <c r="AO1607" i="2"/>
  <c r="AP1607" i="2"/>
  <c r="AQ1607" i="2"/>
  <c r="AN1608" i="2"/>
  <c r="AO1608" i="2"/>
  <c r="AP1608" i="2"/>
  <c r="AQ1608" i="2"/>
  <c r="AN1609" i="2"/>
  <c r="AO1609" i="2"/>
  <c r="AP1609" i="2"/>
  <c r="AQ1609" i="2"/>
  <c r="AN1610" i="2"/>
  <c r="AO1610" i="2"/>
  <c r="AP1610" i="2"/>
  <c r="AQ1610" i="2"/>
  <c r="AN1611" i="2"/>
  <c r="AO1611" i="2"/>
  <c r="AP1611" i="2"/>
  <c r="AQ1611" i="2"/>
  <c r="AN1612" i="2"/>
  <c r="AO1612" i="2"/>
  <c r="AP1612" i="2"/>
  <c r="AQ1612" i="2"/>
  <c r="AN1613" i="2"/>
  <c r="AO1613" i="2"/>
  <c r="AP1613" i="2"/>
  <c r="AQ1613" i="2"/>
  <c r="AN1614" i="2"/>
  <c r="AO1614" i="2"/>
  <c r="AP1614" i="2"/>
  <c r="AQ1614" i="2"/>
  <c r="AN1615" i="2"/>
  <c r="AO1615" i="2"/>
  <c r="AP1615" i="2"/>
  <c r="AQ1615" i="2"/>
  <c r="AN1616" i="2"/>
  <c r="AO1616" i="2"/>
  <c r="AP1616" i="2"/>
  <c r="AQ1616" i="2"/>
  <c r="AN1617" i="2"/>
  <c r="AO1617" i="2"/>
  <c r="AP1617" i="2"/>
  <c r="AQ1617" i="2"/>
  <c r="AN1618" i="2"/>
  <c r="AO1618" i="2"/>
  <c r="AP1618" i="2"/>
  <c r="AQ1618" i="2"/>
  <c r="AN1619" i="2"/>
  <c r="AO1619" i="2"/>
  <c r="AP1619" i="2"/>
  <c r="AQ1619" i="2"/>
  <c r="AN1620" i="2"/>
  <c r="AO1620" i="2"/>
  <c r="AP1620" i="2"/>
  <c r="AQ1620" i="2"/>
  <c r="AN1621" i="2"/>
  <c r="AO1621" i="2"/>
  <c r="AP1621" i="2"/>
  <c r="AQ1621" i="2"/>
  <c r="AN1622" i="2"/>
  <c r="AO1622" i="2"/>
  <c r="AP1622" i="2"/>
  <c r="AQ1622" i="2"/>
  <c r="AN1623" i="2"/>
  <c r="AO1623" i="2"/>
  <c r="AP1623" i="2"/>
  <c r="AQ1623" i="2"/>
  <c r="AN1624" i="2"/>
  <c r="AO1624" i="2"/>
  <c r="AP1624" i="2"/>
  <c r="AQ1624" i="2"/>
  <c r="AN1625" i="2"/>
  <c r="AO1625" i="2"/>
  <c r="AP1625" i="2"/>
  <c r="AQ1625" i="2"/>
  <c r="AN1626" i="2"/>
  <c r="AO1626" i="2"/>
  <c r="AP1626" i="2"/>
  <c r="AQ1626" i="2"/>
  <c r="AN1627" i="2"/>
  <c r="AO1627" i="2"/>
  <c r="AP1627" i="2"/>
  <c r="AQ1627" i="2"/>
  <c r="AN1628" i="2"/>
  <c r="AO1628" i="2"/>
  <c r="AP1628" i="2"/>
  <c r="AQ1628" i="2"/>
  <c r="AN1629" i="2"/>
  <c r="AO1629" i="2"/>
  <c r="AP1629" i="2"/>
  <c r="AQ1629" i="2"/>
  <c r="AN1630" i="2"/>
  <c r="AO1630" i="2"/>
  <c r="AP1630" i="2"/>
  <c r="AQ1630" i="2"/>
  <c r="AN1631" i="2"/>
  <c r="AO1631" i="2"/>
  <c r="AP1631" i="2"/>
  <c r="AQ1631" i="2"/>
  <c r="AN1632" i="2"/>
  <c r="AO1632" i="2"/>
  <c r="AP1632" i="2"/>
  <c r="AQ1632" i="2"/>
  <c r="AN1633" i="2"/>
  <c r="AO1633" i="2"/>
  <c r="AP1633" i="2"/>
  <c r="AQ1633" i="2"/>
  <c r="AN1634" i="2"/>
  <c r="AO1634" i="2"/>
  <c r="AP1634" i="2"/>
  <c r="AQ1634" i="2"/>
  <c r="AN1635" i="2"/>
  <c r="AO1635" i="2"/>
  <c r="AP1635" i="2"/>
  <c r="AQ1635" i="2"/>
  <c r="AN1636" i="2"/>
  <c r="AO1636" i="2"/>
  <c r="AP1636" i="2"/>
  <c r="AQ1636" i="2"/>
  <c r="AN1637" i="2"/>
  <c r="AO1637" i="2"/>
  <c r="AP1637" i="2"/>
  <c r="AQ1637" i="2"/>
  <c r="AN1638" i="2"/>
  <c r="AO1638" i="2"/>
  <c r="AP1638" i="2"/>
  <c r="AQ1638" i="2"/>
  <c r="AN1639" i="2"/>
  <c r="AO1639" i="2"/>
  <c r="AP1639" i="2"/>
  <c r="AQ1639" i="2"/>
  <c r="AN1640" i="2"/>
  <c r="AO1640" i="2"/>
  <c r="AP1640" i="2"/>
  <c r="AQ1640" i="2"/>
  <c r="AN1641" i="2"/>
  <c r="AO1641" i="2"/>
  <c r="AP1641" i="2"/>
  <c r="AQ1641" i="2"/>
  <c r="AN1642" i="2"/>
  <c r="AO1642" i="2"/>
  <c r="AP1642" i="2"/>
  <c r="AQ1642" i="2"/>
  <c r="AN1643" i="2"/>
  <c r="AO1643" i="2"/>
  <c r="AP1643" i="2"/>
  <c r="AQ1643" i="2"/>
  <c r="AN1644" i="2"/>
  <c r="AO1644" i="2"/>
  <c r="AP1644" i="2"/>
  <c r="AQ1644" i="2"/>
  <c r="AN1645" i="2"/>
  <c r="AO1645" i="2"/>
  <c r="AP1645" i="2"/>
  <c r="AQ1645" i="2"/>
  <c r="AN1646" i="2"/>
  <c r="AO1646" i="2"/>
  <c r="AP1646" i="2"/>
  <c r="AQ1646" i="2"/>
  <c r="AN1647" i="2"/>
  <c r="AO1647" i="2"/>
  <c r="AP1647" i="2"/>
  <c r="AQ1647" i="2"/>
  <c r="AN1648" i="2"/>
  <c r="AO1648" i="2"/>
  <c r="AP1648" i="2"/>
  <c r="AQ1648" i="2"/>
  <c r="AN1649" i="2"/>
  <c r="AO1649" i="2"/>
  <c r="AP1649" i="2"/>
  <c r="AQ1649" i="2"/>
  <c r="AN1650" i="2"/>
  <c r="AO1650" i="2"/>
  <c r="AP1650" i="2"/>
  <c r="AQ1650" i="2"/>
  <c r="AN1651" i="2"/>
  <c r="AO1651" i="2"/>
  <c r="AP1651" i="2"/>
  <c r="AQ1651" i="2"/>
  <c r="AN1652" i="2"/>
  <c r="AO1652" i="2"/>
  <c r="AP1652" i="2"/>
  <c r="AQ1652" i="2"/>
  <c r="AN1653" i="2"/>
  <c r="AO1653" i="2"/>
  <c r="AP1653" i="2"/>
  <c r="AQ1653" i="2"/>
  <c r="AN1654" i="2"/>
  <c r="AO1654" i="2"/>
  <c r="AP1654" i="2"/>
  <c r="AQ1654" i="2"/>
  <c r="AN1655" i="2"/>
  <c r="AO1655" i="2"/>
  <c r="AP1655" i="2"/>
  <c r="AQ1655" i="2"/>
  <c r="AN1656" i="2"/>
  <c r="AO1656" i="2"/>
  <c r="AP1656" i="2"/>
  <c r="AQ1656" i="2"/>
  <c r="AN1657" i="2"/>
  <c r="AO1657" i="2"/>
  <c r="AP1657" i="2"/>
  <c r="AQ1657" i="2"/>
  <c r="AN1658" i="2"/>
  <c r="AO1658" i="2"/>
  <c r="AP1658" i="2"/>
  <c r="AQ1658" i="2"/>
  <c r="AN1659" i="2"/>
  <c r="AO1659" i="2"/>
  <c r="AP1659" i="2"/>
  <c r="AQ1659" i="2"/>
  <c r="AN1660" i="2"/>
  <c r="AO1660" i="2"/>
  <c r="AP1660" i="2"/>
  <c r="AQ1660" i="2"/>
  <c r="AN1661" i="2"/>
  <c r="AO1661" i="2"/>
  <c r="AP1661" i="2"/>
  <c r="AQ1661" i="2"/>
  <c r="AN1662" i="2"/>
  <c r="AO1662" i="2"/>
  <c r="AP1662" i="2"/>
  <c r="AQ1662" i="2"/>
  <c r="AN1663" i="2"/>
  <c r="AO1663" i="2"/>
  <c r="AP1663" i="2"/>
  <c r="AQ1663" i="2"/>
  <c r="AN1664" i="2"/>
  <c r="AO1664" i="2"/>
  <c r="AP1664" i="2"/>
  <c r="AQ1664" i="2"/>
  <c r="AN1665" i="2"/>
  <c r="AO1665" i="2"/>
  <c r="AP1665" i="2"/>
  <c r="AQ1665" i="2"/>
  <c r="AN1666" i="2"/>
  <c r="AO1666" i="2"/>
  <c r="AP1666" i="2"/>
  <c r="AQ1666" i="2"/>
  <c r="AN1667" i="2"/>
  <c r="AO1667" i="2"/>
  <c r="AP1667" i="2"/>
  <c r="AQ1667" i="2"/>
  <c r="AN1668" i="2"/>
  <c r="AO1668" i="2"/>
  <c r="AP1668" i="2"/>
  <c r="AQ1668" i="2"/>
  <c r="AN1669" i="2"/>
  <c r="AO1669" i="2"/>
  <c r="AP1669" i="2"/>
  <c r="AQ1669" i="2"/>
  <c r="AN1670" i="2"/>
  <c r="AO1670" i="2"/>
  <c r="AP1670" i="2"/>
  <c r="AQ1670" i="2"/>
  <c r="AN1671" i="2"/>
  <c r="AO1671" i="2"/>
  <c r="AP1671" i="2"/>
  <c r="AQ1671" i="2"/>
  <c r="AN1672" i="2"/>
  <c r="AO1672" i="2"/>
  <c r="AP1672" i="2"/>
  <c r="AQ1672" i="2"/>
  <c r="AN1673" i="2"/>
  <c r="AO1673" i="2"/>
  <c r="AP1673" i="2"/>
  <c r="AQ1673" i="2"/>
  <c r="AN1674" i="2"/>
  <c r="AO1674" i="2"/>
  <c r="AP1674" i="2"/>
  <c r="AQ1674" i="2"/>
  <c r="AN1675" i="2"/>
  <c r="AO1675" i="2"/>
  <c r="AP1675" i="2"/>
  <c r="AQ1675" i="2"/>
  <c r="AN1676" i="2"/>
  <c r="AO1676" i="2"/>
  <c r="AP1676" i="2"/>
  <c r="AQ1676" i="2"/>
  <c r="AN1677" i="2"/>
  <c r="AO1677" i="2"/>
  <c r="AP1677" i="2"/>
  <c r="AQ1677" i="2"/>
  <c r="AN1678" i="2"/>
  <c r="AO1678" i="2"/>
  <c r="AP1678" i="2"/>
  <c r="AQ1678" i="2"/>
  <c r="AN1679" i="2"/>
  <c r="AO1679" i="2"/>
  <c r="AP1679" i="2"/>
  <c r="AQ1679" i="2"/>
  <c r="AN1680" i="2"/>
  <c r="AO1680" i="2"/>
  <c r="AP1680" i="2"/>
  <c r="AQ1680" i="2"/>
  <c r="AN1681" i="2"/>
  <c r="AO1681" i="2"/>
  <c r="AP1681" i="2"/>
  <c r="AQ1681" i="2"/>
  <c r="AN1682" i="2"/>
  <c r="AO1682" i="2"/>
  <c r="AP1682" i="2"/>
  <c r="AQ1682" i="2"/>
  <c r="AN1683" i="2"/>
  <c r="AO1683" i="2"/>
  <c r="AP1683" i="2"/>
  <c r="AQ1683" i="2"/>
  <c r="AN1684" i="2"/>
  <c r="AO1684" i="2"/>
  <c r="AP1684" i="2"/>
  <c r="AQ1684" i="2"/>
  <c r="AN1685" i="2"/>
  <c r="AO1685" i="2"/>
  <c r="AP1685" i="2"/>
  <c r="AQ1685" i="2"/>
  <c r="AN1686" i="2"/>
  <c r="AO1686" i="2"/>
  <c r="AP1686" i="2"/>
  <c r="AQ1686" i="2"/>
  <c r="AN1687" i="2"/>
  <c r="AO1687" i="2"/>
  <c r="AP1687" i="2"/>
  <c r="AQ1687" i="2"/>
  <c r="AP148" i="2"/>
  <c r="AQ148" i="2"/>
  <c r="AO148" i="2"/>
  <c r="AR296" i="2" l="1"/>
  <c r="AR295" i="2"/>
  <c r="AR294" i="2"/>
  <c r="AR293" i="2"/>
  <c r="AR292" i="2"/>
  <c r="AR291" i="2"/>
  <c r="AR290" i="2"/>
  <c r="AR289" i="2"/>
  <c r="AR288" i="2"/>
  <c r="AR287" i="2"/>
  <c r="AR286" i="2"/>
  <c r="AR285" i="2"/>
  <c r="AR284" i="2"/>
  <c r="AR283" i="2"/>
  <c r="AR282" i="2"/>
  <c r="AR281" i="2"/>
  <c r="AR280" i="2"/>
  <c r="AR279" i="2"/>
  <c r="AR278" i="2"/>
  <c r="AR277" i="2"/>
  <c r="AR276" i="2"/>
  <c r="AR634" i="2"/>
  <c r="AR633" i="2"/>
  <c r="AR632" i="2"/>
  <c r="AR631" i="2"/>
  <c r="AR630" i="2"/>
  <c r="AR629" i="2"/>
  <c r="AR628" i="2"/>
  <c r="AR627" i="2"/>
  <c r="AR626" i="2"/>
  <c r="AR625" i="2"/>
  <c r="AR624" i="2"/>
  <c r="AR623" i="2"/>
  <c r="AR622" i="2"/>
  <c r="AR621" i="2"/>
  <c r="AR620" i="2"/>
  <c r="AR619" i="2"/>
  <c r="AR618" i="2"/>
  <c r="AR617" i="2"/>
  <c r="AR616" i="2"/>
  <c r="AR615" i="2"/>
  <c r="AR614" i="2"/>
  <c r="AR613" i="2"/>
  <c r="AR612" i="2"/>
  <c r="AR611" i="2"/>
  <c r="AR610" i="2"/>
  <c r="AR609" i="2"/>
  <c r="AR608" i="2"/>
  <c r="AR607" i="2"/>
  <c r="AR606" i="2"/>
  <c r="AR605" i="2"/>
  <c r="AR604" i="2"/>
  <c r="AR603" i="2"/>
  <c r="AR602" i="2"/>
  <c r="AR601" i="2"/>
  <c r="AR600" i="2"/>
  <c r="AR599" i="2"/>
  <c r="AR598" i="2"/>
  <c r="AR597" i="2"/>
  <c r="AR596" i="2"/>
  <c r="AR595" i="2"/>
  <c r="AR594" i="2"/>
  <c r="AR593" i="2"/>
  <c r="AR592" i="2"/>
  <c r="AR591" i="2"/>
  <c r="AR590" i="2"/>
  <c r="AR589" i="2"/>
  <c r="AR588" i="2"/>
  <c r="AR587" i="2"/>
  <c r="AR586" i="2"/>
  <c r="AR585" i="2"/>
  <c r="AR584" i="2"/>
  <c r="AR583" i="2"/>
  <c r="AR582" i="2"/>
  <c r="AR581" i="2"/>
  <c r="AR580" i="2"/>
  <c r="AR579" i="2"/>
  <c r="AR578" i="2"/>
  <c r="AR577" i="2"/>
  <c r="AR576" i="2"/>
  <c r="AR575" i="2"/>
  <c r="AR574" i="2"/>
  <c r="AR573" i="2"/>
  <c r="AR572" i="2"/>
  <c r="AR571" i="2"/>
  <c r="AR570" i="2"/>
  <c r="AR569" i="2"/>
  <c r="AR568" i="2"/>
  <c r="AR567" i="2"/>
  <c r="AR566" i="2"/>
  <c r="AR565" i="2"/>
  <c r="AR564" i="2"/>
  <c r="AR563" i="2"/>
  <c r="AR562" i="2"/>
  <c r="AR561" i="2"/>
  <c r="AR560" i="2"/>
  <c r="AR559" i="2"/>
  <c r="AR558" i="2"/>
  <c r="AR557" i="2"/>
  <c r="AR556" i="2"/>
  <c r="AR555" i="2"/>
  <c r="AR554" i="2"/>
  <c r="AR553" i="2"/>
  <c r="AR552" i="2"/>
  <c r="AR551" i="2"/>
  <c r="AR550" i="2"/>
  <c r="AR549" i="2"/>
  <c r="AR548" i="2"/>
  <c r="AR546" i="2"/>
  <c r="AR545" i="2"/>
  <c r="AR544" i="2"/>
  <c r="AR543" i="2"/>
  <c r="AR542" i="2"/>
  <c r="AR541" i="2"/>
  <c r="AR540" i="2"/>
  <c r="AR539" i="2"/>
  <c r="AR538" i="2"/>
  <c r="AR537" i="2"/>
  <c r="AR536" i="2"/>
  <c r="AR535" i="2"/>
  <c r="AR534" i="2"/>
  <c r="AR533" i="2"/>
  <c r="AR532" i="2"/>
  <c r="AR531" i="2"/>
  <c r="AR530" i="2"/>
  <c r="AR529" i="2"/>
  <c r="AR528" i="2"/>
  <c r="AR527" i="2"/>
  <c r="AR526" i="2"/>
  <c r="AR525" i="2"/>
  <c r="AR524" i="2"/>
  <c r="AR523" i="2"/>
  <c r="AR522" i="2"/>
  <c r="AR521" i="2"/>
  <c r="AR520" i="2"/>
  <c r="AR519" i="2"/>
  <c r="AR518" i="2"/>
  <c r="AR517" i="2"/>
  <c r="AR516" i="2"/>
  <c r="AR688" i="2"/>
  <c r="AR687" i="2"/>
  <c r="AR686" i="2"/>
  <c r="AR685" i="2"/>
  <c r="AR684" i="2"/>
  <c r="AR683" i="2"/>
  <c r="AR682" i="2"/>
  <c r="AR681" i="2"/>
  <c r="AR680" i="2"/>
  <c r="AR679" i="2"/>
  <c r="AR678" i="2"/>
  <c r="AR677" i="2"/>
  <c r="AR676" i="2"/>
  <c r="AR675" i="2"/>
  <c r="AR674" i="2"/>
  <c r="AR650" i="2"/>
  <c r="AR649" i="2"/>
  <c r="AR648" i="2"/>
  <c r="AR647" i="2"/>
  <c r="AR646" i="2"/>
  <c r="AR645" i="2"/>
  <c r="AR644" i="2"/>
  <c r="AR643" i="2"/>
  <c r="AR642" i="2"/>
  <c r="AR641" i="2"/>
  <c r="AR640" i="2"/>
  <c r="AR639" i="2"/>
  <c r="AR638" i="2"/>
  <c r="AR637" i="2"/>
  <c r="AR636" i="2"/>
  <c r="AR635" i="2"/>
  <c r="AR515" i="2"/>
  <c r="AR514" i="2"/>
  <c r="AR513" i="2"/>
  <c r="AR512" i="2"/>
  <c r="AR466" i="2"/>
  <c r="AR465" i="2"/>
  <c r="AR464" i="2"/>
  <c r="AR463" i="2"/>
  <c r="AR462" i="2"/>
  <c r="AR461" i="2"/>
  <c r="AR460" i="2"/>
  <c r="AR459" i="2"/>
  <c r="AR458" i="2"/>
  <c r="AR457" i="2"/>
  <c r="AR456" i="2"/>
  <c r="AR455" i="2"/>
  <c r="AR454" i="2"/>
  <c r="AR453" i="2"/>
  <c r="AR452" i="2"/>
  <c r="AR451" i="2"/>
  <c r="AR450" i="2"/>
  <c r="AR449" i="2"/>
  <c r="AR448" i="2"/>
  <c r="AR447" i="2"/>
  <c r="AR446" i="2"/>
  <c r="AR445" i="2"/>
  <c r="AR444" i="2"/>
  <c r="AR443" i="2"/>
  <c r="AR442" i="2"/>
  <c r="AR441" i="2"/>
  <c r="AR440" i="2"/>
  <c r="AR439" i="2"/>
  <c r="AR438" i="2"/>
  <c r="AR437" i="2"/>
  <c r="AR436" i="2"/>
  <c r="AR435" i="2"/>
  <c r="AR434" i="2"/>
  <c r="AR433" i="2"/>
  <c r="AR432" i="2"/>
  <c r="AR431" i="2"/>
  <c r="AR430" i="2"/>
  <c r="AR429" i="2"/>
  <c r="AR428" i="2"/>
  <c r="AR427" i="2"/>
  <c r="AR426" i="2"/>
  <c r="AR425" i="2"/>
  <c r="AR424" i="2"/>
  <c r="AR423" i="2"/>
  <c r="AR422" i="2"/>
  <c r="AR421" i="2"/>
  <c r="AR420" i="2"/>
  <c r="AR419" i="2"/>
  <c r="AR418" i="2"/>
  <c r="AR417" i="2"/>
  <c r="AR416" i="2"/>
  <c r="AR415" i="2"/>
  <c r="AR414" i="2"/>
  <c r="AR275" i="2"/>
  <c r="AR274" i="2"/>
  <c r="AR273" i="2"/>
  <c r="AR272" i="2"/>
  <c r="AR271" i="2"/>
  <c r="AR270" i="2"/>
  <c r="AR269" i="2"/>
  <c r="AR268" i="2"/>
  <c r="AR267" i="2"/>
  <c r="AR266" i="2"/>
  <c r="AR265" i="2"/>
  <c r="AR264" i="2"/>
  <c r="AR263" i="2"/>
  <c r="AR262" i="2"/>
  <c r="AR261" i="2"/>
  <c r="AR260" i="2"/>
  <c r="AR259" i="2"/>
  <c r="AR258" i="2"/>
  <c r="AR257" i="2"/>
  <c r="AR256" i="2"/>
  <c r="AR255" i="2"/>
  <c r="AR254" i="2"/>
  <c r="AR253" i="2"/>
  <c r="AR252" i="2"/>
  <c r="AR251" i="2"/>
  <c r="AR249" i="2"/>
  <c r="AR248" i="2"/>
  <c r="AR247" i="2"/>
  <c r="AR246" i="2"/>
  <c r="AR245" i="2"/>
  <c r="AR244" i="2"/>
  <c r="AR243" i="2"/>
  <c r="AR242" i="2"/>
  <c r="AR241" i="2"/>
  <c r="AR240" i="2"/>
  <c r="AR239" i="2"/>
  <c r="AR238" i="2"/>
  <c r="AR237" i="2"/>
  <c r="AR236" i="2"/>
  <c r="AR234" i="2"/>
  <c r="AR233" i="2"/>
  <c r="AR232" i="2"/>
  <c r="AR231" i="2"/>
  <c r="AR230" i="2"/>
  <c r="AR229" i="2"/>
  <c r="AR228" i="2"/>
  <c r="AR227" i="2"/>
  <c r="AR226" i="2"/>
  <c r="AR225" i="2"/>
  <c r="AR224" i="2"/>
  <c r="AR223" i="2"/>
  <c r="AR222" i="2"/>
  <c r="AR221" i="2"/>
  <c r="AR220" i="2"/>
  <c r="AR219" i="2"/>
  <c r="AR218" i="2"/>
  <c r="AR217" i="2"/>
  <c r="AR216" i="2"/>
  <c r="AR215" i="2"/>
  <c r="AR214" i="2"/>
  <c r="AR213" i="2"/>
  <c r="AR212" i="2"/>
  <c r="AR211" i="2"/>
  <c r="AR210" i="2"/>
  <c r="AR209" i="2"/>
  <c r="AR208" i="2"/>
  <c r="AR207" i="2"/>
  <c r="AR206" i="2"/>
  <c r="AR205" i="2"/>
  <c r="AR204" i="2"/>
  <c r="AR203" i="2"/>
  <c r="AR198" i="2"/>
  <c r="AR197" i="2"/>
  <c r="AR673" i="2"/>
  <c r="AR672" i="2"/>
  <c r="AR671" i="2"/>
  <c r="AR670" i="2"/>
  <c r="AR669" i="2"/>
  <c r="AR668" i="2"/>
  <c r="AR667" i="2"/>
  <c r="AR666" i="2"/>
  <c r="AR665" i="2"/>
  <c r="AR664" i="2"/>
  <c r="AR663" i="2"/>
  <c r="AR662" i="2"/>
  <c r="AR661" i="2"/>
  <c r="AR660" i="2"/>
  <c r="AR659" i="2"/>
  <c r="AR658" i="2"/>
  <c r="AR657" i="2"/>
  <c r="AR656" i="2"/>
  <c r="AR655" i="2"/>
  <c r="AR654" i="2"/>
  <c r="AR653" i="2"/>
  <c r="AR652" i="2"/>
  <c r="AR651" i="2"/>
  <c r="AR511" i="2"/>
  <c r="AR510" i="2"/>
  <c r="AR509" i="2"/>
  <c r="AR508" i="2"/>
  <c r="AR507" i="2"/>
  <c r="AR506" i="2"/>
  <c r="AR505" i="2"/>
  <c r="AR504" i="2"/>
  <c r="AR503" i="2"/>
  <c r="AR502" i="2"/>
  <c r="AR501" i="2"/>
  <c r="AR500" i="2"/>
  <c r="AR499" i="2"/>
  <c r="AR498" i="2"/>
  <c r="AR497" i="2"/>
  <c r="AR496" i="2"/>
  <c r="AR495" i="2"/>
  <c r="AR494" i="2"/>
  <c r="AR493" i="2"/>
  <c r="AR492" i="2"/>
  <c r="AR491" i="2"/>
  <c r="AR490" i="2"/>
  <c r="AR489" i="2"/>
  <c r="AR488" i="2"/>
  <c r="AR487" i="2"/>
  <c r="AR486" i="2"/>
  <c r="AR485" i="2"/>
  <c r="AR484" i="2"/>
  <c r="AR483" i="2"/>
  <c r="AR482" i="2"/>
  <c r="AR481" i="2"/>
  <c r="AR479" i="2"/>
  <c r="AR478" i="2"/>
  <c r="AR477" i="2"/>
  <c r="AR476" i="2"/>
  <c r="AR475" i="2"/>
  <c r="AR474" i="2"/>
  <c r="AR473" i="2"/>
  <c r="AR472" i="2"/>
  <c r="AR471" i="2"/>
  <c r="AR470" i="2"/>
  <c r="AR469" i="2"/>
  <c r="AR468" i="2"/>
  <c r="AR467" i="2"/>
  <c r="AR413" i="2"/>
  <c r="AR412" i="2"/>
  <c r="AR411" i="2"/>
  <c r="AR410" i="2"/>
  <c r="AR409" i="2"/>
  <c r="AR408" i="2"/>
  <c r="AR407" i="2"/>
  <c r="AR406" i="2"/>
  <c r="AR405" i="2"/>
  <c r="AR404" i="2"/>
  <c r="AR403" i="2"/>
  <c r="AR402" i="2"/>
  <c r="AR400" i="2"/>
  <c r="AR399" i="2"/>
  <c r="AR398" i="2"/>
  <c r="AR397" i="2"/>
  <c r="AR396" i="2"/>
  <c r="AR395" i="2"/>
  <c r="AR394" i="2"/>
  <c r="AR393" i="2"/>
  <c r="AR392" i="2"/>
  <c r="AR391" i="2"/>
  <c r="AR390" i="2"/>
  <c r="AR389" i="2"/>
  <c r="AR388" i="2"/>
  <c r="AR386" i="2"/>
  <c r="AR385" i="2"/>
  <c r="AR384" i="2"/>
  <c r="AR383" i="2"/>
  <c r="AR382" i="2"/>
  <c r="AR381" i="2"/>
  <c r="AR380" i="2"/>
  <c r="AR379" i="2"/>
  <c r="AR378" i="2"/>
  <c r="AR377" i="2"/>
  <c r="AR374" i="2"/>
  <c r="AR373" i="2"/>
  <c r="AR372" i="2"/>
  <c r="AR371" i="2"/>
  <c r="AR370" i="2"/>
  <c r="AR369" i="2"/>
  <c r="AR368" i="2"/>
  <c r="AR367" i="2"/>
  <c r="AR366" i="2"/>
  <c r="AR365" i="2"/>
  <c r="AR364" i="2"/>
  <c r="AR363" i="2"/>
  <c r="AR360" i="2"/>
  <c r="AR359" i="2"/>
  <c r="AR358" i="2"/>
  <c r="AR357" i="2"/>
  <c r="AR356" i="2"/>
  <c r="AR355" i="2"/>
  <c r="AR354" i="2"/>
  <c r="AR353" i="2"/>
  <c r="AR352" i="2"/>
  <c r="AR351" i="2"/>
  <c r="AR350" i="2"/>
  <c r="AR349" i="2"/>
  <c r="AR348" i="2"/>
  <c r="AR347" i="2"/>
  <c r="AR346" i="2"/>
  <c r="AR345" i="2"/>
  <c r="AR344" i="2"/>
  <c r="AR343" i="2"/>
  <c r="AR342" i="2"/>
  <c r="AR341" i="2"/>
  <c r="AR340" i="2"/>
  <c r="AR339" i="2"/>
  <c r="AR338" i="2"/>
  <c r="AR337" i="2"/>
  <c r="AR336" i="2"/>
  <c r="AR335" i="2"/>
  <c r="AR334" i="2"/>
  <c r="AR333" i="2"/>
  <c r="AR332" i="2"/>
  <c r="AR331" i="2"/>
  <c r="AR330" i="2"/>
  <c r="AR329" i="2"/>
  <c r="AR328" i="2"/>
  <c r="AR327" i="2"/>
  <c r="AR326" i="2"/>
  <c r="AR325" i="2"/>
  <c r="AR324" i="2"/>
  <c r="AR323" i="2"/>
  <c r="AR322" i="2"/>
  <c r="AR321" i="2"/>
  <c r="AR320" i="2"/>
  <c r="AR318" i="2"/>
  <c r="AR317" i="2"/>
  <c r="AR316" i="2"/>
  <c r="AR315" i="2"/>
  <c r="AR314" i="2"/>
  <c r="AR313" i="2"/>
  <c r="AR311" i="2"/>
  <c r="AR310" i="2"/>
  <c r="AR309" i="2"/>
  <c r="AR308" i="2"/>
  <c r="AR307" i="2"/>
  <c r="AR306" i="2"/>
  <c r="AR305" i="2"/>
  <c r="AR304" i="2"/>
  <c r="AR303" i="2"/>
  <c r="AR302" i="2"/>
  <c r="AR301" i="2"/>
  <c r="AR300" i="2"/>
  <c r="AR299" i="2"/>
  <c r="AR298" i="2"/>
  <c r="AR297" i="2"/>
  <c r="AR202" i="2"/>
  <c r="AR319" i="2"/>
  <c r="AR480" i="2"/>
  <c r="AR312" i="2"/>
  <c r="AR201" i="2"/>
  <c r="AR200" i="2"/>
  <c r="AR199" i="2"/>
  <c r="AR547" i="2"/>
  <c r="AR196" i="2"/>
  <c r="AR1686" i="2"/>
  <c r="AR1684" i="2"/>
  <c r="AR1682" i="2"/>
  <c r="AR1680" i="2"/>
  <c r="AR1678" i="2"/>
  <c r="AR1676" i="2"/>
  <c r="AR1672" i="2"/>
  <c r="AR1669" i="2"/>
  <c r="AR1665" i="2"/>
  <c r="AR1661" i="2"/>
  <c r="AR1659" i="2"/>
  <c r="AR1655" i="2"/>
  <c r="AR1651" i="2"/>
  <c r="AR1647" i="2"/>
  <c r="AR1645" i="2"/>
  <c r="AR1643" i="2"/>
  <c r="AR1640" i="2"/>
  <c r="AR1637" i="2"/>
  <c r="AR1633" i="2"/>
  <c r="AR1630" i="2"/>
  <c r="AR1628" i="2"/>
  <c r="AR1626" i="2"/>
  <c r="AR1624" i="2"/>
  <c r="AR1622" i="2"/>
  <c r="AR1620" i="2"/>
  <c r="AR1618" i="2"/>
  <c r="AR1615" i="2"/>
  <c r="AR1612" i="2"/>
  <c r="AR1610" i="2"/>
  <c r="AR1607" i="2"/>
  <c r="AR1605" i="2"/>
  <c r="AR1600" i="2"/>
  <c r="AR1598" i="2"/>
  <c r="AR1596" i="2"/>
  <c r="AR1595" i="2"/>
  <c r="AR1592" i="2"/>
  <c r="AR1588" i="2"/>
  <c r="AR1586" i="2"/>
  <c r="AR1583" i="2"/>
  <c r="AR1579" i="2"/>
  <c r="AR1575" i="2"/>
  <c r="AR1574" i="2"/>
  <c r="AR1572" i="2"/>
  <c r="AR1570" i="2"/>
  <c r="AR1568" i="2"/>
  <c r="AR1566" i="2"/>
  <c r="AR1564" i="2"/>
  <c r="AR1562" i="2"/>
  <c r="AR1561" i="2"/>
  <c r="AR1557" i="2"/>
  <c r="AR1555" i="2"/>
  <c r="AR1552" i="2"/>
  <c r="AR1550" i="2"/>
  <c r="AR1547" i="2"/>
  <c r="AR1545" i="2"/>
  <c r="AR1543" i="2"/>
  <c r="AR1540" i="2"/>
  <c r="AR1538" i="2"/>
  <c r="AR1535" i="2"/>
  <c r="AR1533" i="2"/>
  <c r="AR1530" i="2"/>
  <c r="AR1528" i="2"/>
  <c r="AR786" i="2"/>
  <c r="AR785" i="2"/>
  <c r="AR784" i="2"/>
  <c r="AR783" i="2"/>
  <c r="AR782" i="2"/>
  <c r="AR781" i="2"/>
  <c r="AR780" i="2"/>
  <c r="AR779" i="2"/>
  <c r="AR778" i="2"/>
  <c r="AR777" i="2"/>
  <c r="AR776" i="2"/>
  <c r="AR775" i="2"/>
  <c r="AR774" i="2"/>
  <c r="AR773" i="2"/>
  <c r="AR772" i="2"/>
  <c r="AR771" i="2"/>
  <c r="AR768" i="2"/>
  <c r="AR767" i="2"/>
  <c r="AR766" i="2"/>
  <c r="AR765" i="2"/>
  <c r="AR764" i="2"/>
  <c r="AR763" i="2"/>
  <c r="AR762" i="2"/>
  <c r="AR760" i="2"/>
  <c r="AR759" i="2"/>
  <c r="AR758" i="2"/>
  <c r="AR757" i="2"/>
  <c r="AR756" i="2"/>
  <c r="AR755" i="2"/>
  <c r="AR754" i="2"/>
  <c r="AR753" i="2"/>
  <c r="AR752" i="2"/>
  <c r="AR751" i="2"/>
  <c r="AR750" i="2"/>
  <c r="AR749" i="2"/>
  <c r="AR748" i="2"/>
  <c r="AR747" i="2"/>
  <c r="AR746" i="2"/>
  <c r="AR745" i="2"/>
  <c r="AR744" i="2"/>
  <c r="AR743" i="2"/>
  <c r="AR742" i="2"/>
  <c r="AR741" i="2"/>
  <c r="AR740" i="2"/>
  <c r="AR739" i="2"/>
  <c r="AR738" i="2"/>
  <c r="AR737" i="2"/>
  <c r="AR736" i="2"/>
  <c r="AR735" i="2"/>
  <c r="AR734" i="2"/>
  <c r="AR733" i="2"/>
  <c r="AR732" i="2"/>
  <c r="AR731" i="2"/>
  <c r="AR730" i="2"/>
  <c r="AR729" i="2"/>
  <c r="AR728" i="2"/>
  <c r="AR727" i="2"/>
  <c r="AR726" i="2"/>
  <c r="AR725" i="2"/>
  <c r="AR708" i="2"/>
  <c r="AR707" i="2"/>
  <c r="AR706" i="2"/>
  <c r="AR705" i="2"/>
  <c r="AR704" i="2"/>
  <c r="AR703" i="2"/>
  <c r="AR702" i="2"/>
  <c r="AR701" i="2"/>
  <c r="AR700" i="2"/>
  <c r="AR699" i="2"/>
  <c r="AR698" i="2"/>
  <c r="AR697" i="2"/>
  <c r="AR696" i="2"/>
  <c r="AR695" i="2"/>
  <c r="AR694" i="2"/>
  <c r="AR693" i="2"/>
  <c r="AR692" i="2"/>
  <c r="AR691" i="2"/>
  <c r="AR690" i="2"/>
  <c r="AR1687" i="2"/>
  <c r="AR1685" i="2"/>
  <c r="AR1681" i="2"/>
  <c r="AR1679" i="2"/>
  <c r="AR1677" i="2"/>
  <c r="AR1675" i="2"/>
  <c r="AR1674" i="2"/>
  <c r="AR1673" i="2"/>
  <c r="AR1671" i="2"/>
  <c r="AR1670" i="2"/>
  <c r="AR1668" i="2"/>
  <c r="AR1667" i="2"/>
  <c r="AR1666" i="2"/>
  <c r="AR1664" i="2"/>
  <c r="AR1663" i="2"/>
  <c r="AR1662" i="2"/>
  <c r="AR1660" i="2"/>
  <c r="AR1658" i="2"/>
  <c r="AR1657" i="2"/>
  <c r="AR1656" i="2"/>
  <c r="AR1654" i="2"/>
  <c r="AR1653" i="2"/>
  <c r="AR1652" i="2"/>
  <c r="AR1650" i="2"/>
  <c r="AR1649" i="2"/>
  <c r="AR1648" i="2"/>
  <c r="AR1646" i="2"/>
  <c r="AR1642" i="2"/>
  <c r="AR1641" i="2"/>
  <c r="AR1639" i="2"/>
  <c r="AR1638" i="2"/>
  <c r="AR1636" i="2"/>
  <c r="AR1635" i="2"/>
  <c r="AR1634" i="2"/>
  <c r="AR1632" i="2"/>
  <c r="AR1631" i="2"/>
  <c r="AR1629" i="2"/>
  <c r="AR1627" i="2"/>
  <c r="AR1625" i="2"/>
  <c r="AR1623" i="2"/>
  <c r="AR1619" i="2"/>
  <c r="AR1617" i="2"/>
  <c r="AR1616" i="2"/>
  <c r="AR1614" i="2"/>
  <c r="AR1613" i="2"/>
  <c r="AR1608" i="2"/>
  <c r="AR1604" i="2"/>
  <c r="AR1603" i="2"/>
  <c r="AR1602" i="2"/>
  <c r="AR1601" i="2"/>
  <c r="AR1597" i="2"/>
  <c r="AR1594" i="2"/>
  <c r="AR1593" i="2"/>
  <c r="AR1591" i="2"/>
  <c r="AR1587" i="2"/>
  <c r="AR1585" i="2"/>
  <c r="AR1584" i="2"/>
  <c r="AR1582" i="2"/>
  <c r="AR1581" i="2"/>
  <c r="AR1580" i="2"/>
  <c r="AR1578" i="2"/>
  <c r="AR1577" i="2"/>
  <c r="AR1576" i="2"/>
  <c r="AR1573" i="2"/>
  <c r="AR1571" i="2"/>
  <c r="AR1567" i="2"/>
  <c r="AR1565" i="2"/>
  <c r="AR1560" i="2"/>
  <c r="AR1559" i="2"/>
  <c r="AR1558" i="2"/>
  <c r="AR1556" i="2"/>
  <c r="AR1554" i="2"/>
  <c r="AR1553" i="2"/>
  <c r="AR1549" i="2"/>
  <c r="AR1548" i="2"/>
  <c r="AR1544" i="2"/>
  <c r="AR1542" i="2"/>
  <c r="AR1541" i="2"/>
  <c r="AR1539" i="2"/>
  <c r="AR1536" i="2"/>
  <c r="AR1532" i="2"/>
  <c r="AR1531" i="2"/>
  <c r="AR1529" i="2"/>
  <c r="AR1527" i="2"/>
  <c r="AR1526" i="2"/>
  <c r="AR1683" i="2"/>
  <c r="AR1644" i="2"/>
  <c r="AR1621" i="2"/>
  <c r="AR1611" i="2"/>
  <c r="AR1609" i="2"/>
  <c r="AR1606" i="2"/>
  <c r="AR1599" i="2"/>
  <c r="AR1590" i="2"/>
  <c r="AR1589" i="2"/>
  <c r="AR1569" i="2"/>
  <c r="AR1563" i="2"/>
  <c r="AR1551" i="2"/>
  <c r="AR1546" i="2"/>
  <c r="AR1537" i="2"/>
  <c r="AR1534" i="2"/>
  <c r="AR1525" i="2"/>
  <c r="AR1524" i="2"/>
  <c r="AR1523" i="2"/>
  <c r="AR1522" i="2"/>
  <c r="AR1521" i="2"/>
  <c r="AR1520" i="2"/>
  <c r="AR1519" i="2"/>
  <c r="AR1518" i="2"/>
  <c r="AR1517" i="2"/>
  <c r="AR1516" i="2"/>
  <c r="AR1515" i="2"/>
  <c r="AR1514" i="2"/>
  <c r="AR1513" i="2"/>
  <c r="AR1512" i="2"/>
  <c r="AR1511" i="2"/>
  <c r="AR1510" i="2"/>
  <c r="AR1509" i="2"/>
  <c r="AR1508" i="2"/>
  <c r="AR1507" i="2"/>
  <c r="AR1506" i="2"/>
  <c r="AR1505" i="2"/>
  <c r="AR1504" i="2"/>
  <c r="AR1503" i="2"/>
  <c r="AR1502" i="2"/>
  <c r="AR1501" i="2"/>
  <c r="AR1500" i="2"/>
  <c r="AR1499" i="2"/>
  <c r="AR1498" i="2"/>
  <c r="AR1497" i="2"/>
  <c r="AR1496" i="2"/>
  <c r="AR1495" i="2"/>
  <c r="AR1494" i="2"/>
  <c r="AR1493" i="2"/>
  <c r="AR1492" i="2"/>
  <c r="AR1491" i="2"/>
  <c r="AR1490" i="2"/>
  <c r="AR1489" i="2"/>
  <c r="AR1488" i="2"/>
  <c r="AR1487" i="2"/>
  <c r="AR1486" i="2"/>
  <c r="AR1485" i="2"/>
  <c r="AR1484" i="2"/>
  <c r="AR1483" i="2"/>
  <c r="AR1482" i="2"/>
  <c r="AR1481" i="2"/>
  <c r="AR1480" i="2"/>
  <c r="AR1479" i="2"/>
  <c r="AR1478" i="2"/>
  <c r="AR1477" i="2"/>
  <c r="AR1476" i="2"/>
  <c r="AR1475" i="2"/>
  <c r="AR1474" i="2"/>
  <c r="AR1473" i="2"/>
  <c r="AR1472" i="2"/>
  <c r="AR1471" i="2"/>
  <c r="AR1470" i="2"/>
  <c r="AR1469" i="2"/>
  <c r="AR1468" i="2"/>
  <c r="AR1467" i="2"/>
  <c r="AR1466" i="2"/>
  <c r="AR1465" i="2"/>
  <c r="AR1464" i="2"/>
  <c r="AR1463" i="2"/>
  <c r="AR1462" i="2"/>
  <c r="AR1461" i="2"/>
  <c r="AR1460" i="2"/>
  <c r="AR1459" i="2"/>
  <c r="AR1458" i="2"/>
  <c r="AR1457" i="2"/>
  <c r="AR1456" i="2"/>
  <c r="AR1455" i="2"/>
  <c r="AR1454" i="2"/>
  <c r="AR1453" i="2"/>
  <c r="AR1452" i="2"/>
  <c r="AR1451" i="2"/>
  <c r="AR1450" i="2"/>
  <c r="AR1449" i="2"/>
  <c r="AR1448" i="2"/>
  <c r="AR1447" i="2"/>
  <c r="AR1446" i="2"/>
  <c r="AR1445" i="2"/>
  <c r="AR1443" i="2"/>
  <c r="AR1442" i="2"/>
  <c r="AR1441" i="2"/>
  <c r="AR1438" i="2"/>
  <c r="AR1437" i="2"/>
  <c r="AR1436" i="2"/>
  <c r="AR1435" i="2"/>
  <c r="AR1434" i="2"/>
  <c r="AR1433" i="2"/>
  <c r="AR1432" i="2"/>
  <c r="AR1431" i="2"/>
  <c r="AR1430" i="2"/>
  <c r="AR1427" i="2"/>
  <c r="AR1426" i="2"/>
  <c r="AR1425" i="2"/>
  <c r="AR1424" i="2"/>
  <c r="AR1423" i="2"/>
  <c r="AR1421" i="2"/>
  <c r="AR1420" i="2"/>
  <c r="AR1419" i="2"/>
  <c r="AR1418" i="2"/>
  <c r="AR1417" i="2"/>
  <c r="AR1416" i="2"/>
  <c r="AR1415" i="2"/>
  <c r="AR1414" i="2"/>
  <c r="AR1413" i="2"/>
  <c r="AR1412" i="2"/>
  <c r="AR1411" i="2"/>
  <c r="AR1410" i="2"/>
  <c r="AR1409" i="2"/>
  <c r="AR1408" i="2"/>
  <c r="AR1407" i="2"/>
  <c r="AR1406" i="2"/>
  <c r="AR1405" i="2"/>
  <c r="AR1404" i="2"/>
  <c r="AR1403" i="2"/>
  <c r="AR1402" i="2"/>
  <c r="AR1401" i="2"/>
  <c r="AR1400" i="2"/>
  <c r="AR1399" i="2"/>
  <c r="AR1398" i="2"/>
  <c r="AR1397" i="2"/>
  <c r="AR1396" i="2"/>
  <c r="AR1395" i="2"/>
  <c r="AR1392" i="2"/>
  <c r="AR1391" i="2"/>
  <c r="AR1390" i="2"/>
  <c r="AR1389" i="2"/>
  <c r="AR1388" i="2"/>
  <c r="AR1387" i="2"/>
  <c r="AR1385" i="2"/>
  <c r="AR1384" i="2"/>
  <c r="AR1383" i="2"/>
  <c r="AR1382" i="2"/>
  <c r="AR1381" i="2"/>
  <c r="AR1380" i="2"/>
  <c r="AR1379" i="2"/>
  <c r="AR1378" i="2"/>
  <c r="AR1377" i="2"/>
  <c r="AR1374" i="2"/>
  <c r="AR1373" i="2"/>
  <c r="AR1372" i="2"/>
  <c r="AR1371" i="2"/>
  <c r="AR1370" i="2"/>
  <c r="AR1369" i="2"/>
  <c r="AR1368" i="2"/>
  <c r="AR1367" i="2"/>
  <c r="AR1366" i="2"/>
  <c r="AR1365" i="2"/>
  <c r="AR1364" i="2"/>
  <c r="AR1363" i="2"/>
  <c r="AR1362" i="2"/>
  <c r="AR1361" i="2"/>
  <c r="AR1360" i="2"/>
  <c r="AR1359" i="2"/>
  <c r="AR1358" i="2"/>
  <c r="AR1357" i="2"/>
  <c r="AR1356" i="2"/>
  <c r="AR1355" i="2"/>
  <c r="AR1354" i="2"/>
  <c r="AR1353" i="2"/>
  <c r="AR1352" i="2"/>
  <c r="AR1351" i="2"/>
  <c r="AR1350" i="2"/>
  <c r="AR1349" i="2"/>
  <c r="AR1348" i="2"/>
  <c r="AR1347" i="2"/>
  <c r="AR1346" i="2"/>
  <c r="AR1345" i="2"/>
  <c r="AR1344" i="2"/>
  <c r="AR1343" i="2"/>
  <c r="AR1342" i="2"/>
  <c r="AR1341" i="2"/>
  <c r="AR1340" i="2"/>
  <c r="AR1339" i="2"/>
  <c r="AR1338" i="2"/>
  <c r="AR1337" i="2"/>
  <c r="AR1336" i="2"/>
  <c r="AR1335" i="2"/>
  <c r="AR1334" i="2"/>
  <c r="AR1333" i="2"/>
  <c r="AR1332" i="2"/>
  <c r="AR1331" i="2"/>
  <c r="AR1330" i="2"/>
  <c r="AR1329" i="2"/>
  <c r="AR1328" i="2"/>
  <c r="AR1326" i="2"/>
  <c r="AR1325" i="2"/>
  <c r="AR1324" i="2"/>
  <c r="AR1323" i="2"/>
  <c r="AR1322" i="2"/>
  <c r="AR1321" i="2"/>
  <c r="AR1320" i="2"/>
  <c r="AR1319" i="2"/>
  <c r="AR1318" i="2"/>
  <c r="AR1317" i="2"/>
  <c r="AR1316" i="2"/>
  <c r="AR1315" i="2"/>
  <c r="AR1314" i="2"/>
  <c r="AR1313" i="2"/>
  <c r="AR1312" i="2"/>
  <c r="AR1311" i="2"/>
  <c r="AR1310" i="2"/>
  <c r="AR1309" i="2"/>
  <c r="AR1308" i="2"/>
  <c r="AR1307" i="2"/>
  <c r="AR1306" i="2"/>
  <c r="AR1305" i="2"/>
  <c r="AR1304" i="2"/>
  <c r="AR1303" i="2"/>
  <c r="AR1302" i="2"/>
  <c r="AR1301" i="2"/>
  <c r="AR1300" i="2"/>
  <c r="AR1299" i="2"/>
  <c r="AR1298" i="2"/>
  <c r="AR1297" i="2"/>
  <c r="AR1296" i="2"/>
  <c r="AR1295" i="2"/>
  <c r="AR1292" i="2"/>
  <c r="AR1291" i="2"/>
  <c r="AR1290" i="2"/>
  <c r="AR1289" i="2"/>
  <c r="AR1288" i="2"/>
  <c r="AR1287" i="2"/>
  <c r="AR1284" i="2"/>
  <c r="AR1283" i="2"/>
  <c r="AR1282" i="2"/>
  <c r="AR1281" i="2"/>
  <c r="AR1280" i="2"/>
  <c r="AR1279" i="2"/>
  <c r="AR1278" i="2"/>
  <c r="AR1277" i="2"/>
  <c r="AR1275" i="2"/>
  <c r="AR1274" i="2"/>
  <c r="AR1273" i="2"/>
  <c r="AR1272" i="2"/>
  <c r="AR1270" i="2"/>
  <c r="AR1269" i="2"/>
  <c r="AR1268" i="2"/>
  <c r="AR1267" i="2"/>
  <c r="AR1266" i="2"/>
  <c r="AR1265" i="2"/>
  <c r="AR1264" i="2"/>
  <c r="AR1262" i="2"/>
  <c r="AR1261" i="2"/>
  <c r="AR1260" i="2"/>
  <c r="AR1259" i="2"/>
  <c r="AR1258" i="2"/>
  <c r="AR1256" i="2"/>
  <c r="AR1255" i="2"/>
  <c r="AR1254" i="2"/>
  <c r="AR1253" i="2"/>
  <c r="AR1252" i="2"/>
  <c r="AR1251" i="2"/>
  <c r="AR1250" i="2"/>
  <c r="AR1249" i="2"/>
  <c r="AR1248" i="2"/>
  <c r="AR1247" i="2"/>
  <c r="AR1246" i="2"/>
  <c r="AR1245" i="2"/>
  <c r="AR1244" i="2"/>
  <c r="AR1243" i="2"/>
  <c r="AR1242" i="2"/>
  <c r="AR1241" i="2"/>
  <c r="AR1240" i="2"/>
  <c r="AR1239" i="2"/>
  <c r="AR1238" i="2"/>
  <c r="AR1237" i="2"/>
  <c r="AR1236" i="2"/>
  <c r="AR1235" i="2"/>
  <c r="AR1234" i="2"/>
  <c r="AR1233" i="2"/>
  <c r="AR1232" i="2"/>
  <c r="AR1231" i="2"/>
  <c r="AR1230" i="2"/>
  <c r="AR1229" i="2"/>
  <c r="AR1228" i="2"/>
  <c r="AR1227" i="2"/>
  <c r="AR1226" i="2"/>
  <c r="AR1225" i="2"/>
  <c r="AR1224" i="2"/>
  <c r="AR1223" i="2"/>
  <c r="AR1222" i="2"/>
  <c r="AR1221" i="2"/>
  <c r="AR1220" i="2"/>
  <c r="AR1219" i="2"/>
  <c r="AR1218" i="2"/>
  <c r="AR1217" i="2"/>
  <c r="AR1216" i="2"/>
  <c r="AR1215" i="2"/>
  <c r="AR1214" i="2"/>
  <c r="AR1213" i="2"/>
  <c r="AR1212" i="2"/>
  <c r="AR1211" i="2"/>
  <c r="AR1210" i="2"/>
  <c r="AR1209" i="2"/>
  <c r="AR1208" i="2"/>
  <c r="AR1207" i="2"/>
  <c r="AR1206" i="2"/>
  <c r="AR1205" i="2"/>
  <c r="AR1204" i="2"/>
  <c r="AR1203" i="2"/>
  <c r="AR1202" i="2"/>
  <c r="AR1201" i="2"/>
  <c r="AR1200" i="2"/>
  <c r="AR1199" i="2"/>
  <c r="AR1198" i="2"/>
  <c r="AR1197" i="2"/>
  <c r="AR1196" i="2"/>
  <c r="AR1195" i="2"/>
  <c r="AR1194" i="2"/>
  <c r="AR1193" i="2"/>
  <c r="AR1192" i="2"/>
  <c r="AR1191" i="2"/>
  <c r="AR1190" i="2"/>
  <c r="AR1189" i="2"/>
  <c r="AR1188" i="2"/>
  <c r="AR1187" i="2"/>
  <c r="AR1186" i="2"/>
  <c r="AR1185" i="2"/>
  <c r="AR1184" i="2"/>
  <c r="AR1183" i="2"/>
  <c r="AR1182" i="2"/>
  <c r="AR1181" i="2"/>
  <c r="AR1180" i="2"/>
  <c r="AR1179" i="2"/>
  <c r="AR1178" i="2"/>
  <c r="AR1177" i="2"/>
  <c r="AR1176" i="2"/>
  <c r="AR1175" i="2"/>
  <c r="AR1174" i="2"/>
  <c r="AR1173" i="2"/>
  <c r="AR1172" i="2"/>
  <c r="AR1171" i="2"/>
  <c r="AR1170" i="2"/>
  <c r="AR1169" i="2"/>
  <c r="AR1168" i="2"/>
  <c r="AR1167" i="2"/>
  <c r="AR1166" i="2"/>
  <c r="AR1165" i="2"/>
  <c r="AR1164" i="2"/>
  <c r="AR1163" i="2"/>
  <c r="AR1162" i="2"/>
  <c r="AR1161" i="2"/>
  <c r="AR1160" i="2"/>
  <c r="AR1159" i="2"/>
  <c r="AR1158" i="2"/>
  <c r="AR1157" i="2"/>
  <c r="AR1156" i="2"/>
  <c r="AR1155" i="2"/>
  <c r="AR1154" i="2"/>
  <c r="AR1153" i="2"/>
  <c r="AR1152" i="2"/>
  <c r="AR1151" i="2"/>
  <c r="AR1150" i="2"/>
  <c r="AR1149" i="2"/>
  <c r="AR1148" i="2"/>
  <c r="AR1147" i="2"/>
  <c r="AR1145" i="2"/>
  <c r="AR1144" i="2"/>
  <c r="AR1143" i="2"/>
  <c r="AR1142" i="2"/>
  <c r="AR1141" i="2"/>
  <c r="AR1140" i="2"/>
  <c r="AR1139" i="2"/>
  <c r="AR1138" i="2"/>
  <c r="AR1137" i="2"/>
  <c r="AR1136" i="2"/>
  <c r="AR1135" i="2"/>
  <c r="AR1134" i="2"/>
  <c r="AR1133" i="2"/>
  <c r="AR1132" i="2"/>
  <c r="AR1131" i="2"/>
  <c r="AR1130" i="2"/>
  <c r="AR1129" i="2"/>
  <c r="AR1128" i="2"/>
  <c r="AR1127" i="2"/>
  <c r="AR1126" i="2"/>
  <c r="AR1125" i="2"/>
  <c r="AR1124" i="2"/>
  <c r="AR1123" i="2"/>
  <c r="AR1122" i="2"/>
  <c r="AR1121" i="2"/>
  <c r="AR1120" i="2"/>
  <c r="AR1119" i="2"/>
  <c r="AR1118" i="2"/>
  <c r="AR1117" i="2"/>
  <c r="AR1116" i="2"/>
  <c r="AR1115" i="2"/>
  <c r="AR1114" i="2"/>
  <c r="AR1113" i="2"/>
  <c r="AR1112" i="2"/>
  <c r="AR1111" i="2"/>
  <c r="AR1110" i="2"/>
  <c r="AR1109" i="2"/>
  <c r="AR1108" i="2"/>
  <c r="AR1107" i="2"/>
  <c r="AR1106" i="2"/>
  <c r="AR1105" i="2"/>
  <c r="AR1104" i="2"/>
  <c r="AR1103" i="2"/>
  <c r="AR1102" i="2"/>
  <c r="AR1101" i="2"/>
  <c r="AR1100" i="2"/>
  <c r="AR1099" i="2"/>
  <c r="AR1098" i="2"/>
  <c r="AR1097" i="2"/>
  <c r="AR1096" i="2"/>
  <c r="AR1095" i="2"/>
  <c r="AR1094" i="2"/>
  <c r="AR1093" i="2"/>
  <c r="AR1092" i="2"/>
  <c r="AR1091" i="2"/>
  <c r="AR1090" i="2"/>
  <c r="AR1089" i="2"/>
  <c r="AR1088" i="2"/>
  <c r="AR1087" i="2"/>
  <c r="AR1086" i="2"/>
  <c r="AR1085" i="2"/>
  <c r="AR1084" i="2"/>
  <c r="AR1083" i="2"/>
  <c r="AR1082" i="2"/>
  <c r="AR1081" i="2"/>
  <c r="AR1080" i="2"/>
  <c r="AR1079" i="2"/>
  <c r="AR1078" i="2"/>
  <c r="AR1077" i="2"/>
  <c r="AR1076" i="2"/>
  <c r="AR1075" i="2"/>
  <c r="AR1074" i="2"/>
  <c r="AR1073" i="2"/>
  <c r="AR1072" i="2"/>
  <c r="AR1071" i="2"/>
  <c r="AR1070" i="2"/>
  <c r="AR1069" i="2"/>
  <c r="AR1068" i="2"/>
  <c r="AR1067" i="2"/>
  <c r="AR1066" i="2"/>
  <c r="AR1065" i="2"/>
  <c r="AR1064" i="2"/>
  <c r="AR1063" i="2"/>
  <c r="AR1062" i="2"/>
  <c r="AR1061" i="2"/>
  <c r="AR1060" i="2"/>
  <c r="AR1059" i="2"/>
  <c r="AR1058" i="2"/>
  <c r="AR1057" i="2"/>
  <c r="AR1056" i="2"/>
  <c r="AR1055" i="2"/>
  <c r="AR1054" i="2"/>
  <c r="AR1053" i="2"/>
  <c r="AR1052" i="2"/>
  <c r="AR1051" i="2"/>
  <c r="AR1050" i="2"/>
  <c r="AR1049" i="2"/>
  <c r="AR1048" i="2"/>
  <c r="AR1047" i="2"/>
  <c r="AR1046" i="2"/>
  <c r="AR1045" i="2"/>
  <c r="AR1044" i="2"/>
  <c r="AR1043" i="2"/>
  <c r="AR1042" i="2"/>
  <c r="AR1041" i="2"/>
  <c r="AR1040" i="2"/>
  <c r="AR1039" i="2"/>
  <c r="AR1038" i="2"/>
  <c r="AR1037" i="2"/>
  <c r="AR1036" i="2"/>
  <c r="AR1035" i="2"/>
  <c r="AR1034" i="2"/>
  <c r="AR1033" i="2"/>
  <c r="AR1032" i="2"/>
  <c r="AR1031" i="2"/>
  <c r="AR1029" i="2"/>
  <c r="AR1028" i="2"/>
  <c r="AR1027" i="2"/>
  <c r="AR1026" i="2"/>
  <c r="AR1025" i="2"/>
  <c r="AR1024" i="2"/>
  <c r="AR1023" i="2"/>
  <c r="AR1022" i="2"/>
  <c r="AR1021" i="2"/>
  <c r="AR1020" i="2"/>
  <c r="AR1019" i="2"/>
  <c r="AR1017" i="2"/>
  <c r="AR1014" i="2"/>
  <c r="AR1010" i="2"/>
  <c r="AR1008" i="2"/>
  <c r="AR1006" i="2"/>
  <c r="AR1004" i="2"/>
  <c r="AR1002" i="2"/>
  <c r="AR1000" i="2"/>
  <c r="AR994" i="2"/>
  <c r="AR991" i="2"/>
  <c r="AR989" i="2"/>
  <c r="AR987" i="2"/>
  <c r="AR983" i="2"/>
  <c r="AR982" i="2"/>
  <c r="AR979" i="2"/>
  <c r="AR977" i="2"/>
  <c r="AR974" i="2"/>
  <c r="AR972" i="2"/>
  <c r="AR969" i="2"/>
  <c r="AR964" i="2"/>
  <c r="AR962" i="2"/>
  <c r="AR959" i="2"/>
  <c r="AR957" i="2"/>
  <c r="AR954" i="2"/>
  <c r="AR952" i="2"/>
  <c r="AR950" i="2"/>
  <c r="AR948" i="2"/>
  <c r="AR946" i="2"/>
  <c r="AR944" i="2"/>
  <c r="AR942" i="2"/>
  <c r="AR940" i="2"/>
  <c r="AR938" i="2"/>
  <c r="AR935" i="2"/>
  <c r="AR933" i="2"/>
  <c r="AR932" i="2"/>
  <c r="AR929" i="2"/>
  <c r="AR927" i="2"/>
  <c r="AR924" i="2"/>
  <c r="AR922" i="2"/>
  <c r="AR920" i="2"/>
  <c r="AR917" i="2"/>
  <c r="AR915" i="2"/>
  <c r="AR910" i="2"/>
  <c r="AR907" i="2"/>
  <c r="AR902" i="2"/>
  <c r="AR899" i="2"/>
  <c r="AR897" i="2"/>
  <c r="AR894" i="2"/>
  <c r="AR893" i="2"/>
  <c r="AR891" i="2"/>
  <c r="AR889" i="2"/>
  <c r="AR887" i="2"/>
  <c r="AR884" i="2"/>
  <c r="AR882" i="2"/>
  <c r="AR880" i="2"/>
  <c r="AR878" i="2"/>
  <c r="AR875" i="2"/>
  <c r="AR866" i="2"/>
  <c r="AR863" i="2"/>
  <c r="AR861" i="2"/>
  <c r="AR859" i="2"/>
  <c r="AR1422" i="2"/>
  <c r="AR1018" i="2"/>
  <c r="AR1016" i="2"/>
  <c r="AR1015" i="2"/>
  <c r="AR1013" i="2"/>
  <c r="AR1012" i="2"/>
  <c r="AR1011" i="2"/>
  <c r="AR1009" i="2"/>
  <c r="AR1005" i="2"/>
  <c r="AR1003" i="2"/>
  <c r="AR999" i="2"/>
  <c r="AR998" i="2"/>
  <c r="AR997" i="2"/>
  <c r="AR996" i="2"/>
  <c r="AR995" i="2"/>
  <c r="AR993" i="2"/>
  <c r="AR992" i="2"/>
  <c r="AR988" i="2"/>
  <c r="AR985" i="2"/>
  <c r="AR984" i="2"/>
  <c r="AR980" i="2"/>
  <c r="AR976" i="2"/>
  <c r="AR975" i="2"/>
  <c r="AR973" i="2"/>
  <c r="AR971" i="2"/>
  <c r="AR970" i="2"/>
  <c r="AR968" i="2"/>
  <c r="AR967" i="2"/>
  <c r="AR965" i="2"/>
  <c r="AR961" i="2"/>
  <c r="AR960" i="2"/>
  <c r="AR958" i="2"/>
  <c r="AR956" i="2"/>
  <c r="AR955" i="2"/>
  <c r="AR953" i="2"/>
  <c r="AR949" i="2"/>
  <c r="AR947" i="2"/>
  <c r="AR941" i="2"/>
  <c r="AR939" i="2"/>
  <c r="AR937" i="2"/>
  <c r="AR936" i="2"/>
  <c r="AR934" i="2"/>
  <c r="AR931" i="2"/>
  <c r="AR930" i="2"/>
  <c r="AR928" i="2"/>
  <c r="AR926" i="2"/>
  <c r="AR925" i="2"/>
  <c r="AR923" i="2"/>
  <c r="AR919" i="2"/>
  <c r="AR918" i="2"/>
  <c r="AR916" i="2"/>
  <c r="AR914" i="2"/>
  <c r="AR913" i="2"/>
  <c r="AR912" i="2"/>
  <c r="AR911" i="2"/>
  <c r="AR908" i="2"/>
  <c r="AR906" i="2"/>
  <c r="AR905" i="2"/>
  <c r="AR904" i="2"/>
  <c r="AR901" i="2"/>
  <c r="AR898" i="2"/>
  <c r="AR896" i="2"/>
  <c r="AR895" i="2"/>
  <c r="AR892" i="2"/>
  <c r="AR890" i="2"/>
  <c r="AR888" i="2"/>
  <c r="AR886" i="2"/>
  <c r="AR885" i="2"/>
  <c r="AR883" i="2"/>
  <c r="AR881" i="2"/>
  <c r="AR876" i="2"/>
  <c r="AR874" i="2"/>
  <c r="AR873" i="2"/>
  <c r="AR872" i="2"/>
  <c r="AR871" i="2"/>
  <c r="AR870" i="2"/>
  <c r="AR869" i="2"/>
  <c r="AR865" i="2"/>
  <c r="AR864" i="2"/>
  <c r="AR862" i="2"/>
  <c r="AR860" i="2"/>
  <c r="AR1007" i="2"/>
  <c r="AR1001" i="2"/>
  <c r="AR990" i="2"/>
  <c r="AR981" i="2"/>
  <c r="AR978" i="2"/>
  <c r="AR963" i="2"/>
  <c r="AR951" i="2"/>
  <c r="AR945" i="2"/>
  <c r="AR943" i="2"/>
  <c r="AR921" i="2"/>
  <c r="AR909" i="2"/>
  <c r="AR903" i="2"/>
  <c r="AR900" i="2"/>
  <c r="AR879" i="2"/>
  <c r="AR877" i="2"/>
  <c r="AR868" i="2"/>
  <c r="AR867" i="2"/>
  <c r="AR858" i="2"/>
  <c r="AR857" i="2"/>
  <c r="AR856" i="2"/>
  <c r="AR855" i="2"/>
  <c r="AR854" i="2"/>
  <c r="AR853" i="2"/>
  <c r="AR852" i="2"/>
  <c r="AR851" i="2"/>
  <c r="AR850" i="2"/>
  <c r="AR849" i="2"/>
  <c r="AR848" i="2"/>
  <c r="AR847" i="2"/>
  <c r="AR846" i="2"/>
  <c r="AR845" i="2"/>
  <c r="AR844" i="2"/>
  <c r="AR843" i="2"/>
  <c r="AR842" i="2"/>
  <c r="AR841" i="2"/>
  <c r="AR840" i="2"/>
  <c r="AR839" i="2"/>
  <c r="AR838" i="2"/>
  <c r="AR837" i="2"/>
  <c r="AR836" i="2"/>
  <c r="AR835" i="2"/>
  <c r="AR834" i="2"/>
  <c r="AR833" i="2"/>
  <c r="AR832" i="2"/>
  <c r="AR831" i="2"/>
  <c r="AR830" i="2"/>
  <c r="AR829" i="2"/>
  <c r="AR828" i="2"/>
  <c r="AR827" i="2"/>
  <c r="AR826" i="2"/>
  <c r="AR825" i="2"/>
  <c r="AR824" i="2"/>
  <c r="AR823" i="2"/>
  <c r="AR822" i="2"/>
  <c r="AR821" i="2"/>
  <c r="AR820" i="2"/>
  <c r="AR819" i="2"/>
  <c r="AR818" i="2"/>
  <c r="AR817" i="2"/>
  <c r="AR816" i="2"/>
  <c r="AR815" i="2"/>
  <c r="AR814" i="2"/>
  <c r="AR813" i="2"/>
  <c r="AR812" i="2"/>
  <c r="AR811" i="2"/>
  <c r="AR810" i="2"/>
  <c r="AR808" i="2"/>
  <c r="AR806" i="2"/>
  <c r="AR805" i="2"/>
  <c r="AR804" i="2"/>
  <c r="AR803" i="2"/>
  <c r="AR802" i="2"/>
  <c r="AR801" i="2"/>
  <c r="AR800" i="2"/>
  <c r="AR799" i="2"/>
  <c r="AR798" i="2"/>
  <c r="AR797" i="2"/>
  <c r="AR796" i="2"/>
  <c r="AR795" i="2"/>
  <c r="AR794" i="2"/>
  <c r="AR793" i="2"/>
  <c r="AR792" i="2"/>
  <c r="AR791" i="2"/>
  <c r="AR790" i="2"/>
  <c r="AR789" i="2"/>
  <c r="AR788" i="2"/>
  <c r="AR401" i="2"/>
  <c r="AR195" i="2"/>
  <c r="AR194" i="2"/>
  <c r="AR193" i="2"/>
  <c r="AR192" i="2"/>
  <c r="AR191" i="2"/>
  <c r="AR190" i="2"/>
  <c r="AR189" i="2"/>
  <c r="AR188" i="2"/>
  <c r="AR187" i="2"/>
  <c r="AR186" i="2"/>
  <c r="AR185" i="2"/>
  <c r="AR184" i="2"/>
  <c r="AR183" i="2"/>
  <c r="AR182" i="2"/>
  <c r="AR181" i="2"/>
  <c r="AR180" i="2"/>
  <c r="AR179" i="2"/>
  <c r="AR178" i="2"/>
  <c r="AR177" i="2"/>
  <c r="AR176" i="2"/>
  <c r="AR175" i="2"/>
  <c r="AR174" i="2"/>
  <c r="AR173" i="2"/>
  <c r="AR172" i="2"/>
  <c r="AR171" i="2"/>
  <c r="AR170" i="2"/>
  <c r="AR169" i="2"/>
  <c r="AR168" i="2"/>
  <c r="AR167" i="2"/>
  <c r="AR166" i="2"/>
  <c r="AR165" i="2"/>
  <c r="AR164" i="2"/>
  <c r="AN1271" i="2" l="1"/>
  <c r="AR1271" i="2" s="1"/>
  <c r="AN807" i="2" l="1"/>
  <c r="AR807" i="2" s="1"/>
  <c r="AN689" i="2"/>
  <c r="AR689" i="2" s="1"/>
  <c r="AN809" i="2" l="1"/>
  <c r="AR809" i="2" s="1"/>
  <c r="AO387" i="2"/>
  <c r="AP387" i="2"/>
  <c r="AQ387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N119" i="1" s="1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N84" i="1" l="1"/>
  <c r="N110" i="1"/>
  <c r="N145" i="1"/>
  <c r="N120" i="1"/>
  <c r="N82" i="1"/>
  <c r="N96" i="1"/>
  <c r="N93" i="1"/>
  <c r="N81" i="1"/>
  <c r="N85" i="1"/>
  <c r="N131" i="1"/>
  <c r="N94" i="1"/>
  <c r="N116" i="1"/>
  <c r="N104" i="1"/>
  <c r="N92" i="1"/>
  <c r="N80" i="1"/>
  <c r="N86" i="1"/>
  <c r="N83" i="1"/>
  <c r="N117" i="1"/>
  <c r="N127" i="1"/>
  <c r="N115" i="1"/>
  <c r="N103" i="1"/>
  <c r="N91" i="1"/>
  <c r="N121" i="1"/>
  <c r="N108" i="1"/>
  <c r="N105" i="1"/>
  <c r="N114" i="1"/>
  <c r="N90" i="1"/>
  <c r="N98" i="1"/>
  <c r="N107" i="1"/>
  <c r="N130" i="1"/>
  <c r="N137" i="1"/>
  <c r="N113" i="1"/>
  <c r="N101" i="1"/>
  <c r="N89" i="1"/>
  <c r="N97" i="1"/>
  <c r="N132" i="1"/>
  <c r="N129" i="1"/>
  <c r="N136" i="1"/>
  <c r="N112" i="1"/>
  <c r="N88" i="1"/>
  <c r="N109" i="1"/>
  <c r="N106" i="1"/>
  <c r="N128" i="1"/>
  <c r="N126" i="1"/>
  <c r="N135" i="1"/>
  <c r="N123" i="1"/>
  <c r="N111" i="1"/>
  <c r="N122" i="1"/>
  <c r="N134" i="1"/>
  <c r="N133" i="1"/>
  <c r="N142" i="1"/>
  <c r="N144" i="1"/>
  <c r="N143" i="1"/>
  <c r="N79" i="1"/>
  <c r="N95" i="1"/>
  <c r="N140" i="1"/>
  <c r="N138" i="1"/>
  <c r="N102" i="1"/>
  <c r="N141" i="1"/>
  <c r="N139" i="1"/>
  <c r="N125" i="1"/>
  <c r="N124" i="1"/>
  <c r="N100" i="1"/>
  <c r="N118" i="1"/>
  <c r="N99" i="1"/>
  <c r="N87" i="1"/>
  <c r="AN155" i="2" l="1"/>
  <c r="AR155" i="2" s="1"/>
  <c r="AN162" i="2"/>
  <c r="AR162" i="2" s="1"/>
  <c r="AN148" i="2"/>
  <c r="AR148" i="2" s="1"/>
  <c r="Q387" i="1"/>
  <c r="AN387" i="2" l="1"/>
  <c r="AR387" i="2" s="1"/>
  <c r="AN160" i="2"/>
  <c r="AR160" i="2" s="1"/>
  <c r="AN158" i="2"/>
  <c r="AR158" i="2" s="1"/>
  <c r="AN156" i="2"/>
  <c r="AR156" i="2" s="1"/>
  <c r="AN154" i="2"/>
  <c r="AR154" i="2" s="1"/>
  <c r="AN152" i="2"/>
  <c r="AR152" i="2" s="1"/>
  <c r="AN150" i="2"/>
  <c r="AR150" i="2" s="1"/>
  <c r="AN161" i="2"/>
  <c r="AR161" i="2" s="1"/>
  <c r="AN159" i="2"/>
  <c r="AR159" i="2" s="1"/>
  <c r="AN157" i="2"/>
  <c r="AR157" i="2" s="1"/>
  <c r="AN153" i="2"/>
  <c r="AR153" i="2" s="1"/>
  <c r="AN151" i="2"/>
  <c r="AR151" i="2" s="1"/>
  <c r="AN149" i="2"/>
  <c r="AR149" i="2" s="1"/>
  <c r="E50" i="2"/>
  <c r="E51" i="2"/>
  <c r="E30" i="2"/>
  <c r="E31" i="2"/>
  <c r="E32" i="2"/>
  <c r="E33" i="2"/>
  <c r="E34" i="2"/>
  <c r="E35" i="2"/>
  <c r="E36" i="2"/>
  <c r="E37" i="2"/>
  <c r="E38" i="2"/>
  <c r="E39" i="2"/>
  <c r="E40" i="2"/>
  <c r="E20" i="2"/>
  <c r="B789" i="2"/>
  <c r="B790" i="2" s="1"/>
  <c r="B791" i="2" s="1"/>
  <c r="B792" i="2" s="1"/>
  <c r="B389" i="2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21" i="2"/>
  <c r="N50" i="1" l="1"/>
  <c r="N31" i="1"/>
  <c r="N39" i="1"/>
  <c r="N38" i="1"/>
  <c r="N37" i="1"/>
  <c r="N35" i="1"/>
  <c r="N36" i="1"/>
  <c r="N34" i="1"/>
  <c r="N33" i="1"/>
  <c r="B457" i="2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N32" i="1"/>
  <c r="N30" i="1"/>
  <c r="N51" i="1"/>
  <c r="N20" i="1"/>
  <c r="N40" i="1"/>
  <c r="B793" i="2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529" i="2" l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870" i="2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U1372" i="1" l="1"/>
  <c r="V1372" i="1"/>
  <c r="V1373" i="1"/>
  <c r="U1373" i="1"/>
  <c r="E70" i="2" l="1"/>
  <c r="E60" i="2"/>
  <c r="N60" i="1" l="1"/>
  <c r="N70" i="1"/>
  <c r="H372" i="1"/>
  <c r="B148" i="1" l="1"/>
  <c r="V892" i="1" l="1"/>
  <c r="V865" i="1"/>
  <c r="V863" i="1"/>
  <c r="V831" i="1"/>
  <c r="U832" i="1"/>
  <c r="U892" i="1" l="1"/>
  <c r="U865" i="1"/>
  <c r="U863" i="1"/>
  <c r="V832" i="1"/>
  <c r="U831" i="1"/>
  <c r="K1257" i="1" l="1"/>
  <c r="L1257" i="1"/>
  <c r="M1257" i="1"/>
  <c r="J1257" i="1"/>
  <c r="K787" i="1"/>
  <c r="L787" i="1"/>
  <c r="M787" i="1"/>
  <c r="J787" i="1"/>
  <c r="J387" i="1"/>
  <c r="K387" i="1"/>
  <c r="L387" i="1"/>
  <c r="M387" i="1"/>
  <c r="O387" i="1"/>
  <c r="K147" i="1"/>
  <c r="L147" i="1"/>
  <c r="M147" i="1"/>
  <c r="O147" i="1"/>
  <c r="K163" i="1"/>
  <c r="L163" i="1"/>
  <c r="M163" i="1"/>
  <c r="O163" i="1"/>
  <c r="Q163" i="1"/>
  <c r="Q146" i="1" s="1"/>
  <c r="J163" i="1"/>
  <c r="J77" i="1"/>
  <c r="J147" i="1"/>
  <c r="J19" i="1"/>
  <c r="J14" i="1"/>
  <c r="K14" i="1"/>
  <c r="L14" i="1"/>
  <c r="M14" i="1"/>
  <c r="O14" i="1"/>
  <c r="K19" i="1"/>
  <c r="L19" i="1"/>
  <c r="M19" i="1"/>
  <c r="O19" i="1"/>
  <c r="Q19" i="1"/>
  <c r="K77" i="1"/>
  <c r="L77" i="1"/>
  <c r="M77" i="1"/>
  <c r="Q77" i="1"/>
  <c r="J146" i="1" l="1"/>
  <c r="O146" i="1"/>
  <c r="K146" i="1"/>
  <c r="J13" i="1"/>
  <c r="Q13" i="1"/>
  <c r="L146" i="1"/>
  <c r="M13" i="1"/>
  <c r="M146" i="1"/>
  <c r="L13" i="1"/>
  <c r="O13" i="1"/>
  <c r="K13" i="1"/>
  <c r="AP787" i="2" l="1"/>
  <c r="AP1257" i="2"/>
  <c r="AQ787" i="2"/>
  <c r="AQ1257" i="2"/>
  <c r="AQ163" i="2"/>
  <c r="AP163" i="2"/>
  <c r="E78" i="2"/>
  <c r="E76" i="2"/>
  <c r="E75" i="2"/>
  <c r="E74" i="2"/>
  <c r="E73" i="2"/>
  <c r="E72" i="2"/>
  <c r="E71" i="2"/>
  <c r="E69" i="2"/>
  <c r="E68" i="2"/>
  <c r="E67" i="2"/>
  <c r="E66" i="2"/>
  <c r="E65" i="2"/>
  <c r="E64" i="2"/>
  <c r="E63" i="2"/>
  <c r="E62" i="2"/>
  <c r="E61" i="2"/>
  <c r="E59" i="2"/>
  <c r="E58" i="2"/>
  <c r="E57" i="2"/>
  <c r="E56" i="2"/>
  <c r="E55" i="2"/>
  <c r="E54" i="2"/>
  <c r="E53" i="2"/>
  <c r="E52" i="2"/>
  <c r="E49" i="2"/>
  <c r="E48" i="2"/>
  <c r="E47" i="2"/>
  <c r="E46" i="2"/>
  <c r="E45" i="2"/>
  <c r="E44" i="2"/>
  <c r="E43" i="2"/>
  <c r="E42" i="2"/>
  <c r="E41" i="2"/>
  <c r="E29" i="2"/>
  <c r="E28" i="2"/>
  <c r="E27" i="2"/>
  <c r="E26" i="2"/>
  <c r="E25" i="2"/>
  <c r="E24" i="2"/>
  <c r="E23" i="2"/>
  <c r="E22" i="2"/>
  <c r="E21" i="2"/>
  <c r="E18" i="2"/>
  <c r="N18" i="1" s="1"/>
  <c r="E17" i="2"/>
  <c r="N17" i="1" s="1"/>
  <c r="E16" i="2"/>
  <c r="N16" i="1" s="1"/>
  <c r="E15" i="2"/>
  <c r="N15" i="1" s="1"/>
  <c r="N23" i="1" l="1"/>
  <c r="N73" i="1"/>
  <c r="N47" i="1"/>
  <c r="N58" i="1"/>
  <c r="N46" i="1"/>
  <c r="N75" i="1"/>
  <c r="N26" i="1"/>
  <c r="N65" i="1"/>
  <c r="N45" i="1"/>
  <c r="N24" i="1"/>
  <c r="N53" i="1"/>
  <c r="N66" i="1"/>
  <c r="N22" i="1"/>
  <c r="N61" i="1"/>
  <c r="N48" i="1"/>
  <c r="N27" i="1"/>
  <c r="N29" i="1"/>
  <c r="N67" i="1"/>
  <c r="N44" i="1"/>
  <c r="N49" i="1"/>
  <c r="N28" i="1"/>
  <c r="N41" i="1"/>
  <c r="N68" i="1"/>
  <c r="N59" i="1"/>
  <c r="N62" i="1"/>
  <c r="N63" i="1"/>
  <c r="N56" i="1"/>
  <c r="N72" i="1"/>
  <c r="N74" i="1"/>
  <c r="N76" i="1"/>
  <c r="N52" i="1"/>
  <c r="N42" i="1"/>
  <c r="N57" i="1"/>
  <c r="N25" i="1"/>
  <c r="N64" i="1"/>
  <c r="N55" i="1"/>
  <c r="N78" i="1"/>
  <c r="N69" i="1"/>
  <c r="N54" i="1"/>
  <c r="N43" i="1"/>
  <c r="N71" i="1"/>
  <c r="N21" i="1"/>
  <c r="AO163" i="2"/>
  <c r="M77" i="2"/>
  <c r="M19" i="2" s="1"/>
  <c r="M14" i="2" s="1"/>
  <c r="M13" i="2" s="1"/>
  <c r="Q77" i="2"/>
  <c r="Q19" i="2" s="1"/>
  <c r="Q14" i="2" s="1"/>
  <c r="Q13" i="2" s="1"/>
  <c r="I77" i="2"/>
  <c r="I19" i="2" s="1"/>
  <c r="I14" i="2" s="1"/>
  <c r="J77" i="2"/>
  <c r="J19" i="2" s="1"/>
  <c r="J14" i="2" s="1"/>
  <c r="J13" i="2" s="1"/>
  <c r="N77" i="2"/>
  <c r="N19" i="2" s="1"/>
  <c r="N14" i="2" s="1"/>
  <c r="N13" i="2" s="1"/>
  <c r="G77" i="2"/>
  <c r="G19" i="2" s="1"/>
  <c r="G14" i="2" s="1"/>
  <c r="G13" i="2" s="1"/>
  <c r="K77" i="2"/>
  <c r="K19" i="2" s="1"/>
  <c r="K14" i="2" s="1"/>
  <c r="K13" i="2" s="1"/>
  <c r="O77" i="2"/>
  <c r="O19" i="2" s="1"/>
  <c r="O14" i="2" s="1"/>
  <c r="O13" i="2" s="1"/>
  <c r="S77" i="2"/>
  <c r="S19" i="2" s="1"/>
  <c r="S13" i="2" s="1"/>
  <c r="H77" i="2"/>
  <c r="H19" i="2" s="1"/>
  <c r="H14" i="2" s="1"/>
  <c r="H13" i="2" s="1"/>
  <c r="L77" i="2"/>
  <c r="L19" i="2" s="1"/>
  <c r="L14" i="2" s="1"/>
  <c r="L13" i="2" s="1"/>
  <c r="P77" i="2"/>
  <c r="P19" i="2" s="1"/>
  <c r="P14" i="2" s="1"/>
  <c r="P13" i="2" s="1"/>
  <c r="T77" i="2"/>
  <c r="T19" i="2" s="1"/>
  <c r="T13" i="2" s="1"/>
  <c r="N77" i="1" l="1"/>
  <c r="U25" i="1"/>
  <c r="V25" i="1"/>
  <c r="I13" i="2"/>
  <c r="F77" i="2"/>
  <c r="U1427" i="1"/>
  <c r="V1427" i="1"/>
  <c r="U1423" i="1"/>
  <c r="V1423" i="1"/>
  <c r="V1417" i="1"/>
  <c r="U1417" i="1"/>
  <c r="V1341" i="1"/>
  <c r="U1341" i="1"/>
  <c r="U1339" i="1"/>
  <c r="V1339" i="1"/>
  <c r="U1337" i="1"/>
  <c r="V1337" i="1"/>
  <c r="V1326" i="1"/>
  <c r="U1326" i="1"/>
  <c r="U1321" i="1"/>
  <c r="V1321" i="1"/>
  <c r="V1312" i="1"/>
  <c r="U1312" i="1"/>
  <c r="U1310" i="1"/>
  <c r="V1310" i="1"/>
  <c r="U1308" i="1"/>
  <c r="V1308" i="1"/>
  <c r="V1418" i="1"/>
  <c r="U1418" i="1"/>
  <c r="V1350" i="1"/>
  <c r="U1350" i="1"/>
  <c r="V1340" i="1"/>
  <c r="U1340" i="1"/>
  <c r="U1338" i="1"/>
  <c r="V1338" i="1"/>
  <c r="V1328" i="1"/>
  <c r="U1328" i="1"/>
  <c r="V1324" i="1"/>
  <c r="U1324" i="1"/>
  <c r="U1322" i="1"/>
  <c r="V1322" i="1"/>
  <c r="U1320" i="1"/>
  <c r="V1320" i="1"/>
  <c r="V1315" i="1"/>
  <c r="U1315" i="1"/>
  <c r="U1313" i="1"/>
  <c r="V1313" i="1"/>
  <c r="V1419" i="1"/>
  <c r="U1419" i="1"/>
  <c r="V1343" i="1"/>
  <c r="U1343" i="1"/>
  <c r="V1335" i="1"/>
  <c r="U1335" i="1"/>
  <c r="U1333" i="1"/>
  <c r="V1333" i="1"/>
  <c r="U1331" i="1"/>
  <c r="V1331" i="1"/>
  <c r="U1329" i="1"/>
  <c r="V1329" i="1"/>
  <c r="V1325" i="1"/>
  <c r="U1325" i="1"/>
  <c r="U1323" i="1"/>
  <c r="V1323" i="1"/>
  <c r="U1318" i="1"/>
  <c r="V1318" i="1"/>
  <c r="V1316" i="1"/>
  <c r="U1316" i="1"/>
  <c r="U1314" i="1"/>
  <c r="V1314" i="1"/>
  <c r="V1426" i="1"/>
  <c r="U1426" i="1"/>
  <c r="U1404" i="1"/>
  <c r="V1404" i="1"/>
  <c r="V1392" i="1"/>
  <c r="U1392" i="1"/>
  <c r="U1344" i="1"/>
  <c r="V1344" i="1"/>
  <c r="U1342" i="1"/>
  <c r="V1342" i="1"/>
  <c r="U1336" i="1"/>
  <c r="V1336" i="1"/>
  <c r="U1334" i="1"/>
  <c r="V1334" i="1"/>
  <c r="U1332" i="1"/>
  <c r="V1332" i="1"/>
  <c r="U1330" i="1"/>
  <c r="V1330" i="1"/>
  <c r="U1319" i="1"/>
  <c r="V1319" i="1"/>
  <c r="V1317" i="1"/>
  <c r="U1317" i="1"/>
  <c r="U1311" i="1"/>
  <c r="V1311" i="1"/>
  <c r="U1309" i="1"/>
  <c r="V1309" i="1"/>
  <c r="U1307" i="1"/>
  <c r="V1307" i="1"/>
  <c r="V1306" i="1"/>
  <c r="U1306" i="1"/>
  <c r="F19" i="2" l="1"/>
  <c r="E14" i="2"/>
  <c r="F14" i="2" l="1"/>
  <c r="U1305" i="1"/>
  <c r="V1305" i="1"/>
  <c r="F13" i="2" l="1"/>
  <c r="N163" i="1"/>
  <c r="N14" i="1"/>
  <c r="U79" i="1"/>
  <c r="V79" i="1"/>
  <c r="U80" i="1"/>
  <c r="V80" i="1"/>
  <c r="U81" i="1"/>
  <c r="V81" i="1"/>
  <c r="U82" i="1"/>
  <c r="V82" i="1"/>
  <c r="U83" i="1"/>
  <c r="V83" i="1"/>
  <c r="U84" i="1"/>
  <c r="V84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V78" i="1"/>
  <c r="U78" i="1"/>
  <c r="U22" i="1"/>
  <c r="V22" i="1"/>
  <c r="U23" i="1"/>
  <c r="V23" i="1"/>
  <c r="U24" i="1"/>
  <c r="V24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V20" i="1"/>
  <c r="U20" i="1"/>
  <c r="U16" i="1"/>
  <c r="V16" i="1"/>
  <c r="U17" i="1"/>
  <c r="V17" i="1"/>
  <c r="U18" i="1"/>
  <c r="V18" i="1"/>
  <c r="V15" i="1"/>
  <c r="U15" i="1"/>
  <c r="U228" i="1"/>
  <c r="V228" i="1"/>
  <c r="AN787" i="2" l="1"/>
  <c r="AN163" i="2" l="1"/>
  <c r="AR163" i="2" s="1"/>
  <c r="E147" i="2" l="1"/>
  <c r="E146" i="2" s="1"/>
  <c r="A16" i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8" i="1" s="1"/>
  <c r="A149" i="1" s="1"/>
  <c r="B16" i="1" l="1"/>
  <c r="B17" i="1" s="1"/>
  <c r="B18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U1067" i="1" l="1"/>
  <c r="V1067" i="1"/>
  <c r="U1069" i="1"/>
  <c r="V1069" i="1"/>
  <c r="U1071" i="1"/>
  <c r="V1071" i="1"/>
  <c r="U1073" i="1"/>
  <c r="V1073" i="1"/>
  <c r="U1075" i="1"/>
  <c r="V1075" i="1"/>
  <c r="U1077" i="1"/>
  <c r="V1077" i="1"/>
  <c r="U460" i="1"/>
  <c r="V460" i="1"/>
  <c r="V867" i="1"/>
  <c r="U867" i="1"/>
  <c r="U940" i="1"/>
  <c r="V940" i="1"/>
  <c r="U1068" i="1"/>
  <c r="V1068" i="1"/>
  <c r="U1070" i="1"/>
  <c r="V1070" i="1"/>
  <c r="U1072" i="1"/>
  <c r="V1072" i="1"/>
  <c r="U1074" i="1"/>
  <c r="V1074" i="1"/>
  <c r="U1076" i="1"/>
  <c r="V1076" i="1"/>
  <c r="U1078" i="1"/>
  <c r="V1078" i="1"/>
  <c r="U412" i="1" l="1"/>
  <c r="V412" i="1"/>
  <c r="V1466" i="1"/>
  <c r="U1466" i="1"/>
  <c r="U898" i="1"/>
  <c r="V898" i="1"/>
  <c r="V817" i="1" l="1"/>
  <c r="U817" i="1"/>
  <c r="V809" i="1"/>
  <c r="U809" i="1"/>
  <c r="V869" i="1"/>
  <c r="U869" i="1"/>
  <c r="V847" i="1"/>
  <c r="U847" i="1"/>
  <c r="U238" i="1" l="1"/>
  <c r="V238" i="1"/>
  <c r="U561" i="1"/>
  <c r="V561" i="1"/>
  <c r="U586" i="1"/>
  <c r="V586" i="1"/>
  <c r="U1001" i="1"/>
  <c r="V1001" i="1"/>
  <c r="U944" i="1"/>
  <c r="V944" i="1"/>
  <c r="U1039" i="1"/>
  <c r="V1039" i="1"/>
  <c r="U252" i="1"/>
  <c r="V252" i="1"/>
  <c r="U241" i="1"/>
  <c r="V241" i="1"/>
  <c r="U517" i="1"/>
  <c r="V517" i="1"/>
  <c r="U577" i="1"/>
  <c r="V577" i="1"/>
  <c r="U999" i="1"/>
  <c r="V999" i="1"/>
  <c r="U914" i="1"/>
  <c r="V914" i="1"/>
  <c r="U945" i="1"/>
  <c r="V945" i="1"/>
  <c r="U988" i="1"/>
  <c r="V988" i="1"/>
  <c r="U251" i="1"/>
  <c r="V251" i="1"/>
  <c r="U592" i="1"/>
  <c r="V592" i="1"/>
  <c r="U1036" i="1" l="1"/>
  <c r="V1036" i="1"/>
  <c r="U981" i="1"/>
  <c r="V981" i="1"/>
  <c r="U985" i="1"/>
  <c r="V985" i="1"/>
  <c r="U1187" i="1"/>
  <c r="V1187" i="1"/>
  <c r="U614" i="1"/>
  <c r="V614" i="1"/>
  <c r="B15" i="2" l="1"/>
  <c r="A15" i="2"/>
  <c r="A16" i="2" l="1"/>
  <c r="B16" i="2"/>
  <c r="U168" i="1"/>
  <c r="V168" i="1"/>
  <c r="U171" i="1"/>
  <c r="V171" i="1"/>
  <c r="U173" i="1"/>
  <c r="V173" i="1"/>
  <c r="U175" i="1"/>
  <c r="V175" i="1"/>
  <c r="U177" i="1"/>
  <c r="V177" i="1"/>
  <c r="U180" i="1"/>
  <c r="V180" i="1"/>
  <c r="U184" i="1"/>
  <c r="V184" i="1"/>
  <c r="U186" i="1"/>
  <c r="V186" i="1"/>
  <c r="U188" i="1"/>
  <c r="V188" i="1"/>
  <c r="U189" i="1"/>
  <c r="V189" i="1"/>
  <c r="U191" i="1"/>
  <c r="V191" i="1"/>
  <c r="U193" i="1"/>
  <c r="V193" i="1"/>
  <c r="U195" i="1"/>
  <c r="V195" i="1"/>
  <c r="U197" i="1"/>
  <c r="V197" i="1"/>
  <c r="U199" i="1"/>
  <c r="V199" i="1"/>
  <c r="U201" i="1"/>
  <c r="V201" i="1"/>
  <c r="U203" i="1"/>
  <c r="V203" i="1"/>
  <c r="U205" i="1"/>
  <c r="V205" i="1"/>
  <c r="U207" i="1"/>
  <c r="V207" i="1"/>
  <c r="U208" i="1"/>
  <c r="V208" i="1"/>
  <c r="U210" i="1"/>
  <c r="V210" i="1"/>
  <c r="U212" i="1"/>
  <c r="V212" i="1"/>
  <c r="U214" i="1"/>
  <c r="V214" i="1"/>
  <c r="U216" i="1"/>
  <c r="V216" i="1"/>
  <c r="U218" i="1"/>
  <c r="V218" i="1"/>
  <c r="U220" i="1"/>
  <c r="V220" i="1"/>
  <c r="U222" i="1"/>
  <c r="V222" i="1"/>
  <c r="U224" i="1"/>
  <c r="V224" i="1"/>
  <c r="U226" i="1"/>
  <c r="V226" i="1"/>
  <c r="U229" i="1"/>
  <c r="V229" i="1"/>
  <c r="U230" i="1"/>
  <c r="V230" i="1"/>
  <c r="U231" i="1"/>
  <c r="V231" i="1"/>
  <c r="U233" i="1"/>
  <c r="V233" i="1"/>
  <c r="U237" i="1"/>
  <c r="V237" i="1"/>
  <c r="U242" i="1"/>
  <c r="V242" i="1"/>
  <c r="U244" i="1"/>
  <c r="V244" i="1"/>
  <c r="U246" i="1"/>
  <c r="V246" i="1"/>
  <c r="U254" i="1"/>
  <c r="V254" i="1"/>
  <c r="U256" i="1"/>
  <c r="V256" i="1"/>
  <c r="U258" i="1"/>
  <c r="V258" i="1"/>
  <c r="U260" i="1"/>
  <c r="V260" i="1"/>
  <c r="U262" i="1"/>
  <c r="V262" i="1"/>
  <c r="U264" i="1"/>
  <c r="V264" i="1"/>
  <c r="U266" i="1"/>
  <c r="V266" i="1"/>
  <c r="U268" i="1"/>
  <c r="V268" i="1"/>
  <c r="U270" i="1"/>
  <c r="V270" i="1"/>
  <c r="U272" i="1"/>
  <c r="V272" i="1"/>
  <c r="U274" i="1"/>
  <c r="V274" i="1"/>
  <c r="U276" i="1"/>
  <c r="V276" i="1"/>
  <c r="U278" i="1"/>
  <c r="V278" i="1"/>
  <c r="U280" i="1"/>
  <c r="V280" i="1"/>
  <c r="U281" i="1"/>
  <c r="V281" i="1"/>
  <c r="U283" i="1"/>
  <c r="V283" i="1"/>
  <c r="U285" i="1"/>
  <c r="V285" i="1"/>
  <c r="U287" i="1"/>
  <c r="V287" i="1"/>
  <c r="U289" i="1"/>
  <c r="V289" i="1"/>
  <c r="U292" i="1"/>
  <c r="V292" i="1"/>
  <c r="U294" i="1"/>
  <c r="V294" i="1"/>
  <c r="U296" i="1"/>
  <c r="V296" i="1"/>
  <c r="U298" i="1"/>
  <c r="V298" i="1"/>
  <c r="U300" i="1"/>
  <c r="V300" i="1"/>
  <c r="U302" i="1"/>
  <c r="V302" i="1"/>
  <c r="U304" i="1"/>
  <c r="V304" i="1"/>
  <c r="U306" i="1"/>
  <c r="V306" i="1"/>
  <c r="U308" i="1"/>
  <c r="V308" i="1"/>
  <c r="U310" i="1"/>
  <c r="V310" i="1"/>
  <c r="U311" i="1"/>
  <c r="V311" i="1"/>
  <c r="U312" i="1"/>
  <c r="V312" i="1"/>
  <c r="U314" i="1"/>
  <c r="V314" i="1"/>
  <c r="U315" i="1"/>
  <c r="V315" i="1"/>
  <c r="U317" i="1"/>
  <c r="V317" i="1"/>
  <c r="U318" i="1"/>
  <c r="V318" i="1"/>
  <c r="U320" i="1"/>
  <c r="V320" i="1"/>
  <c r="U322" i="1"/>
  <c r="V322" i="1"/>
  <c r="U324" i="1"/>
  <c r="V324" i="1"/>
  <c r="U326" i="1"/>
  <c r="V326" i="1"/>
  <c r="U328" i="1"/>
  <c r="V328" i="1"/>
  <c r="U330" i="1"/>
  <c r="V330" i="1"/>
  <c r="U332" i="1"/>
  <c r="V332" i="1"/>
  <c r="U334" i="1"/>
  <c r="V334" i="1"/>
  <c r="U337" i="1"/>
  <c r="V337" i="1"/>
  <c r="U339" i="1"/>
  <c r="V339" i="1"/>
  <c r="U341" i="1"/>
  <c r="V341" i="1"/>
  <c r="U343" i="1"/>
  <c r="V343" i="1"/>
  <c r="U346" i="1"/>
  <c r="V346" i="1"/>
  <c r="U351" i="1"/>
  <c r="V351" i="1"/>
  <c r="U353" i="1"/>
  <c r="V353" i="1"/>
  <c r="U355" i="1"/>
  <c r="V355" i="1"/>
  <c r="U357" i="1"/>
  <c r="V357" i="1"/>
  <c r="U359" i="1"/>
  <c r="V359" i="1"/>
  <c r="U364" i="1"/>
  <c r="V364" i="1"/>
  <c r="U366" i="1"/>
  <c r="V366" i="1"/>
  <c r="U368" i="1"/>
  <c r="V368" i="1"/>
  <c r="U370" i="1"/>
  <c r="V370" i="1"/>
  <c r="U372" i="1"/>
  <c r="V372" i="1"/>
  <c r="U377" i="1"/>
  <c r="V377" i="1"/>
  <c r="U379" i="1"/>
  <c r="V379" i="1"/>
  <c r="U382" i="1"/>
  <c r="V382" i="1"/>
  <c r="U383" i="1"/>
  <c r="V383" i="1"/>
  <c r="U384" i="1"/>
  <c r="V384" i="1"/>
  <c r="U386" i="1"/>
  <c r="V386" i="1"/>
  <c r="V388" i="1"/>
  <c r="U388" i="1"/>
  <c r="U390" i="1"/>
  <c r="V390" i="1"/>
  <c r="U394" i="1"/>
  <c r="V394" i="1"/>
  <c r="U398" i="1"/>
  <c r="V398" i="1"/>
  <c r="U400" i="1"/>
  <c r="V400" i="1"/>
  <c r="U402" i="1"/>
  <c r="V402" i="1"/>
  <c r="U404" i="1"/>
  <c r="V404" i="1"/>
  <c r="U405" i="1"/>
  <c r="V405" i="1"/>
  <c r="U408" i="1"/>
  <c r="V408" i="1"/>
  <c r="U410" i="1"/>
  <c r="V410" i="1"/>
  <c r="U413" i="1"/>
  <c r="V413" i="1"/>
  <c r="U416" i="1"/>
  <c r="V416" i="1"/>
  <c r="U418" i="1"/>
  <c r="V418" i="1"/>
  <c r="U421" i="1"/>
  <c r="V421" i="1"/>
  <c r="U424" i="1"/>
  <c r="V424" i="1"/>
  <c r="U426" i="1"/>
  <c r="V426" i="1"/>
  <c r="U427" i="1"/>
  <c r="V427" i="1"/>
  <c r="U429" i="1"/>
  <c r="V429" i="1"/>
  <c r="U431" i="1"/>
  <c r="V431" i="1"/>
  <c r="U433" i="1"/>
  <c r="V433" i="1"/>
  <c r="U436" i="1"/>
  <c r="V436" i="1"/>
  <c r="U438" i="1"/>
  <c r="V438" i="1"/>
  <c r="U440" i="1"/>
  <c r="V440" i="1"/>
  <c r="U442" i="1"/>
  <c r="V442" i="1"/>
  <c r="U445" i="1"/>
  <c r="V445" i="1"/>
  <c r="U447" i="1"/>
  <c r="V447" i="1"/>
  <c r="U449" i="1"/>
  <c r="V449" i="1"/>
  <c r="U451" i="1"/>
  <c r="V451" i="1"/>
  <c r="U453" i="1"/>
  <c r="V453" i="1"/>
  <c r="U455" i="1"/>
  <c r="V455" i="1"/>
  <c r="U461" i="1"/>
  <c r="V461" i="1"/>
  <c r="U463" i="1"/>
  <c r="V463" i="1"/>
  <c r="U465" i="1"/>
  <c r="V465" i="1"/>
  <c r="U467" i="1"/>
  <c r="V467" i="1"/>
  <c r="U469" i="1"/>
  <c r="V469" i="1"/>
  <c r="U471" i="1"/>
  <c r="V471" i="1"/>
  <c r="U473" i="1"/>
  <c r="V473" i="1"/>
  <c r="U475" i="1"/>
  <c r="V475" i="1"/>
  <c r="U476" i="1"/>
  <c r="V476" i="1"/>
  <c r="U478" i="1"/>
  <c r="V478" i="1"/>
  <c r="U480" i="1"/>
  <c r="V480" i="1"/>
  <c r="U482" i="1"/>
  <c r="V482" i="1"/>
  <c r="U484" i="1"/>
  <c r="V484" i="1"/>
  <c r="U487" i="1"/>
  <c r="V487" i="1"/>
  <c r="U489" i="1"/>
  <c r="V489" i="1"/>
  <c r="U491" i="1"/>
  <c r="V491" i="1"/>
  <c r="U493" i="1"/>
  <c r="V493" i="1"/>
  <c r="U495" i="1"/>
  <c r="V495" i="1"/>
  <c r="U497" i="1"/>
  <c r="V497" i="1"/>
  <c r="U499" i="1"/>
  <c r="V499" i="1"/>
  <c r="U501" i="1"/>
  <c r="V501" i="1"/>
  <c r="U503" i="1"/>
  <c r="V503" i="1"/>
  <c r="U505" i="1"/>
  <c r="V505" i="1"/>
  <c r="U508" i="1"/>
  <c r="V508" i="1"/>
  <c r="U510" i="1"/>
  <c r="V510" i="1"/>
  <c r="U512" i="1"/>
  <c r="V512" i="1"/>
  <c r="U514" i="1"/>
  <c r="V514" i="1"/>
  <c r="U516" i="1"/>
  <c r="V516" i="1"/>
  <c r="U519" i="1"/>
  <c r="V519" i="1"/>
  <c r="U521" i="1"/>
  <c r="V521" i="1"/>
  <c r="U523" i="1"/>
  <c r="V523" i="1"/>
  <c r="U525" i="1"/>
  <c r="V525" i="1"/>
  <c r="U527" i="1"/>
  <c r="V527" i="1"/>
  <c r="U529" i="1"/>
  <c r="V529" i="1"/>
  <c r="U531" i="1"/>
  <c r="V531" i="1"/>
  <c r="U533" i="1"/>
  <c r="V533" i="1"/>
  <c r="U535" i="1"/>
  <c r="V535" i="1"/>
  <c r="U537" i="1"/>
  <c r="V537" i="1"/>
  <c r="U539" i="1"/>
  <c r="V539" i="1"/>
  <c r="U541" i="1"/>
  <c r="V541" i="1"/>
  <c r="U543" i="1"/>
  <c r="V543" i="1"/>
  <c r="U545" i="1"/>
  <c r="V545" i="1"/>
  <c r="U547" i="1"/>
  <c r="V547" i="1"/>
  <c r="U549" i="1"/>
  <c r="V549" i="1"/>
  <c r="U551" i="1"/>
  <c r="V551" i="1"/>
  <c r="U553" i="1"/>
  <c r="V553" i="1"/>
  <c r="U555" i="1"/>
  <c r="V555" i="1"/>
  <c r="U557" i="1"/>
  <c r="V557" i="1"/>
  <c r="U559" i="1"/>
  <c r="V559" i="1"/>
  <c r="U562" i="1"/>
  <c r="V562" i="1"/>
  <c r="U564" i="1"/>
  <c r="V564" i="1"/>
  <c r="U566" i="1"/>
  <c r="V566" i="1"/>
  <c r="U568" i="1"/>
  <c r="V568" i="1"/>
  <c r="U570" i="1"/>
  <c r="V570" i="1"/>
  <c r="U572" i="1"/>
  <c r="V572" i="1"/>
  <c r="U574" i="1"/>
  <c r="V574" i="1"/>
  <c r="U576" i="1"/>
  <c r="V576" i="1"/>
  <c r="U579" i="1"/>
  <c r="V579" i="1"/>
  <c r="U581" i="1"/>
  <c r="V581" i="1"/>
  <c r="U584" i="1"/>
  <c r="V584" i="1"/>
  <c r="U587" i="1"/>
  <c r="V587" i="1"/>
  <c r="U589" i="1"/>
  <c r="V589" i="1"/>
  <c r="U591" i="1"/>
  <c r="V591" i="1"/>
  <c r="U594" i="1"/>
  <c r="V594" i="1"/>
  <c r="U596" i="1"/>
  <c r="V596" i="1"/>
  <c r="U598" i="1"/>
  <c r="V598" i="1"/>
  <c r="U600" i="1"/>
  <c r="V600" i="1"/>
  <c r="U602" i="1"/>
  <c r="V602" i="1"/>
  <c r="U604" i="1"/>
  <c r="V604" i="1"/>
  <c r="U606" i="1"/>
  <c r="V606" i="1"/>
  <c r="U608" i="1"/>
  <c r="V608" i="1"/>
  <c r="U610" i="1"/>
  <c r="V610" i="1"/>
  <c r="U612" i="1"/>
  <c r="V612" i="1"/>
  <c r="U617" i="1"/>
  <c r="V617" i="1"/>
  <c r="U619" i="1"/>
  <c r="V619" i="1"/>
  <c r="U621" i="1"/>
  <c r="V621" i="1"/>
  <c r="U623" i="1"/>
  <c r="V623" i="1"/>
  <c r="U625" i="1"/>
  <c r="V625" i="1"/>
  <c r="U628" i="1"/>
  <c r="V628" i="1"/>
  <c r="U630" i="1"/>
  <c r="V630" i="1"/>
  <c r="U632" i="1"/>
  <c r="V632" i="1"/>
  <c r="U634" i="1"/>
  <c r="V634" i="1"/>
  <c r="U636" i="1"/>
  <c r="V636" i="1"/>
  <c r="U638" i="1"/>
  <c r="V638" i="1"/>
  <c r="U640" i="1"/>
  <c r="V640" i="1"/>
  <c r="U642" i="1"/>
  <c r="V642" i="1"/>
  <c r="U644" i="1"/>
  <c r="V644" i="1"/>
  <c r="U646" i="1"/>
  <c r="V646" i="1"/>
  <c r="U648" i="1"/>
  <c r="V648" i="1"/>
  <c r="U650" i="1"/>
  <c r="V650" i="1"/>
  <c r="U652" i="1"/>
  <c r="V652" i="1"/>
  <c r="U654" i="1"/>
  <c r="V654" i="1"/>
  <c r="U655" i="1"/>
  <c r="V655" i="1"/>
  <c r="U657" i="1"/>
  <c r="V657" i="1"/>
  <c r="U659" i="1"/>
  <c r="V659" i="1"/>
  <c r="U661" i="1"/>
  <c r="V661" i="1"/>
  <c r="U663" i="1"/>
  <c r="V663" i="1"/>
  <c r="U665" i="1"/>
  <c r="V665" i="1"/>
  <c r="U667" i="1"/>
  <c r="V667" i="1"/>
  <c r="U670" i="1"/>
  <c r="V670" i="1"/>
  <c r="U672" i="1"/>
  <c r="V672" i="1"/>
  <c r="U674" i="1"/>
  <c r="V674" i="1"/>
  <c r="U676" i="1"/>
  <c r="V676" i="1"/>
  <c r="U678" i="1"/>
  <c r="V678" i="1"/>
  <c r="U680" i="1"/>
  <c r="V680" i="1"/>
  <c r="U682" i="1"/>
  <c r="V682" i="1"/>
  <c r="U684" i="1"/>
  <c r="V684" i="1"/>
  <c r="U686" i="1"/>
  <c r="V686" i="1"/>
  <c r="U688" i="1"/>
  <c r="V688" i="1"/>
  <c r="U690" i="1"/>
  <c r="V690" i="1"/>
  <c r="U692" i="1"/>
  <c r="V692" i="1"/>
  <c r="U693" i="1"/>
  <c r="V693" i="1"/>
  <c r="U695" i="1"/>
  <c r="V695" i="1"/>
  <c r="U697" i="1"/>
  <c r="V697" i="1"/>
  <c r="U699" i="1"/>
  <c r="V699" i="1"/>
  <c r="U701" i="1"/>
  <c r="V701" i="1"/>
  <c r="U703" i="1"/>
  <c r="V703" i="1"/>
  <c r="U705" i="1"/>
  <c r="V705" i="1"/>
  <c r="U707" i="1"/>
  <c r="V707" i="1"/>
  <c r="U727" i="1"/>
  <c r="V727" i="1"/>
  <c r="U729" i="1"/>
  <c r="V729" i="1"/>
  <c r="U731" i="1"/>
  <c r="V731" i="1"/>
  <c r="U733" i="1"/>
  <c r="V733" i="1"/>
  <c r="U735" i="1"/>
  <c r="V735" i="1"/>
  <c r="U737" i="1"/>
  <c r="V737" i="1"/>
  <c r="U739" i="1"/>
  <c r="V739" i="1"/>
  <c r="U741" i="1"/>
  <c r="V741" i="1"/>
  <c r="U743" i="1"/>
  <c r="V743" i="1"/>
  <c r="U745" i="1"/>
  <c r="V745" i="1"/>
  <c r="U747" i="1"/>
  <c r="V747" i="1"/>
  <c r="U749" i="1"/>
  <c r="V749" i="1"/>
  <c r="U751" i="1"/>
  <c r="V751" i="1"/>
  <c r="U753" i="1"/>
  <c r="V753" i="1"/>
  <c r="U755" i="1"/>
  <c r="V755" i="1"/>
  <c r="U757" i="1"/>
  <c r="V757" i="1"/>
  <c r="U759" i="1"/>
  <c r="V759" i="1"/>
  <c r="U762" i="1"/>
  <c r="V762" i="1"/>
  <c r="U764" i="1"/>
  <c r="V764" i="1"/>
  <c r="U766" i="1"/>
  <c r="V766" i="1"/>
  <c r="U768" i="1"/>
  <c r="V768" i="1"/>
  <c r="U772" i="1"/>
  <c r="V772" i="1"/>
  <c r="U774" i="1"/>
  <c r="V774" i="1"/>
  <c r="U776" i="1"/>
  <c r="V776" i="1"/>
  <c r="U777" i="1"/>
  <c r="V777" i="1"/>
  <c r="U779" i="1"/>
  <c r="V779" i="1"/>
  <c r="U782" i="1"/>
  <c r="V782" i="1"/>
  <c r="U784" i="1"/>
  <c r="V784" i="1"/>
  <c r="U786" i="1"/>
  <c r="V786" i="1"/>
  <c r="U1125" i="1"/>
  <c r="V1125" i="1"/>
  <c r="U1180" i="1"/>
  <c r="V1180" i="1"/>
  <c r="U1205" i="1"/>
  <c r="V1205" i="1"/>
  <c r="U1240" i="1"/>
  <c r="V1240" i="1"/>
  <c r="U1250" i="1"/>
  <c r="V1250" i="1"/>
  <c r="U1252" i="1"/>
  <c r="V1252" i="1"/>
  <c r="U1259" i="1"/>
  <c r="V1259" i="1"/>
  <c r="U1261" i="1"/>
  <c r="V1261" i="1"/>
  <c r="U1264" i="1"/>
  <c r="V1264" i="1"/>
  <c r="U1266" i="1"/>
  <c r="V1266" i="1"/>
  <c r="U1268" i="1"/>
  <c r="V1268" i="1"/>
  <c r="U1270" i="1"/>
  <c r="V1270" i="1"/>
  <c r="U1272" i="1"/>
  <c r="V1272" i="1"/>
  <c r="U1274" i="1"/>
  <c r="V1274" i="1"/>
  <c r="U1276" i="1"/>
  <c r="V1276" i="1"/>
  <c r="U1278" i="1"/>
  <c r="V1278" i="1"/>
  <c r="U1280" i="1"/>
  <c r="V1280" i="1"/>
  <c r="U1282" i="1"/>
  <c r="V1282" i="1"/>
  <c r="U1284" i="1"/>
  <c r="V1284" i="1"/>
  <c r="U1288" i="1"/>
  <c r="V1288" i="1"/>
  <c r="U1290" i="1"/>
  <c r="V1290" i="1"/>
  <c r="U1292" i="1"/>
  <c r="V1292" i="1"/>
  <c r="U1296" i="1"/>
  <c r="V1296" i="1"/>
  <c r="U1298" i="1"/>
  <c r="V1298" i="1"/>
  <c r="U1300" i="1"/>
  <c r="V1300" i="1"/>
  <c r="U1302" i="1"/>
  <c r="V1302" i="1"/>
  <c r="U1346" i="1"/>
  <c r="V1346" i="1"/>
  <c r="U1348" i="1"/>
  <c r="V1348" i="1"/>
  <c r="U1351" i="1"/>
  <c r="V1351" i="1"/>
  <c r="U1374" i="1"/>
  <c r="V1374" i="1"/>
  <c r="U1378" i="1"/>
  <c r="V1378" i="1"/>
  <c r="U1380" i="1"/>
  <c r="V1380" i="1"/>
  <c r="U1382" i="1"/>
  <c r="V1382" i="1"/>
  <c r="U1384" i="1"/>
  <c r="V1384" i="1"/>
  <c r="U1387" i="1"/>
  <c r="V1387" i="1"/>
  <c r="V1389" i="1"/>
  <c r="U1389" i="1"/>
  <c r="V1431" i="1"/>
  <c r="U1431" i="1"/>
  <c r="V1433" i="1"/>
  <c r="U1433" i="1"/>
  <c r="V1435" i="1"/>
  <c r="U1435" i="1"/>
  <c r="V1441" i="1"/>
  <c r="U1441" i="1"/>
  <c r="V1443" i="1"/>
  <c r="U1443" i="1"/>
  <c r="V1446" i="1"/>
  <c r="U1446" i="1"/>
  <c r="V1448" i="1"/>
  <c r="U1448" i="1"/>
  <c r="V1450" i="1"/>
  <c r="U1450" i="1"/>
  <c r="V1452" i="1"/>
  <c r="U1452" i="1"/>
  <c r="V1454" i="1"/>
  <c r="U1454" i="1"/>
  <c r="V1456" i="1"/>
  <c r="U1456" i="1"/>
  <c r="V1458" i="1"/>
  <c r="U1458" i="1"/>
  <c r="V1460" i="1"/>
  <c r="U1460" i="1"/>
  <c r="V1462" i="1"/>
  <c r="U1462" i="1"/>
  <c r="V1464" i="1"/>
  <c r="U1464" i="1"/>
  <c r="V1468" i="1"/>
  <c r="U1468" i="1"/>
  <c r="V1470" i="1"/>
  <c r="U1470" i="1"/>
  <c r="V1472" i="1"/>
  <c r="U1472" i="1"/>
  <c r="V1474" i="1"/>
  <c r="U1474" i="1"/>
  <c r="V1476" i="1"/>
  <c r="U1476" i="1"/>
  <c r="V1478" i="1"/>
  <c r="U1478" i="1"/>
  <c r="V1480" i="1"/>
  <c r="U1480" i="1"/>
  <c r="V1482" i="1"/>
  <c r="U1482" i="1"/>
  <c r="V1484" i="1"/>
  <c r="U1484" i="1"/>
  <c r="V1485" i="1"/>
  <c r="U1485" i="1"/>
  <c r="V1562" i="1"/>
  <c r="U1562" i="1"/>
  <c r="V1564" i="1"/>
  <c r="U1564" i="1"/>
  <c r="V1566" i="1"/>
  <c r="U1566" i="1"/>
  <c r="V1568" i="1"/>
  <c r="U1568" i="1"/>
  <c r="V1570" i="1"/>
  <c r="U1570" i="1"/>
  <c r="V1572" i="1"/>
  <c r="U1572" i="1"/>
  <c r="V1574" i="1"/>
  <c r="U1574" i="1"/>
  <c r="V1576" i="1"/>
  <c r="U1576" i="1"/>
  <c r="V1578" i="1"/>
  <c r="U1578" i="1"/>
  <c r="V1580" i="1"/>
  <c r="U1580" i="1"/>
  <c r="V1582" i="1"/>
  <c r="U1582" i="1"/>
  <c r="V1584" i="1"/>
  <c r="U1584" i="1"/>
  <c r="V1586" i="1"/>
  <c r="U1586" i="1"/>
  <c r="V1588" i="1"/>
  <c r="U1588" i="1"/>
  <c r="V1590" i="1"/>
  <c r="U1590" i="1"/>
  <c r="V1592" i="1"/>
  <c r="U1592" i="1"/>
  <c r="V1594" i="1"/>
  <c r="U1594" i="1"/>
  <c r="V1596" i="1"/>
  <c r="U1596" i="1"/>
  <c r="V1598" i="1"/>
  <c r="U1598" i="1"/>
  <c r="V1600" i="1"/>
  <c r="U1600" i="1"/>
  <c r="V1602" i="1"/>
  <c r="U1602" i="1"/>
  <c r="V1604" i="1"/>
  <c r="U1604" i="1"/>
  <c r="V1606" i="1"/>
  <c r="U1606" i="1"/>
  <c r="V1608" i="1"/>
  <c r="U1608" i="1"/>
  <c r="V1610" i="1"/>
  <c r="U1610" i="1"/>
  <c r="V1612" i="1"/>
  <c r="U1612" i="1"/>
  <c r="V1614" i="1"/>
  <c r="U1614" i="1"/>
  <c r="V1616" i="1"/>
  <c r="U1616" i="1"/>
  <c r="V1618" i="1"/>
  <c r="U1618" i="1"/>
  <c r="V1620" i="1"/>
  <c r="U1620" i="1"/>
  <c r="V1622" i="1"/>
  <c r="U1622" i="1"/>
  <c r="V1624" i="1"/>
  <c r="U1624" i="1"/>
  <c r="V1626" i="1"/>
  <c r="U1626" i="1"/>
  <c r="V1628" i="1"/>
  <c r="U1628" i="1"/>
  <c r="V1630" i="1"/>
  <c r="U1630" i="1"/>
  <c r="V1632" i="1"/>
  <c r="U1632" i="1"/>
  <c r="V1634" i="1"/>
  <c r="U1634" i="1"/>
  <c r="V1636" i="1"/>
  <c r="U1636" i="1"/>
  <c r="V1638" i="1"/>
  <c r="U1638" i="1"/>
  <c r="V1640" i="1"/>
  <c r="U1640" i="1"/>
  <c r="V1642" i="1"/>
  <c r="U1642" i="1"/>
  <c r="V1644" i="1"/>
  <c r="U1644" i="1"/>
  <c r="V1646" i="1"/>
  <c r="U1646" i="1"/>
  <c r="V1648" i="1"/>
  <c r="U1648" i="1"/>
  <c r="V1650" i="1"/>
  <c r="U1650" i="1"/>
  <c r="V1652" i="1"/>
  <c r="U1652" i="1"/>
  <c r="V1654" i="1"/>
  <c r="U1654" i="1"/>
  <c r="V1656" i="1"/>
  <c r="U1656" i="1"/>
  <c r="V1658" i="1"/>
  <c r="U1658" i="1"/>
  <c r="V1660" i="1"/>
  <c r="U1660" i="1"/>
  <c r="V1662" i="1"/>
  <c r="U1662" i="1"/>
  <c r="V1664" i="1"/>
  <c r="U1664" i="1"/>
  <c r="V1666" i="1"/>
  <c r="U1666" i="1"/>
  <c r="V1668" i="1"/>
  <c r="U1668" i="1"/>
  <c r="V1670" i="1"/>
  <c r="U1670" i="1"/>
  <c r="V1672" i="1"/>
  <c r="U1672" i="1"/>
  <c r="V1674" i="1"/>
  <c r="U1674" i="1"/>
  <c r="V1676" i="1"/>
  <c r="U1676" i="1"/>
  <c r="V1678" i="1"/>
  <c r="U1678" i="1"/>
  <c r="V1680" i="1"/>
  <c r="U1680" i="1"/>
  <c r="V1682" i="1"/>
  <c r="U1682" i="1"/>
  <c r="V1684" i="1"/>
  <c r="U1684" i="1"/>
  <c r="V1686" i="1"/>
  <c r="U1686" i="1"/>
  <c r="U350" i="1"/>
  <c r="V350" i="1"/>
  <c r="U389" i="1"/>
  <c r="V389" i="1"/>
  <c r="U392" i="1"/>
  <c r="V392" i="1"/>
  <c r="U393" i="1"/>
  <c r="V393" i="1"/>
  <c r="U395" i="1"/>
  <c r="V395" i="1"/>
  <c r="U397" i="1"/>
  <c r="V397" i="1"/>
  <c r="U399" i="1"/>
  <c r="V399" i="1"/>
  <c r="U401" i="1"/>
  <c r="V401" i="1"/>
  <c r="U403" i="1"/>
  <c r="V403" i="1"/>
  <c r="U406" i="1"/>
  <c r="V406" i="1"/>
  <c r="U407" i="1"/>
  <c r="V407" i="1"/>
  <c r="U409" i="1"/>
  <c r="V409" i="1"/>
  <c r="U411" i="1"/>
  <c r="V411" i="1"/>
  <c r="U414" i="1"/>
  <c r="V414" i="1"/>
  <c r="U415" i="1"/>
  <c r="V415" i="1"/>
  <c r="U417" i="1"/>
  <c r="V417" i="1"/>
  <c r="U419" i="1"/>
  <c r="V419" i="1"/>
  <c r="U422" i="1"/>
  <c r="V422" i="1"/>
  <c r="U423" i="1"/>
  <c r="V423" i="1"/>
  <c r="U425" i="1"/>
  <c r="V425" i="1"/>
  <c r="U428" i="1"/>
  <c r="V428" i="1"/>
  <c r="U430" i="1"/>
  <c r="V430" i="1"/>
  <c r="U432" i="1"/>
  <c r="V432" i="1"/>
  <c r="U434" i="1"/>
  <c r="V434" i="1"/>
  <c r="U437" i="1"/>
  <c r="V437" i="1"/>
  <c r="U439" i="1"/>
  <c r="V439" i="1"/>
  <c r="U441" i="1"/>
  <c r="V441" i="1"/>
  <c r="U443" i="1"/>
  <c r="V443" i="1"/>
  <c r="U444" i="1"/>
  <c r="V444" i="1"/>
  <c r="U446" i="1"/>
  <c r="V446" i="1"/>
  <c r="U448" i="1"/>
  <c r="V448" i="1"/>
  <c r="U450" i="1"/>
  <c r="V450" i="1"/>
  <c r="U452" i="1"/>
  <c r="V452" i="1"/>
  <c r="U454" i="1"/>
  <c r="V454" i="1"/>
  <c r="U456" i="1"/>
  <c r="V456" i="1"/>
  <c r="U458" i="1"/>
  <c r="V458" i="1"/>
  <c r="U459" i="1"/>
  <c r="V459" i="1"/>
  <c r="U462" i="1"/>
  <c r="V462" i="1"/>
  <c r="U464" i="1"/>
  <c r="V464" i="1"/>
  <c r="U466" i="1"/>
  <c r="V466" i="1"/>
  <c r="U468" i="1"/>
  <c r="V468" i="1"/>
  <c r="U470" i="1"/>
  <c r="V470" i="1"/>
  <c r="U472" i="1"/>
  <c r="V472" i="1"/>
  <c r="U474" i="1"/>
  <c r="V474" i="1"/>
  <c r="U477" i="1"/>
  <c r="V477" i="1"/>
  <c r="U479" i="1"/>
  <c r="V479" i="1"/>
  <c r="U481" i="1"/>
  <c r="V481" i="1"/>
  <c r="U483" i="1"/>
  <c r="V483" i="1"/>
  <c r="U485" i="1"/>
  <c r="V485" i="1"/>
  <c r="U486" i="1"/>
  <c r="V486" i="1"/>
  <c r="U488" i="1"/>
  <c r="V488" i="1"/>
  <c r="U490" i="1"/>
  <c r="V490" i="1"/>
  <c r="U492" i="1"/>
  <c r="V492" i="1"/>
  <c r="U494" i="1"/>
  <c r="V494" i="1"/>
  <c r="U496" i="1"/>
  <c r="V496" i="1"/>
  <c r="U498" i="1"/>
  <c r="V498" i="1"/>
  <c r="U500" i="1"/>
  <c r="V500" i="1"/>
  <c r="U502" i="1"/>
  <c r="V502" i="1"/>
  <c r="U504" i="1"/>
  <c r="V504" i="1"/>
  <c r="U506" i="1"/>
  <c r="V506" i="1"/>
  <c r="U507" i="1"/>
  <c r="V507" i="1"/>
  <c r="U509" i="1"/>
  <c r="V509" i="1"/>
  <c r="U511" i="1"/>
  <c r="V511" i="1"/>
  <c r="U513" i="1"/>
  <c r="V513" i="1"/>
  <c r="U515" i="1"/>
  <c r="V515" i="1"/>
  <c r="U518" i="1"/>
  <c r="V518" i="1"/>
  <c r="U520" i="1"/>
  <c r="V520" i="1"/>
  <c r="U522" i="1"/>
  <c r="V522" i="1"/>
  <c r="U524" i="1"/>
  <c r="V524" i="1"/>
  <c r="U526" i="1"/>
  <c r="V526" i="1"/>
  <c r="U528" i="1"/>
  <c r="V528" i="1"/>
  <c r="U530" i="1"/>
  <c r="V530" i="1"/>
  <c r="U532" i="1"/>
  <c r="V532" i="1"/>
  <c r="U534" i="1"/>
  <c r="V534" i="1"/>
  <c r="U536" i="1"/>
  <c r="V536" i="1"/>
  <c r="U538" i="1"/>
  <c r="V538" i="1"/>
  <c r="U540" i="1"/>
  <c r="V540" i="1"/>
  <c r="U542" i="1"/>
  <c r="V542" i="1"/>
  <c r="U544" i="1"/>
  <c r="V544" i="1"/>
  <c r="U546" i="1"/>
  <c r="V546" i="1"/>
  <c r="U548" i="1"/>
  <c r="V548" i="1"/>
  <c r="U550" i="1"/>
  <c r="V550" i="1"/>
  <c r="U552" i="1"/>
  <c r="V552" i="1"/>
  <c r="U554" i="1"/>
  <c r="V554" i="1"/>
  <c r="U556" i="1"/>
  <c r="V556" i="1"/>
  <c r="U558" i="1"/>
  <c r="V558" i="1"/>
  <c r="U560" i="1"/>
  <c r="V560" i="1"/>
  <c r="U563" i="1"/>
  <c r="V563" i="1"/>
  <c r="U565" i="1"/>
  <c r="V565" i="1"/>
  <c r="U567" i="1"/>
  <c r="V567" i="1"/>
  <c r="U569" i="1"/>
  <c r="V569" i="1"/>
  <c r="U571" i="1"/>
  <c r="V571" i="1"/>
  <c r="U573" i="1"/>
  <c r="V573" i="1"/>
  <c r="U575" i="1"/>
  <c r="V575" i="1"/>
  <c r="U578" i="1"/>
  <c r="V578" i="1"/>
  <c r="U580" i="1"/>
  <c r="V580" i="1"/>
  <c r="U582" i="1"/>
  <c r="V582" i="1"/>
  <c r="U583" i="1"/>
  <c r="V583" i="1"/>
  <c r="U585" i="1"/>
  <c r="V585" i="1"/>
  <c r="U588" i="1"/>
  <c r="V588" i="1"/>
  <c r="U590" i="1"/>
  <c r="V590" i="1"/>
  <c r="U593" i="1"/>
  <c r="V593" i="1"/>
  <c r="U595" i="1"/>
  <c r="V595" i="1"/>
  <c r="U597" i="1"/>
  <c r="V597" i="1"/>
  <c r="U599" i="1"/>
  <c r="V599" i="1"/>
  <c r="U601" i="1"/>
  <c r="V601" i="1"/>
  <c r="U603" i="1"/>
  <c r="V603" i="1"/>
  <c r="U605" i="1"/>
  <c r="V605" i="1"/>
  <c r="U607" i="1"/>
  <c r="V607" i="1"/>
  <c r="U609" i="1"/>
  <c r="V609" i="1"/>
  <c r="U611" i="1"/>
  <c r="V611" i="1"/>
  <c r="U613" i="1"/>
  <c r="V613" i="1"/>
  <c r="U615" i="1"/>
  <c r="V615" i="1"/>
  <c r="U616" i="1"/>
  <c r="V616" i="1"/>
  <c r="U618" i="1"/>
  <c r="V618" i="1"/>
  <c r="U620" i="1"/>
  <c r="V620" i="1"/>
  <c r="U622" i="1"/>
  <c r="V622" i="1"/>
  <c r="U624" i="1"/>
  <c r="V624" i="1"/>
  <c r="U626" i="1"/>
  <c r="V626" i="1"/>
  <c r="U627" i="1"/>
  <c r="V627" i="1"/>
  <c r="U629" i="1"/>
  <c r="V629" i="1"/>
  <c r="U631" i="1"/>
  <c r="V631" i="1"/>
  <c r="U633" i="1"/>
  <c r="V633" i="1"/>
  <c r="U635" i="1"/>
  <c r="V635" i="1"/>
  <c r="U637" i="1"/>
  <c r="V637" i="1"/>
  <c r="U639" i="1"/>
  <c r="V639" i="1"/>
  <c r="U641" i="1"/>
  <c r="V641" i="1"/>
  <c r="U643" i="1"/>
  <c r="V643" i="1"/>
  <c r="U645" i="1"/>
  <c r="V645" i="1"/>
  <c r="U647" i="1"/>
  <c r="V647" i="1"/>
  <c r="U649" i="1"/>
  <c r="V649" i="1"/>
  <c r="U651" i="1"/>
  <c r="V651" i="1"/>
  <c r="U653" i="1"/>
  <c r="V653" i="1"/>
  <c r="U656" i="1"/>
  <c r="V656" i="1"/>
  <c r="U658" i="1"/>
  <c r="V658" i="1"/>
  <c r="U660" i="1"/>
  <c r="V660" i="1"/>
  <c r="U662" i="1"/>
  <c r="V662" i="1"/>
  <c r="U664" i="1"/>
  <c r="V664" i="1"/>
  <c r="U666" i="1"/>
  <c r="V666" i="1"/>
  <c r="U668" i="1"/>
  <c r="V668" i="1"/>
  <c r="U669" i="1"/>
  <c r="V669" i="1"/>
  <c r="U671" i="1"/>
  <c r="V671" i="1"/>
  <c r="U673" i="1"/>
  <c r="V673" i="1"/>
  <c r="U675" i="1"/>
  <c r="V675" i="1"/>
  <c r="U677" i="1"/>
  <c r="V677" i="1"/>
  <c r="U679" i="1"/>
  <c r="V679" i="1"/>
  <c r="U681" i="1"/>
  <c r="V681" i="1"/>
  <c r="U683" i="1"/>
  <c r="V683" i="1"/>
  <c r="U685" i="1"/>
  <c r="V685" i="1"/>
  <c r="U687" i="1"/>
  <c r="V687" i="1"/>
  <c r="U689" i="1"/>
  <c r="V689" i="1"/>
  <c r="U691" i="1"/>
  <c r="V691" i="1"/>
  <c r="U694" i="1"/>
  <c r="V694" i="1"/>
  <c r="U696" i="1"/>
  <c r="V696" i="1"/>
  <c r="U698" i="1"/>
  <c r="V698" i="1"/>
  <c r="U700" i="1"/>
  <c r="V700" i="1"/>
  <c r="U702" i="1"/>
  <c r="V702" i="1"/>
  <c r="U704" i="1"/>
  <c r="V704" i="1"/>
  <c r="U706" i="1"/>
  <c r="V706" i="1"/>
  <c r="U708" i="1"/>
  <c r="V708" i="1"/>
  <c r="U725" i="1"/>
  <c r="V725" i="1"/>
  <c r="U726" i="1"/>
  <c r="V726" i="1"/>
  <c r="U728" i="1"/>
  <c r="V728" i="1"/>
  <c r="U730" i="1"/>
  <c r="V730" i="1"/>
  <c r="U732" i="1"/>
  <c r="V732" i="1"/>
  <c r="U734" i="1"/>
  <c r="V734" i="1"/>
  <c r="U736" i="1"/>
  <c r="V736" i="1"/>
  <c r="U738" i="1"/>
  <c r="V738" i="1"/>
  <c r="U740" i="1"/>
  <c r="V740" i="1"/>
  <c r="U742" i="1"/>
  <c r="V742" i="1"/>
  <c r="U744" i="1"/>
  <c r="V744" i="1"/>
  <c r="U746" i="1"/>
  <c r="V746" i="1"/>
  <c r="U748" i="1"/>
  <c r="V748" i="1"/>
  <c r="U750" i="1"/>
  <c r="V750" i="1"/>
  <c r="U752" i="1"/>
  <c r="V752" i="1"/>
  <c r="U754" i="1"/>
  <c r="V754" i="1"/>
  <c r="U756" i="1"/>
  <c r="V756" i="1"/>
  <c r="U758" i="1"/>
  <c r="V758" i="1"/>
  <c r="U760" i="1"/>
  <c r="V760" i="1"/>
  <c r="U763" i="1"/>
  <c r="V763" i="1"/>
  <c r="U765" i="1"/>
  <c r="V765" i="1"/>
  <c r="U767" i="1"/>
  <c r="V767" i="1"/>
  <c r="U771" i="1"/>
  <c r="V771" i="1"/>
  <c r="U773" i="1"/>
  <c r="V773" i="1"/>
  <c r="U775" i="1"/>
  <c r="V775" i="1"/>
  <c r="U778" i="1"/>
  <c r="V778" i="1"/>
  <c r="U780" i="1"/>
  <c r="V780" i="1"/>
  <c r="U781" i="1"/>
  <c r="V781" i="1"/>
  <c r="U783" i="1"/>
  <c r="V783" i="1"/>
  <c r="U785" i="1"/>
  <c r="V785" i="1"/>
  <c r="V818" i="1"/>
  <c r="U818" i="1"/>
  <c r="V848" i="1"/>
  <c r="U848" i="1"/>
  <c r="U1124" i="1"/>
  <c r="V1124" i="1"/>
  <c r="U1179" i="1"/>
  <c r="V1179" i="1"/>
  <c r="U1353" i="1"/>
  <c r="V1353" i="1"/>
  <c r="U1355" i="1"/>
  <c r="V1355" i="1"/>
  <c r="U1357" i="1"/>
  <c r="V1357" i="1"/>
  <c r="U1360" i="1"/>
  <c r="V1360" i="1"/>
  <c r="U1363" i="1"/>
  <c r="V1363" i="1"/>
  <c r="U1365" i="1"/>
  <c r="V1365" i="1"/>
  <c r="U1367" i="1"/>
  <c r="V1367" i="1"/>
  <c r="U1369" i="1"/>
  <c r="V1369" i="1"/>
  <c r="U1371" i="1"/>
  <c r="V1371" i="1"/>
  <c r="V1395" i="1"/>
  <c r="U1395" i="1"/>
  <c r="V1397" i="1"/>
  <c r="U1397" i="1"/>
  <c r="V1399" i="1"/>
  <c r="U1399" i="1"/>
  <c r="V1401" i="1"/>
  <c r="U1401" i="1"/>
  <c r="V1403" i="1"/>
  <c r="U1403" i="1"/>
  <c r="V1406" i="1"/>
  <c r="U1406" i="1"/>
  <c r="V1407" i="1"/>
  <c r="U1407" i="1"/>
  <c r="V1409" i="1"/>
  <c r="U1409" i="1"/>
  <c r="V1410" i="1"/>
  <c r="U1410" i="1"/>
  <c r="V1412" i="1"/>
  <c r="U1412" i="1"/>
  <c r="V1414" i="1"/>
  <c r="U1414" i="1"/>
  <c r="V1416" i="1"/>
  <c r="U1416" i="1"/>
  <c r="V1421" i="1"/>
  <c r="U1421" i="1"/>
  <c r="V1424" i="1"/>
  <c r="U1424" i="1"/>
  <c r="V1430" i="1"/>
  <c r="U1430" i="1"/>
  <c r="V1445" i="1"/>
  <c r="U1445" i="1"/>
  <c r="V1490" i="1"/>
  <c r="U1490" i="1"/>
  <c r="V1492" i="1"/>
  <c r="U1492" i="1"/>
  <c r="V1494" i="1"/>
  <c r="U1494" i="1"/>
  <c r="V1496" i="1"/>
  <c r="U1496" i="1"/>
  <c r="V1498" i="1"/>
  <c r="U1498" i="1"/>
  <c r="V1500" i="1"/>
  <c r="U1500" i="1"/>
  <c r="V1502" i="1"/>
  <c r="U1502" i="1"/>
  <c r="V1504" i="1"/>
  <c r="U1504" i="1"/>
  <c r="V1506" i="1"/>
  <c r="U1506" i="1"/>
  <c r="V1508" i="1"/>
  <c r="U1508" i="1"/>
  <c r="V1510" i="1"/>
  <c r="U1510" i="1"/>
  <c r="V1512" i="1"/>
  <c r="U1512" i="1"/>
  <c r="V1514" i="1"/>
  <c r="U1514" i="1"/>
  <c r="V1516" i="1"/>
  <c r="U1516" i="1"/>
  <c r="V1519" i="1"/>
  <c r="U1519" i="1"/>
  <c r="V1520" i="1"/>
  <c r="U1520" i="1"/>
  <c r="V1521" i="1"/>
  <c r="U1521" i="1"/>
  <c r="V1524" i="1"/>
  <c r="U1524" i="1"/>
  <c r="V1526" i="1"/>
  <c r="U1526" i="1"/>
  <c r="V1529" i="1"/>
  <c r="U1529" i="1"/>
  <c r="V1535" i="1"/>
  <c r="U1535" i="1"/>
  <c r="V1537" i="1"/>
  <c r="U1537" i="1"/>
  <c r="V1543" i="1"/>
  <c r="U1543" i="1"/>
  <c r="V1545" i="1"/>
  <c r="U1545" i="1"/>
  <c r="V1547" i="1"/>
  <c r="U1547" i="1"/>
  <c r="V1549" i="1"/>
  <c r="U1549" i="1"/>
  <c r="V1551" i="1"/>
  <c r="U1551" i="1"/>
  <c r="V1553" i="1"/>
  <c r="U1553" i="1"/>
  <c r="V1555" i="1"/>
  <c r="U1555" i="1"/>
  <c r="V1559" i="1"/>
  <c r="U1559" i="1"/>
  <c r="V1563" i="1"/>
  <c r="U1563" i="1"/>
  <c r="V1565" i="1"/>
  <c r="U1565" i="1"/>
  <c r="V1567" i="1"/>
  <c r="U1567" i="1"/>
  <c r="V1569" i="1"/>
  <c r="U1569" i="1"/>
  <c r="V1571" i="1"/>
  <c r="U1571" i="1"/>
  <c r="V1573" i="1"/>
  <c r="U1573" i="1"/>
  <c r="V1575" i="1"/>
  <c r="U1575" i="1"/>
  <c r="V1577" i="1"/>
  <c r="U1577" i="1"/>
  <c r="V1579" i="1"/>
  <c r="U1579" i="1"/>
  <c r="V1581" i="1"/>
  <c r="U1581" i="1"/>
  <c r="V1583" i="1"/>
  <c r="U1583" i="1"/>
  <c r="V1585" i="1"/>
  <c r="U1585" i="1"/>
  <c r="V1587" i="1"/>
  <c r="U1587" i="1"/>
  <c r="V1589" i="1"/>
  <c r="U1589" i="1"/>
  <c r="V1591" i="1"/>
  <c r="U1591" i="1"/>
  <c r="V1593" i="1"/>
  <c r="U1593" i="1"/>
  <c r="V1595" i="1"/>
  <c r="U1595" i="1"/>
  <c r="V1597" i="1"/>
  <c r="U1597" i="1"/>
  <c r="V1599" i="1"/>
  <c r="U1599" i="1"/>
  <c r="V1601" i="1"/>
  <c r="U1601" i="1"/>
  <c r="V1603" i="1"/>
  <c r="U1603" i="1"/>
  <c r="V1605" i="1"/>
  <c r="U1605" i="1"/>
  <c r="V1607" i="1"/>
  <c r="U1607" i="1"/>
  <c r="V1609" i="1"/>
  <c r="U1609" i="1"/>
  <c r="V1611" i="1"/>
  <c r="U1611" i="1"/>
  <c r="V1613" i="1"/>
  <c r="U1613" i="1"/>
  <c r="V1615" i="1"/>
  <c r="U1615" i="1"/>
  <c r="V1617" i="1"/>
  <c r="U1617" i="1"/>
  <c r="V1619" i="1"/>
  <c r="U1619" i="1"/>
  <c r="V1621" i="1"/>
  <c r="U1621" i="1"/>
  <c r="V1623" i="1"/>
  <c r="U1623" i="1"/>
  <c r="V1625" i="1"/>
  <c r="U1625" i="1"/>
  <c r="V1627" i="1"/>
  <c r="U1627" i="1"/>
  <c r="V1629" i="1"/>
  <c r="U1629" i="1"/>
  <c r="V1631" i="1"/>
  <c r="U1631" i="1"/>
  <c r="V1633" i="1"/>
  <c r="U1633" i="1"/>
  <c r="V1635" i="1"/>
  <c r="U1635" i="1"/>
  <c r="V1637" i="1"/>
  <c r="U1637" i="1"/>
  <c r="V1639" i="1"/>
  <c r="U1639" i="1"/>
  <c r="V1641" i="1"/>
  <c r="U1641" i="1"/>
  <c r="V1643" i="1"/>
  <c r="U1643" i="1"/>
  <c r="V1645" i="1"/>
  <c r="U1645" i="1"/>
  <c r="V1647" i="1"/>
  <c r="U1647" i="1"/>
  <c r="V1649" i="1"/>
  <c r="U1649" i="1"/>
  <c r="V1651" i="1"/>
  <c r="U1651" i="1"/>
  <c r="V1653" i="1"/>
  <c r="U1653" i="1"/>
  <c r="V1655" i="1"/>
  <c r="U1655" i="1"/>
  <c r="V1657" i="1"/>
  <c r="U1657" i="1"/>
  <c r="V1659" i="1"/>
  <c r="U1659" i="1"/>
  <c r="V1661" i="1"/>
  <c r="U1661" i="1"/>
  <c r="V1663" i="1"/>
  <c r="U1663" i="1"/>
  <c r="V1665" i="1"/>
  <c r="U1665" i="1"/>
  <c r="V1667" i="1"/>
  <c r="U1667" i="1"/>
  <c r="V1669" i="1"/>
  <c r="U1669" i="1"/>
  <c r="V1671" i="1"/>
  <c r="U1671" i="1"/>
  <c r="V1673" i="1"/>
  <c r="U1673" i="1"/>
  <c r="V1675" i="1"/>
  <c r="U1675" i="1"/>
  <c r="V1677" i="1"/>
  <c r="U1677" i="1"/>
  <c r="V1679" i="1"/>
  <c r="U1679" i="1"/>
  <c r="V1681" i="1"/>
  <c r="U1681" i="1"/>
  <c r="V1683" i="1"/>
  <c r="U1683" i="1"/>
  <c r="V1685" i="1"/>
  <c r="U1685" i="1"/>
  <c r="V1687" i="1"/>
  <c r="U1687" i="1"/>
  <c r="A17" i="2" l="1"/>
  <c r="A18" i="2" s="1"/>
  <c r="B17" i="2"/>
  <c r="V788" i="1"/>
  <c r="U788" i="1"/>
  <c r="U1254" i="1"/>
  <c r="V1254" i="1"/>
  <c r="U1246" i="1"/>
  <c r="V1246" i="1"/>
  <c r="U1242" i="1"/>
  <c r="V1242" i="1"/>
  <c r="U1237" i="1"/>
  <c r="V1237" i="1"/>
  <c r="U1233" i="1"/>
  <c r="V1233" i="1"/>
  <c r="U1229" i="1"/>
  <c r="V1229" i="1"/>
  <c r="U1225" i="1"/>
  <c r="V1225" i="1"/>
  <c r="U1221" i="1"/>
  <c r="V1221" i="1"/>
  <c r="U1217" i="1"/>
  <c r="V1217" i="1"/>
  <c r="U1213" i="1"/>
  <c r="V1213" i="1"/>
  <c r="U1209" i="1"/>
  <c r="V1209" i="1"/>
  <c r="U1203" i="1"/>
  <c r="V1203" i="1"/>
  <c r="U1199" i="1"/>
  <c r="V1199" i="1"/>
  <c r="U1196" i="1"/>
  <c r="V1196" i="1"/>
  <c r="U1183" i="1"/>
  <c r="V1183" i="1"/>
  <c r="U1106" i="1"/>
  <c r="V1106" i="1"/>
  <c r="U1102" i="1"/>
  <c r="V1102" i="1"/>
  <c r="U1253" i="1"/>
  <c r="V1253" i="1"/>
  <c r="U1243" i="1"/>
  <c r="V1243" i="1"/>
  <c r="U1236" i="1"/>
  <c r="V1236" i="1"/>
  <c r="U1232" i="1"/>
  <c r="V1232" i="1"/>
  <c r="U1228" i="1"/>
  <c r="V1228" i="1"/>
  <c r="U1224" i="1"/>
  <c r="V1224" i="1"/>
  <c r="U1218" i="1"/>
  <c r="V1218" i="1"/>
  <c r="U1214" i="1"/>
  <c r="V1214" i="1"/>
  <c r="U1210" i="1"/>
  <c r="V1210" i="1"/>
  <c r="U1206" i="1"/>
  <c r="V1206" i="1"/>
  <c r="U1202" i="1"/>
  <c r="V1202" i="1"/>
  <c r="U1186" i="1"/>
  <c r="V1186" i="1"/>
  <c r="U1182" i="1"/>
  <c r="V1182" i="1"/>
  <c r="V1560" i="1"/>
  <c r="U1560" i="1"/>
  <c r="V1556" i="1"/>
  <c r="U1556" i="1"/>
  <c r="V1554" i="1"/>
  <c r="U1554" i="1"/>
  <c r="V1550" i="1"/>
  <c r="U1550" i="1"/>
  <c r="V1546" i="1"/>
  <c r="U1546" i="1"/>
  <c r="V1542" i="1"/>
  <c r="U1542" i="1"/>
  <c r="V1538" i="1"/>
  <c r="U1538" i="1"/>
  <c r="V1534" i="1"/>
  <c r="U1534" i="1"/>
  <c r="V1531" i="1"/>
  <c r="U1531" i="1"/>
  <c r="V1528" i="1"/>
  <c r="U1528" i="1"/>
  <c r="V1525" i="1"/>
  <c r="U1525" i="1"/>
  <c r="V1522" i="1"/>
  <c r="U1522" i="1"/>
  <c r="V1517" i="1"/>
  <c r="U1517" i="1"/>
  <c r="V1513" i="1"/>
  <c r="U1513" i="1"/>
  <c r="V1509" i="1"/>
  <c r="U1509" i="1"/>
  <c r="V1505" i="1"/>
  <c r="U1505" i="1"/>
  <c r="V1501" i="1"/>
  <c r="U1501" i="1"/>
  <c r="V1497" i="1"/>
  <c r="U1497" i="1"/>
  <c r="V1493" i="1"/>
  <c r="U1493" i="1"/>
  <c r="V1489" i="1"/>
  <c r="U1489" i="1"/>
  <c r="V1405" i="1"/>
  <c r="U1405" i="1"/>
  <c r="V1400" i="1"/>
  <c r="U1400" i="1"/>
  <c r="V1396" i="1"/>
  <c r="U1396" i="1"/>
  <c r="V1390" i="1"/>
  <c r="U1390" i="1"/>
  <c r="U1385" i="1"/>
  <c r="V1385" i="1"/>
  <c r="U1381" i="1"/>
  <c r="V1381" i="1"/>
  <c r="U1377" i="1"/>
  <c r="V1377" i="1"/>
  <c r="U1368" i="1"/>
  <c r="V1368" i="1"/>
  <c r="U1364" i="1"/>
  <c r="V1364" i="1"/>
  <c r="U1361" i="1"/>
  <c r="V1361" i="1"/>
  <c r="U1358" i="1"/>
  <c r="V1358" i="1"/>
  <c r="U1354" i="1"/>
  <c r="V1354" i="1"/>
  <c r="U1352" i="1"/>
  <c r="V1352" i="1"/>
  <c r="U1347" i="1"/>
  <c r="V1347" i="1"/>
  <c r="U1304" i="1"/>
  <c r="V1304" i="1"/>
  <c r="U1301" i="1"/>
  <c r="V1301" i="1"/>
  <c r="U1297" i="1"/>
  <c r="V1297" i="1"/>
  <c r="V1557" i="1"/>
  <c r="U1557" i="1"/>
  <c r="V1541" i="1"/>
  <c r="U1541" i="1"/>
  <c r="V1533" i="1"/>
  <c r="U1533" i="1"/>
  <c r="V1527" i="1"/>
  <c r="U1527" i="1"/>
  <c r="V1486" i="1"/>
  <c r="U1486" i="1"/>
  <c r="V1483" i="1"/>
  <c r="U1483" i="1"/>
  <c r="V1479" i="1"/>
  <c r="U1479" i="1"/>
  <c r="V1475" i="1"/>
  <c r="U1475" i="1"/>
  <c r="V1471" i="1"/>
  <c r="U1471" i="1"/>
  <c r="V1467" i="1"/>
  <c r="U1467" i="1"/>
  <c r="V1463" i="1"/>
  <c r="U1463" i="1"/>
  <c r="V1459" i="1"/>
  <c r="U1459" i="1"/>
  <c r="V1455" i="1"/>
  <c r="U1455" i="1"/>
  <c r="V1451" i="1"/>
  <c r="U1451" i="1"/>
  <c r="V1447" i="1"/>
  <c r="U1447" i="1"/>
  <c r="V1438" i="1"/>
  <c r="U1438" i="1"/>
  <c r="V1434" i="1"/>
  <c r="U1434" i="1"/>
  <c r="V1425" i="1"/>
  <c r="U1425" i="1"/>
  <c r="V1420" i="1"/>
  <c r="U1420" i="1"/>
  <c r="V1413" i="1"/>
  <c r="U1413" i="1"/>
  <c r="U1295" i="1"/>
  <c r="V1295" i="1"/>
  <c r="U1289" i="1"/>
  <c r="V1289" i="1"/>
  <c r="U1283" i="1"/>
  <c r="V1283" i="1"/>
  <c r="U1279" i="1"/>
  <c r="V1279" i="1"/>
  <c r="U1275" i="1"/>
  <c r="V1275" i="1"/>
  <c r="U1271" i="1"/>
  <c r="V1271" i="1"/>
  <c r="U1267" i="1"/>
  <c r="V1267" i="1"/>
  <c r="U1262" i="1"/>
  <c r="V1262" i="1"/>
  <c r="U1251" i="1"/>
  <c r="V1251" i="1"/>
  <c r="U1245" i="1"/>
  <c r="V1245" i="1"/>
  <c r="U1239" i="1"/>
  <c r="V1239" i="1"/>
  <c r="U1200" i="1"/>
  <c r="V1200" i="1"/>
  <c r="U1193" i="1"/>
  <c r="V1193" i="1"/>
  <c r="U1189" i="1"/>
  <c r="V1189" i="1"/>
  <c r="U1176" i="1"/>
  <c r="V1176" i="1"/>
  <c r="U1172" i="1"/>
  <c r="V1172" i="1"/>
  <c r="U1168" i="1"/>
  <c r="V1168" i="1"/>
  <c r="U1164" i="1"/>
  <c r="V1164" i="1"/>
  <c r="U1160" i="1"/>
  <c r="V1160" i="1"/>
  <c r="U1156" i="1"/>
  <c r="V1156" i="1"/>
  <c r="U1150" i="1"/>
  <c r="V1150" i="1"/>
  <c r="U1145" i="1"/>
  <c r="V1145" i="1"/>
  <c r="U1141" i="1"/>
  <c r="V1141" i="1"/>
  <c r="U1137" i="1"/>
  <c r="V1137" i="1"/>
  <c r="U1133" i="1"/>
  <c r="V1133" i="1"/>
  <c r="U1129" i="1"/>
  <c r="V1129" i="1"/>
  <c r="U1123" i="1"/>
  <c r="V1123" i="1"/>
  <c r="U1119" i="1"/>
  <c r="V1119" i="1"/>
  <c r="U1115" i="1"/>
  <c r="V1115" i="1"/>
  <c r="U1111" i="1"/>
  <c r="V1111" i="1"/>
  <c r="U1107" i="1"/>
  <c r="V1107" i="1"/>
  <c r="U1103" i="1"/>
  <c r="V1103" i="1"/>
  <c r="U1099" i="1"/>
  <c r="V1099" i="1"/>
  <c r="U1095" i="1"/>
  <c r="V1095" i="1"/>
  <c r="U1091" i="1"/>
  <c r="V1091" i="1"/>
  <c r="U1087" i="1"/>
  <c r="V1087" i="1"/>
  <c r="U1083" i="1"/>
  <c r="V1083" i="1"/>
  <c r="U1079" i="1"/>
  <c r="V1079" i="1"/>
  <c r="U1064" i="1"/>
  <c r="V1064" i="1"/>
  <c r="U1057" i="1"/>
  <c r="V1057" i="1"/>
  <c r="U1053" i="1"/>
  <c r="V1053" i="1"/>
  <c r="U1049" i="1"/>
  <c r="V1049" i="1"/>
  <c r="U1045" i="1"/>
  <c r="V1045" i="1"/>
  <c r="U1041" i="1"/>
  <c r="V1041" i="1"/>
  <c r="U1035" i="1"/>
  <c r="V1035" i="1"/>
  <c r="U1031" i="1"/>
  <c r="V1031" i="1"/>
  <c r="U1026" i="1"/>
  <c r="V1026" i="1"/>
  <c r="U1022" i="1"/>
  <c r="V1022" i="1"/>
  <c r="U1018" i="1"/>
  <c r="V1018" i="1"/>
  <c r="U1014" i="1"/>
  <c r="V1014" i="1"/>
  <c r="U1010" i="1"/>
  <c r="V1010" i="1"/>
  <c r="U1006" i="1"/>
  <c r="V1006" i="1"/>
  <c r="U1002" i="1"/>
  <c r="V1002" i="1"/>
  <c r="U993" i="1"/>
  <c r="V993" i="1"/>
  <c r="U989" i="1"/>
  <c r="V989" i="1"/>
  <c r="U983" i="1"/>
  <c r="V983" i="1"/>
  <c r="U978" i="1"/>
  <c r="V978" i="1"/>
  <c r="U974" i="1"/>
  <c r="V974" i="1"/>
  <c r="U970" i="1"/>
  <c r="V970" i="1"/>
  <c r="U965" i="1"/>
  <c r="V965" i="1"/>
  <c r="U961" i="1"/>
  <c r="V961" i="1"/>
  <c r="U957" i="1"/>
  <c r="V957" i="1"/>
  <c r="U953" i="1"/>
  <c r="V953" i="1"/>
  <c r="U949" i="1"/>
  <c r="V949" i="1"/>
  <c r="U943" i="1"/>
  <c r="V943" i="1"/>
  <c r="U938" i="1"/>
  <c r="V938" i="1"/>
  <c r="U934" i="1"/>
  <c r="V934" i="1"/>
  <c r="U931" i="1"/>
  <c r="V931" i="1"/>
  <c r="U927" i="1"/>
  <c r="V927" i="1"/>
  <c r="U924" i="1"/>
  <c r="V924" i="1"/>
  <c r="U921" i="1"/>
  <c r="V921" i="1"/>
  <c r="U917" i="1"/>
  <c r="V917" i="1"/>
  <c r="U912" i="1"/>
  <c r="V912" i="1"/>
  <c r="U908" i="1"/>
  <c r="V908" i="1"/>
  <c r="U904" i="1"/>
  <c r="V904" i="1"/>
  <c r="U899" i="1"/>
  <c r="V899" i="1"/>
  <c r="U894" i="1"/>
  <c r="V894" i="1"/>
  <c r="U889" i="1"/>
  <c r="V889" i="1"/>
  <c r="U885" i="1"/>
  <c r="V885" i="1"/>
  <c r="U881" i="1"/>
  <c r="V881" i="1"/>
  <c r="U877" i="1"/>
  <c r="V877" i="1"/>
  <c r="U873" i="1"/>
  <c r="V873" i="1"/>
  <c r="V866" i="1"/>
  <c r="U866" i="1"/>
  <c r="V860" i="1"/>
  <c r="U860" i="1"/>
  <c r="V856" i="1"/>
  <c r="U856" i="1"/>
  <c r="V852" i="1"/>
  <c r="U852" i="1"/>
  <c r="V845" i="1"/>
  <c r="U845" i="1"/>
  <c r="V841" i="1"/>
  <c r="U841" i="1"/>
  <c r="V837" i="1"/>
  <c r="U837" i="1"/>
  <c r="V833" i="1"/>
  <c r="U833" i="1"/>
  <c r="V828" i="1"/>
  <c r="U828" i="1"/>
  <c r="V824" i="1"/>
  <c r="U824" i="1"/>
  <c r="V820" i="1"/>
  <c r="U820" i="1"/>
  <c r="V815" i="1"/>
  <c r="U815" i="1"/>
  <c r="V811" i="1"/>
  <c r="U811" i="1"/>
  <c r="V806" i="1"/>
  <c r="U806" i="1"/>
  <c r="V802" i="1"/>
  <c r="U802" i="1"/>
  <c r="V799" i="1"/>
  <c r="U799" i="1"/>
  <c r="V795" i="1"/>
  <c r="U795" i="1"/>
  <c r="V791" i="1"/>
  <c r="U791" i="1"/>
  <c r="U1194" i="1"/>
  <c r="V1194" i="1"/>
  <c r="U1190" i="1"/>
  <c r="V1190" i="1"/>
  <c r="U1175" i="1"/>
  <c r="V1175" i="1"/>
  <c r="U1171" i="1"/>
  <c r="V1171" i="1"/>
  <c r="U1167" i="1"/>
  <c r="V1167" i="1"/>
  <c r="U1163" i="1"/>
  <c r="V1163" i="1"/>
  <c r="U1159" i="1"/>
  <c r="V1159" i="1"/>
  <c r="U1155" i="1"/>
  <c r="V1155" i="1"/>
  <c r="U1152" i="1"/>
  <c r="V1152" i="1"/>
  <c r="U1149" i="1"/>
  <c r="V1149" i="1"/>
  <c r="U1144" i="1"/>
  <c r="V1144" i="1"/>
  <c r="U1140" i="1"/>
  <c r="V1140" i="1"/>
  <c r="U1136" i="1"/>
  <c r="V1136" i="1"/>
  <c r="U1132" i="1"/>
  <c r="V1132" i="1"/>
  <c r="U1128" i="1"/>
  <c r="V1128" i="1"/>
  <c r="U1122" i="1"/>
  <c r="V1122" i="1"/>
  <c r="U1118" i="1"/>
  <c r="V1118" i="1"/>
  <c r="U1114" i="1"/>
  <c r="V1114" i="1"/>
  <c r="U1110" i="1"/>
  <c r="V1110" i="1"/>
  <c r="U1100" i="1"/>
  <c r="V1100" i="1"/>
  <c r="U1096" i="1"/>
  <c r="V1096" i="1"/>
  <c r="U1092" i="1"/>
  <c r="V1092" i="1"/>
  <c r="U1088" i="1"/>
  <c r="V1088" i="1"/>
  <c r="U1084" i="1"/>
  <c r="V1084" i="1"/>
  <c r="U1080" i="1"/>
  <c r="V1080" i="1"/>
  <c r="U1065" i="1"/>
  <c r="V1065" i="1"/>
  <c r="U1061" i="1"/>
  <c r="V1061" i="1"/>
  <c r="U1058" i="1"/>
  <c r="V1058" i="1"/>
  <c r="U1054" i="1"/>
  <c r="V1054" i="1"/>
  <c r="U1050" i="1"/>
  <c r="V1050" i="1"/>
  <c r="U1046" i="1"/>
  <c r="V1046" i="1"/>
  <c r="U1042" i="1"/>
  <c r="V1042" i="1"/>
  <c r="U1037" i="1"/>
  <c r="V1037" i="1"/>
  <c r="U1032" i="1"/>
  <c r="V1032" i="1"/>
  <c r="U1027" i="1"/>
  <c r="V1027" i="1"/>
  <c r="U1023" i="1"/>
  <c r="V1023" i="1"/>
  <c r="U1019" i="1"/>
  <c r="V1019" i="1"/>
  <c r="U1015" i="1"/>
  <c r="V1015" i="1"/>
  <c r="U1011" i="1"/>
  <c r="V1011" i="1"/>
  <c r="U1007" i="1"/>
  <c r="V1007" i="1"/>
  <c r="U1003" i="1"/>
  <c r="V1003" i="1"/>
  <c r="U997" i="1"/>
  <c r="V997" i="1"/>
  <c r="U994" i="1"/>
  <c r="V994" i="1"/>
  <c r="U385" i="1"/>
  <c r="V385" i="1"/>
  <c r="U380" i="1"/>
  <c r="V380" i="1"/>
  <c r="U374" i="1"/>
  <c r="V374" i="1"/>
  <c r="U371" i="1"/>
  <c r="V371" i="1"/>
  <c r="U367" i="1"/>
  <c r="V367" i="1"/>
  <c r="U363" i="1"/>
  <c r="V363" i="1"/>
  <c r="U360" i="1"/>
  <c r="V360" i="1"/>
  <c r="U356" i="1"/>
  <c r="V356" i="1"/>
  <c r="U352" i="1"/>
  <c r="V352" i="1"/>
  <c r="U344" i="1"/>
  <c r="V344" i="1"/>
  <c r="U340" i="1"/>
  <c r="V340" i="1"/>
  <c r="U336" i="1"/>
  <c r="V336" i="1"/>
  <c r="U335" i="1"/>
  <c r="V335" i="1"/>
  <c r="U331" i="1"/>
  <c r="V331" i="1"/>
  <c r="U327" i="1"/>
  <c r="V327" i="1"/>
  <c r="U323" i="1"/>
  <c r="V323" i="1"/>
  <c r="U313" i="1"/>
  <c r="V313" i="1"/>
  <c r="U309" i="1"/>
  <c r="V309" i="1"/>
  <c r="U305" i="1"/>
  <c r="V305" i="1"/>
  <c r="U301" i="1"/>
  <c r="V301" i="1"/>
  <c r="U297" i="1"/>
  <c r="V297" i="1"/>
  <c r="U293" i="1"/>
  <c r="V293" i="1"/>
  <c r="U290" i="1"/>
  <c r="V290" i="1"/>
  <c r="U286" i="1"/>
  <c r="V286" i="1"/>
  <c r="U282" i="1"/>
  <c r="V282" i="1"/>
  <c r="U279" i="1"/>
  <c r="V279" i="1"/>
  <c r="U275" i="1"/>
  <c r="V275" i="1"/>
  <c r="U271" i="1"/>
  <c r="V271" i="1"/>
  <c r="U267" i="1"/>
  <c r="V267" i="1"/>
  <c r="U263" i="1"/>
  <c r="V263" i="1"/>
  <c r="U259" i="1"/>
  <c r="V259" i="1"/>
  <c r="U255" i="1"/>
  <c r="V255" i="1"/>
  <c r="U249" i="1"/>
  <c r="V249" i="1"/>
  <c r="U247" i="1"/>
  <c r="V247" i="1"/>
  <c r="U243" i="1"/>
  <c r="V243" i="1"/>
  <c r="U239" i="1"/>
  <c r="V239" i="1"/>
  <c r="U234" i="1"/>
  <c r="V234" i="1"/>
  <c r="U227" i="1"/>
  <c r="V227" i="1"/>
  <c r="U223" i="1"/>
  <c r="V223" i="1"/>
  <c r="U219" i="1"/>
  <c r="V219" i="1"/>
  <c r="U215" i="1"/>
  <c r="V215" i="1"/>
  <c r="U211" i="1"/>
  <c r="V211" i="1"/>
  <c r="U206" i="1"/>
  <c r="V206" i="1"/>
  <c r="U202" i="1"/>
  <c r="V202" i="1"/>
  <c r="U198" i="1"/>
  <c r="V198" i="1"/>
  <c r="U194" i="1"/>
  <c r="V194" i="1"/>
  <c r="U190" i="1"/>
  <c r="V190" i="1"/>
  <c r="U187" i="1"/>
  <c r="V187" i="1"/>
  <c r="U183" i="1"/>
  <c r="V183" i="1"/>
  <c r="U178" i="1"/>
  <c r="V178" i="1"/>
  <c r="U174" i="1"/>
  <c r="V174" i="1"/>
  <c r="U170" i="1"/>
  <c r="V170" i="1"/>
  <c r="U167" i="1"/>
  <c r="V167" i="1"/>
  <c r="U990" i="1"/>
  <c r="V990" i="1"/>
  <c r="U984" i="1"/>
  <c r="V984" i="1"/>
  <c r="U979" i="1"/>
  <c r="V979" i="1"/>
  <c r="U975" i="1"/>
  <c r="V975" i="1"/>
  <c r="U971" i="1"/>
  <c r="V971" i="1"/>
  <c r="U967" i="1"/>
  <c r="V967" i="1"/>
  <c r="U962" i="1"/>
  <c r="V962" i="1"/>
  <c r="U958" i="1"/>
  <c r="V958" i="1"/>
  <c r="U954" i="1"/>
  <c r="V954" i="1"/>
  <c r="U950" i="1"/>
  <c r="V950" i="1"/>
  <c r="U946" i="1"/>
  <c r="V946" i="1"/>
  <c r="U939" i="1"/>
  <c r="V939" i="1"/>
  <c r="U935" i="1"/>
  <c r="V935" i="1"/>
  <c r="U932" i="1"/>
  <c r="V932" i="1"/>
  <c r="U928" i="1"/>
  <c r="V928" i="1"/>
  <c r="U920" i="1"/>
  <c r="V920" i="1"/>
  <c r="U916" i="1"/>
  <c r="V916" i="1"/>
  <c r="U911" i="1"/>
  <c r="V911" i="1"/>
  <c r="U907" i="1"/>
  <c r="V907" i="1"/>
  <c r="U901" i="1"/>
  <c r="V901" i="1"/>
  <c r="U897" i="1"/>
  <c r="V897" i="1"/>
  <c r="U893" i="1"/>
  <c r="V893" i="1"/>
  <c r="U888" i="1"/>
  <c r="V888" i="1"/>
  <c r="U884" i="1"/>
  <c r="V884" i="1"/>
  <c r="U880" i="1"/>
  <c r="V880" i="1"/>
  <c r="U876" i="1"/>
  <c r="V876" i="1"/>
  <c r="U872" i="1"/>
  <c r="V872" i="1"/>
  <c r="V868" i="1"/>
  <c r="U868" i="1"/>
  <c r="V861" i="1"/>
  <c r="U861" i="1"/>
  <c r="V857" i="1"/>
  <c r="U857" i="1"/>
  <c r="V853" i="1"/>
  <c r="U853" i="1"/>
  <c r="V849" i="1"/>
  <c r="U849" i="1"/>
  <c r="V844" i="1"/>
  <c r="U844" i="1"/>
  <c r="V840" i="1"/>
  <c r="U840" i="1"/>
  <c r="V836" i="1"/>
  <c r="U836" i="1"/>
  <c r="V827" i="1"/>
  <c r="U827" i="1"/>
  <c r="V823" i="1"/>
  <c r="U823" i="1"/>
  <c r="V819" i="1"/>
  <c r="U819" i="1"/>
  <c r="V814" i="1"/>
  <c r="U814" i="1"/>
  <c r="V810" i="1"/>
  <c r="U810" i="1"/>
  <c r="V805" i="1"/>
  <c r="U805" i="1"/>
  <c r="V800" i="1"/>
  <c r="U800" i="1"/>
  <c r="V796" i="1"/>
  <c r="U796" i="1"/>
  <c r="V792" i="1"/>
  <c r="U792" i="1"/>
  <c r="U349" i="1"/>
  <c r="V349" i="1"/>
  <c r="U345" i="1"/>
  <c r="V345" i="1"/>
  <c r="U181" i="1"/>
  <c r="V181" i="1"/>
  <c r="U435" i="1"/>
  <c r="V435" i="1"/>
  <c r="U396" i="1"/>
  <c r="V396" i="1"/>
  <c r="U1258" i="1"/>
  <c r="V1258" i="1"/>
  <c r="V166" i="1"/>
  <c r="U1256" i="1"/>
  <c r="V1256" i="1"/>
  <c r="U1248" i="1"/>
  <c r="V1248" i="1"/>
  <c r="U1244" i="1"/>
  <c r="V1244" i="1"/>
  <c r="U1235" i="1"/>
  <c r="V1235" i="1"/>
  <c r="U1231" i="1"/>
  <c r="V1231" i="1"/>
  <c r="U1227" i="1"/>
  <c r="V1227" i="1"/>
  <c r="U1223" i="1"/>
  <c r="V1223" i="1"/>
  <c r="U1219" i="1"/>
  <c r="V1219" i="1"/>
  <c r="U1215" i="1"/>
  <c r="V1215" i="1"/>
  <c r="U1211" i="1"/>
  <c r="V1211" i="1"/>
  <c r="U1207" i="1"/>
  <c r="V1207" i="1"/>
  <c r="U1201" i="1"/>
  <c r="V1201" i="1"/>
  <c r="U1198" i="1"/>
  <c r="V1198" i="1"/>
  <c r="U1185" i="1"/>
  <c r="V1185" i="1"/>
  <c r="U1181" i="1"/>
  <c r="V1181" i="1"/>
  <c r="U1104" i="1"/>
  <c r="V1104" i="1"/>
  <c r="U1255" i="1"/>
  <c r="V1255" i="1"/>
  <c r="U1249" i="1"/>
  <c r="V1249" i="1"/>
  <c r="U1238" i="1"/>
  <c r="V1238" i="1"/>
  <c r="U1234" i="1"/>
  <c r="V1234" i="1"/>
  <c r="U1230" i="1"/>
  <c r="V1230" i="1"/>
  <c r="U1226" i="1"/>
  <c r="V1226" i="1"/>
  <c r="U1222" i="1"/>
  <c r="V1222" i="1"/>
  <c r="U1216" i="1"/>
  <c r="V1216" i="1"/>
  <c r="U1212" i="1"/>
  <c r="V1212" i="1"/>
  <c r="U1208" i="1"/>
  <c r="V1208" i="1"/>
  <c r="U1204" i="1"/>
  <c r="V1204" i="1"/>
  <c r="U1197" i="1"/>
  <c r="V1197" i="1"/>
  <c r="U1184" i="1"/>
  <c r="V1184" i="1"/>
  <c r="V1558" i="1"/>
  <c r="U1558" i="1"/>
  <c r="V1552" i="1"/>
  <c r="U1552" i="1"/>
  <c r="V1548" i="1"/>
  <c r="U1548" i="1"/>
  <c r="V1544" i="1"/>
  <c r="U1544" i="1"/>
  <c r="V1540" i="1"/>
  <c r="U1540" i="1"/>
  <c r="V1536" i="1"/>
  <c r="U1536" i="1"/>
  <c r="V1532" i="1"/>
  <c r="U1532" i="1"/>
  <c r="V1530" i="1"/>
  <c r="U1530" i="1"/>
  <c r="V1523" i="1"/>
  <c r="U1523" i="1"/>
  <c r="V1518" i="1"/>
  <c r="U1518" i="1"/>
  <c r="V1515" i="1"/>
  <c r="U1515" i="1"/>
  <c r="V1511" i="1"/>
  <c r="U1511" i="1"/>
  <c r="V1507" i="1"/>
  <c r="U1507" i="1"/>
  <c r="V1503" i="1"/>
  <c r="U1503" i="1"/>
  <c r="V1499" i="1"/>
  <c r="U1499" i="1"/>
  <c r="V1495" i="1"/>
  <c r="U1495" i="1"/>
  <c r="V1491" i="1"/>
  <c r="U1491" i="1"/>
  <c r="V1487" i="1"/>
  <c r="U1487" i="1"/>
  <c r="V1402" i="1"/>
  <c r="U1402" i="1"/>
  <c r="V1398" i="1"/>
  <c r="U1398" i="1"/>
  <c r="V1391" i="1"/>
  <c r="U1391" i="1"/>
  <c r="V1388" i="1"/>
  <c r="U1388" i="1"/>
  <c r="U1383" i="1"/>
  <c r="V1383" i="1"/>
  <c r="U1379" i="1"/>
  <c r="V1379" i="1"/>
  <c r="U1370" i="1"/>
  <c r="V1370" i="1"/>
  <c r="U1366" i="1"/>
  <c r="V1366" i="1"/>
  <c r="U1362" i="1"/>
  <c r="V1362" i="1"/>
  <c r="U1359" i="1"/>
  <c r="V1359" i="1"/>
  <c r="U1356" i="1"/>
  <c r="V1356" i="1"/>
  <c r="U1349" i="1"/>
  <c r="V1349" i="1"/>
  <c r="U1345" i="1"/>
  <c r="V1345" i="1"/>
  <c r="U1303" i="1"/>
  <c r="V1303" i="1"/>
  <c r="U1299" i="1"/>
  <c r="V1299" i="1"/>
  <c r="V1561" i="1"/>
  <c r="U1561" i="1"/>
  <c r="V1539" i="1"/>
  <c r="U1539" i="1"/>
  <c r="V1488" i="1"/>
  <c r="U1488" i="1"/>
  <c r="V1481" i="1"/>
  <c r="U1481" i="1"/>
  <c r="V1477" i="1"/>
  <c r="U1477" i="1"/>
  <c r="V1473" i="1"/>
  <c r="U1473" i="1"/>
  <c r="V1469" i="1"/>
  <c r="U1469" i="1"/>
  <c r="V1465" i="1"/>
  <c r="U1465" i="1"/>
  <c r="V1461" i="1"/>
  <c r="U1461" i="1"/>
  <c r="V1457" i="1"/>
  <c r="U1457" i="1"/>
  <c r="V1453" i="1"/>
  <c r="U1453" i="1"/>
  <c r="V1449" i="1"/>
  <c r="U1449" i="1"/>
  <c r="V1442" i="1"/>
  <c r="U1442" i="1"/>
  <c r="V1432" i="1"/>
  <c r="U1432" i="1"/>
  <c r="V1422" i="1"/>
  <c r="U1422" i="1"/>
  <c r="V1415" i="1"/>
  <c r="U1415" i="1"/>
  <c r="V1411" i="1"/>
  <c r="U1411" i="1"/>
  <c r="V1408" i="1"/>
  <c r="U1408" i="1"/>
  <c r="U1291" i="1"/>
  <c r="V1291" i="1"/>
  <c r="U1287" i="1"/>
  <c r="V1287" i="1"/>
  <c r="U1281" i="1"/>
  <c r="V1281" i="1"/>
  <c r="U1273" i="1"/>
  <c r="V1273" i="1"/>
  <c r="U1269" i="1"/>
  <c r="V1269" i="1"/>
  <c r="U1265" i="1"/>
  <c r="V1265" i="1"/>
  <c r="U1260" i="1"/>
  <c r="V1260" i="1"/>
  <c r="U1247" i="1"/>
  <c r="V1247" i="1"/>
  <c r="U1241" i="1"/>
  <c r="V1241" i="1"/>
  <c r="U1220" i="1"/>
  <c r="V1220" i="1"/>
  <c r="U1195" i="1"/>
  <c r="V1195" i="1"/>
  <c r="U1191" i="1"/>
  <c r="V1191" i="1"/>
  <c r="U1178" i="1"/>
  <c r="V1178" i="1"/>
  <c r="U1174" i="1"/>
  <c r="V1174" i="1"/>
  <c r="U1170" i="1"/>
  <c r="V1170" i="1"/>
  <c r="U1166" i="1"/>
  <c r="V1166" i="1"/>
  <c r="U1162" i="1"/>
  <c r="V1162" i="1"/>
  <c r="U1158" i="1"/>
  <c r="V1158" i="1"/>
  <c r="U1154" i="1"/>
  <c r="V1154" i="1"/>
  <c r="U1151" i="1"/>
  <c r="V1151" i="1"/>
  <c r="U1148" i="1"/>
  <c r="V1148" i="1"/>
  <c r="U1143" i="1"/>
  <c r="V1143" i="1"/>
  <c r="U1139" i="1"/>
  <c r="V1139" i="1"/>
  <c r="U1135" i="1"/>
  <c r="V1135" i="1"/>
  <c r="U1131" i="1"/>
  <c r="V1131" i="1"/>
  <c r="U1127" i="1"/>
  <c r="V1127" i="1"/>
  <c r="U1121" i="1"/>
  <c r="V1121" i="1"/>
  <c r="U1117" i="1"/>
  <c r="V1117" i="1"/>
  <c r="U1113" i="1"/>
  <c r="V1113" i="1"/>
  <c r="U1109" i="1"/>
  <c r="V1109" i="1"/>
  <c r="U1105" i="1"/>
  <c r="V1105" i="1"/>
  <c r="U1101" i="1"/>
  <c r="V1101" i="1"/>
  <c r="U1097" i="1"/>
  <c r="V1097" i="1"/>
  <c r="U1093" i="1"/>
  <c r="V1093" i="1"/>
  <c r="U1089" i="1"/>
  <c r="V1089" i="1"/>
  <c r="U1085" i="1"/>
  <c r="V1085" i="1"/>
  <c r="U1081" i="1"/>
  <c r="V1081" i="1"/>
  <c r="U1062" i="1"/>
  <c r="V1062" i="1"/>
  <c r="U1059" i="1"/>
  <c r="V1059" i="1"/>
  <c r="U1055" i="1"/>
  <c r="V1055" i="1"/>
  <c r="U1051" i="1"/>
  <c r="V1051" i="1"/>
  <c r="U1047" i="1"/>
  <c r="V1047" i="1"/>
  <c r="U1043" i="1"/>
  <c r="V1043" i="1"/>
  <c r="U1038" i="1"/>
  <c r="V1038" i="1"/>
  <c r="U1033" i="1"/>
  <c r="V1033" i="1"/>
  <c r="U1028" i="1"/>
  <c r="V1028" i="1"/>
  <c r="U1024" i="1"/>
  <c r="V1024" i="1"/>
  <c r="U1020" i="1"/>
  <c r="V1020" i="1"/>
  <c r="U1016" i="1"/>
  <c r="V1016" i="1"/>
  <c r="U1012" i="1"/>
  <c r="V1012" i="1"/>
  <c r="U1008" i="1"/>
  <c r="V1008" i="1"/>
  <c r="U1004" i="1"/>
  <c r="V1004" i="1"/>
  <c r="U998" i="1"/>
  <c r="V998" i="1"/>
  <c r="U995" i="1"/>
  <c r="V995" i="1"/>
  <c r="U991" i="1"/>
  <c r="V991" i="1"/>
  <c r="U986" i="1"/>
  <c r="V986" i="1"/>
  <c r="U980" i="1"/>
  <c r="V980" i="1"/>
  <c r="U976" i="1"/>
  <c r="V976" i="1"/>
  <c r="U972" i="1"/>
  <c r="V972" i="1"/>
  <c r="U968" i="1"/>
  <c r="V968" i="1"/>
  <c r="U963" i="1"/>
  <c r="V963" i="1"/>
  <c r="U959" i="1"/>
  <c r="V959" i="1"/>
  <c r="U955" i="1"/>
  <c r="V955" i="1"/>
  <c r="U951" i="1"/>
  <c r="V951" i="1"/>
  <c r="U947" i="1"/>
  <c r="V947" i="1"/>
  <c r="U941" i="1"/>
  <c r="V941" i="1"/>
  <c r="U936" i="1"/>
  <c r="V936" i="1"/>
  <c r="U929" i="1"/>
  <c r="V929" i="1"/>
  <c r="U925" i="1"/>
  <c r="V925" i="1"/>
  <c r="U923" i="1"/>
  <c r="V923" i="1"/>
  <c r="U919" i="1"/>
  <c r="V919" i="1"/>
  <c r="U915" i="1"/>
  <c r="V915" i="1"/>
  <c r="U910" i="1"/>
  <c r="V910" i="1"/>
  <c r="U906" i="1"/>
  <c r="V906" i="1"/>
  <c r="U903" i="1"/>
  <c r="V903" i="1"/>
  <c r="U896" i="1"/>
  <c r="V896" i="1"/>
  <c r="U891" i="1"/>
  <c r="V891" i="1"/>
  <c r="U887" i="1"/>
  <c r="V887" i="1"/>
  <c r="U883" i="1"/>
  <c r="V883" i="1"/>
  <c r="U879" i="1"/>
  <c r="V879" i="1"/>
  <c r="U875" i="1"/>
  <c r="V875" i="1"/>
  <c r="U871" i="1"/>
  <c r="V871" i="1"/>
  <c r="V862" i="1"/>
  <c r="U862" i="1"/>
  <c r="V858" i="1"/>
  <c r="U858" i="1"/>
  <c r="V854" i="1"/>
  <c r="U854" i="1"/>
  <c r="V850" i="1"/>
  <c r="U850" i="1"/>
  <c r="V843" i="1"/>
  <c r="U843" i="1"/>
  <c r="V839" i="1"/>
  <c r="U839" i="1"/>
  <c r="V835" i="1"/>
  <c r="U835" i="1"/>
  <c r="V830" i="1"/>
  <c r="U830" i="1"/>
  <c r="V826" i="1"/>
  <c r="U826" i="1"/>
  <c r="V822" i="1"/>
  <c r="U822" i="1"/>
  <c r="V813" i="1"/>
  <c r="U813" i="1"/>
  <c r="V808" i="1"/>
  <c r="U808" i="1"/>
  <c r="V804" i="1"/>
  <c r="U804" i="1"/>
  <c r="V801" i="1"/>
  <c r="U801" i="1"/>
  <c r="V797" i="1"/>
  <c r="U797" i="1"/>
  <c r="V793" i="1"/>
  <c r="U793" i="1"/>
  <c r="V789" i="1"/>
  <c r="U789" i="1"/>
  <c r="U1192" i="1"/>
  <c r="V1192" i="1"/>
  <c r="U1188" i="1"/>
  <c r="V1188" i="1"/>
  <c r="U1177" i="1"/>
  <c r="V1177" i="1"/>
  <c r="U1173" i="1"/>
  <c r="V1173" i="1"/>
  <c r="U1169" i="1"/>
  <c r="V1169" i="1"/>
  <c r="U1165" i="1"/>
  <c r="V1165" i="1"/>
  <c r="U1161" i="1"/>
  <c r="V1161" i="1"/>
  <c r="U1157" i="1"/>
  <c r="V1157" i="1"/>
  <c r="U1153" i="1"/>
  <c r="V1153" i="1"/>
  <c r="U1147" i="1"/>
  <c r="V1147" i="1"/>
  <c r="U1142" i="1"/>
  <c r="V1142" i="1"/>
  <c r="U1138" i="1"/>
  <c r="V1138" i="1"/>
  <c r="U1134" i="1"/>
  <c r="V1134" i="1"/>
  <c r="U1130" i="1"/>
  <c r="V1130" i="1"/>
  <c r="U1126" i="1"/>
  <c r="V1126" i="1"/>
  <c r="U1120" i="1"/>
  <c r="V1120" i="1"/>
  <c r="U1116" i="1"/>
  <c r="V1116" i="1"/>
  <c r="U1112" i="1"/>
  <c r="V1112" i="1"/>
  <c r="U1108" i="1"/>
  <c r="V1108" i="1"/>
  <c r="U1098" i="1"/>
  <c r="V1098" i="1"/>
  <c r="U1094" i="1"/>
  <c r="V1094" i="1"/>
  <c r="U1090" i="1"/>
  <c r="V1090" i="1"/>
  <c r="U1086" i="1"/>
  <c r="V1086" i="1"/>
  <c r="U1082" i="1"/>
  <c r="V1082" i="1"/>
  <c r="U1066" i="1"/>
  <c r="V1066" i="1"/>
  <c r="U1063" i="1"/>
  <c r="V1063" i="1"/>
  <c r="U1060" i="1"/>
  <c r="V1060" i="1"/>
  <c r="U1056" i="1"/>
  <c r="V1056" i="1"/>
  <c r="U1052" i="1"/>
  <c r="V1052" i="1"/>
  <c r="U1048" i="1"/>
  <c r="V1048" i="1"/>
  <c r="U1044" i="1"/>
  <c r="V1044" i="1"/>
  <c r="U1040" i="1"/>
  <c r="V1040" i="1"/>
  <c r="U1034" i="1"/>
  <c r="V1034" i="1"/>
  <c r="U1029" i="1"/>
  <c r="V1029" i="1"/>
  <c r="U1025" i="1"/>
  <c r="V1025" i="1"/>
  <c r="U1021" i="1"/>
  <c r="V1021" i="1"/>
  <c r="U1017" i="1"/>
  <c r="V1017" i="1"/>
  <c r="U1013" i="1"/>
  <c r="V1013" i="1"/>
  <c r="U1009" i="1"/>
  <c r="V1009" i="1"/>
  <c r="U1005" i="1"/>
  <c r="V1005" i="1"/>
  <c r="U1000" i="1"/>
  <c r="V1000" i="1"/>
  <c r="U996" i="1"/>
  <c r="V996" i="1"/>
  <c r="U992" i="1"/>
  <c r="V992" i="1"/>
  <c r="U381" i="1"/>
  <c r="V381" i="1"/>
  <c r="U378" i="1"/>
  <c r="V378" i="1"/>
  <c r="U373" i="1"/>
  <c r="V373" i="1"/>
  <c r="U369" i="1"/>
  <c r="V369" i="1"/>
  <c r="U365" i="1"/>
  <c r="V365" i="1"/>
  <c r="U358" i="1"/>
  <c r="V358" i="1"/>
  <c r="U354" i="1"/>
  <c r="V354" i="1"/>
  <c r="U348" i="1"/>
  <c r="V348" i="1"/>
  <c r="U342" i="1"/>
  <c r="V342" i="1"/>
  <c r="U338" i="1"/>
  <c r="V338" i="1"/>
  <c r="U333" i="1"/>
  <c r="V333" i="1"/>
  <c r="U329" i="1"/>
  <c r="V329" i="1"/>
  <c r="U325" i="1"/>
  <c r="V325" i="1"/>
  <c r="U321" i="1"/>
  <c r="V321" i="1"/>
  <c r="U319" i="1"/>
  <c r="V319" i="1"/>
  <c r="U316" i="1"/>
  <c r="V316" i="1"/>
  <c r="U307" i="1"/>
  <c r="V307" i="1"/>
  <c r="U303" i="1"/>
  <c r="V303" i="1"/>
  <c r="U299" i="1"/>
  <c r="V299" i="1"/>
  <c r="U295" i="1"/>
  <c r="V295" i="1"/>
  <c r="U291" i="1"/>
  <c r="V291" i="1"/>
  <c r="U288" i="1"/>
  <c r="V288" i="1"/>
  <c r="U284" i="1"/>
  <c r="V284" i="1"/>
  <c r="U277" i="1"/>
  <c r="V277" i="1"/>
  <c r="U273" i="1"/>
  <c r="V273" i="1"/>
  <c r="U269" i="1"/>
  <c r="V269" i="1"/>
  <c r="U265" i="1"/>
  <c r="V265" i="1"/>
  <c r="U261" i="1"/>
  <c r="V261" i="1"/>
  <c r="U257" i="1"/>
  <c r="V257" i="1"/>
  <c r="U253" i="1"/>
  <c r="V253" i="1"/>
  <c r="U248" i="1"/>
  <c r="V248" i="1"/>
  <c r="U245" i="1"/>
  <c r="V245" i="1"/>
  <c r="U240" i="1"/>
  <c r="V240" i="1"/>
  <c r="U236" i="1"/>
  <c r="V236" i="1"/>
  <c r="U232" i="1"/>
  <c r="V232" i="1"/>
  <c r="U225" i="1"/>
  <c r="V225" i="1"/>
  <c r="U221" i="1"/>
  <c r="V221" i="1"/>
  <c r="U217" i="1"/>
  <c r="V217" i="1"/>
  <c r="U213" i="1"/>
  <c r="V213" i="1"/>
  <c r="U209" i="1"/>
  <c r="V209" i="1"/>
  <c r="U204" i="1"/>
  <c r="V204" i="1"/>
  <c r="U200" i="1"/>
  <c r="V200" i="1"/>
  <c r="U196" i="1"/>
  <c r="V196" i="1"/>
  <c r="U192" i="1"/>
  <c r="V192" i="1"/>
  <c r="U185" i="1"/>
  <c r="V185" i="1"/>
  <c r="U179" i="1"/>
  <c r="V179" i="1"/>
  <c r="U176" i="1"/>
  <c r="V176" i="1"/>
  <c r="U172" i="1"/>
  <c r="V172" i="1"/>
  <c r="U169" i="1"/>
  <c r="V169" i="1"/>
  <c r="U165" i="1"/>
  <c r="V165" i="1"/>
  <c r="V164" i="1"/>
  <c r="U164" i="1"/>
  <c r="U987" i="1"/>
  <c r="V987" i="1"/>
  <c r="U982" i="1"/>
  <c r="V982" i="1"/>
  <c r="U977" i="1"/>
  <c r="V977" i="1"/>
  <c r="U973" i="1"/>
  <c r="V973" i="1"/>
  <c r="U969" i="1"/>
  <c r="V969" i="1"/>
  <c r="U964" i="1"/>
  <c r="V964" i="1"/>
  <c r="U960" i="1"/>
  <c r="V960" i="1"/>
  <c r="U956" i="1"/>
  <c r="V956" i="1"/>
  <c r="U952" i="1"/>
  <c r="V952" i="1"/>
  <c r="U948" i="1"/>
  <c r="V948" i="1"/>
  <c r="U942" i="1"/>
  <c r="V942" i="1"/>
  <c r="U937" i="1"/>
  <c r="V937" i="1"/>
  <c r="U933" i="1"/>
  <c r="V933" i="1"/>
  <c r="U930" i="1"/>
  <c r="V930" i="1"/>
  <c r="U926" i="1"/>
  <c r="V926" i="1"/>
  <c r="U922" i="1"/>
  <c r="V922" i="1"/>
  <c r="U918" i="1"/>
  <c r="V918" i="1"/>
  <c r="U913" i="1"/>
  <c r="V913" i="1"/>
  <c r="U909" i="1"/>
  <c r="V909" i="1"/>
  <c r="U905" i="1"/>
  <c r="V905" i="1"/>
  <c r="U902" i="1"/>
  <c r="V902" i="1"/>
  <c r="U900" i="1"/>
  <c r="V900" i="1"/>
  <c r="U895" i="1"/>
  <c r="V895" i="1"/>
  <c r="U890" i="1"/>
  <c r="V890" i="1"/>
  <c r="U886" i="1"/>
  <c r="V886" i="1"/>
  <c r="U882" i="1"/>
  <c r="V882" i="1"/>
  <c r="U878" i="1"/>
  <c r="V878" i="1"/>
  <c r="U874" i="1"/>
  <c r="V874" i="1"/>
  <c r="U870" i="1"/>
  <c r="V870" i="1"/>
  <c r="V864" i="1"/>
  <c r="U864" i="1"/>
  <c r="V859" i="1"/>
  <c r="U859" i="1"/>
  <c r="V855" i="1"/>
  <c r="U855" i="1"/>
  <c r="V851" i="1"/>
  <c r="U851" i="1"/>
  <c r="V846" i="1"/>
  <c r="U846" i="1"/>
  <c r="V842" i="1"/>
  <c r="U842" i="1"/>
  <c r="V838" i="1"/>
  <c r="U838" i="1"/>
  <c r="V834" i="1"/>
  <c r="U834" i="1"/>
  <c r="V829" i="1"/>
  <c r="U829" i="1"/>
  <c r="V825" i="1"/>
  <c r="U825" i="1"/>
  <c r="V821" i="1"/>
  <c r="U821" i="1"/>
  <c r="V816" i="1"/>
  <c r="U816" i="1"/>
  <c r="V812" i="1"/>
  <c r="U812" i="1"/>
  <c r="V807" i="1"/>
  <c r="U807" i="1"/>
  <c r="V803" i="1"/>
  <c r="U803" i="1"/>
  <c r="V798" i="1"/>
  <c r="U798" i="1"/>
  <c r="V794" i="1"/>
  <c r="U794" i="1"/>
  <c r="V790" i="1"/>
  <c r="U790" i="1"/>
  <c r="U347" i="1"/>
  <c r="V347" i="1"/>
  <c r="U182" i="1"/>
  <c r="V182" i="1"/>
  <c r="U457" i="1"/>
  <c r="V457" i="1"/>
  <c r="U391" i="1"/>
  <c r="V391" i="1"/>
  <c r="B18" i="2" l="1"/>
  <c r="A20" i="2"/>
  <c r="A21" i="2" s="1"/>
  <c r="A22" i="2" s="1"/>
  <c r="B22" i="2"/>
  <c r="B23" i="2" l="1"/>
  <c r="A23" i="2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B149" i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A189" i="1" l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4" i="2"/>
  <c r="A25" i="2" s="1"/>
  <c r="B24" i="2"/>
  <c r="B25" i="2" s="1"/>
  <c r="B165" i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A235" i="1" l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B189" i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6" i="2"/>
  <c r="B27" i="2" s="1"/>
  <c r="B28" i="2" s="1"/>
  <c r="A26" i="2"/>
  <c r="A27" i="2" s="1"/>
  <c r="A28" i="2" s="1"/>
  <c r="B389" i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l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A250" i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B235" i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9" i="2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A29" i="2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B1258" i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A262" i="1" l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B250" i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1274" i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l="1"/>
  <c r="B1291" i="1" s="1"/>
  <c r="B1292" i="1" s="1"/>
  <c r="B1293" i="1" s="1"/>
  <c r="A312" i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B262" i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A42" i="2"/>
  <c r="A43" i="2" s="1"/>
  <c r="B42" i="2"/>
  <c r="B43" i="2" s="1"/>
  <c r="B1294" i="1" l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A364" i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B312" i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44" i="2"/>
  <c r="A44" i="2"/>
  <c r="B789" i="1"/>
  <c r="B790" i="1" s="1"/>
  <c r="B791" i="1" s="1"/>
  <c r="B792" i="1" s="1"/>
  <c r="A444" i="1" l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B1393" i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364" i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793" i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A45" i="2"/>
  <c r="B45" i="2"/>
  <c r="B870" i="1" l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46" i="2"/>
  <c r="A46" i="2"/>
  <c r="A47" i="2" l="1"/>
  <c r="B47" i="2"/>
  <c r="B48" i="2" l="1"/>
  <c r="A48" i="2"/>
  <c r="A49" i="2" l="1"/>
  <c r="A50" i="2" s="1"/>
  <c r="B49" i="2"/>
  <c r="U85" i="1"/>
  <c r="V85" i="1"/>
  <c r="A788" i="1" l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51" i="2"/>
  <c r="A52" i="2" s="1"/>
  <c r="A53" i="2" s="1"/>
  <c r="B50" i="2"/>
  <c r="B1258" i="2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l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A870" i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54" i="2"/>
  <c r="A55" i="2" s="1"/>
  <c r="A56" i="2" s="1"/>
  <c r="A57" i="2" s="1"/>
  <c r="B51" i="2"/>
  <c r="B52" i="2" s="1"/>
  <c r="B53" i="2" s="1"/>
  <c r="B1294" i="2" l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54" i="2"/>
  <c r="B55" i="2" s="1"/>
  <c r="B56" i="2" s="1"/>
  <c r="A58" i="2"/>
  <c r="B1393" i="2" l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57" i="2"/>
  <c r="A59" i="2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B1440" i="2" l="1"/>
  <c r="B1441" i="2" s="1"/>
  <c r="B1442" i="2" s="1"/>
  <c r="B1443" i="2" s="1"/>
  <c r="A1258" i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B58" i="2"/>
  <c r="A1290" i="1" l="1"/>
  <c r="A1291" i="1" s="1"/>
  <c r="A1292" i="1" s="1"/>
  <c r="A1293" i="1" s="1"/>
  <c r="B1444" i="2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59" i="2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A1294" i="1" l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78" i="2"/>
  <c r="A79" i="2" l="1"/>
  <c r="B79" i="2"/>
  <c r="B80" i="2" l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A80" i="2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B148" i="2" l="1"/>
  <c r="B149" i="2" l="1"/>
  <c r="B150" i="2" l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5" i="2" l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l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A148" i="2"/>
  <c r="B262" i="2" l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A149" i="2"/>
  <c r="B312" i="2" l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A150" i="2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B364" i="2" l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A164" i="2"/>
  <c r="A165" i="2" l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l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l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U148" i="1"/>
  <c r="V148" i="1"/>
  <c r="V150" i="1"/>
  <c r="U150" i="1"/>
  <c r="A312" i="2" l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U149" i="1"/>
  <c r="V149" i="1"/>
  <c r="V157" i="1"/>
  <c r="V159" i="1"/>
  <c r="U158" i="1"/>
  <c r="V161" i="1"/>
  <c r="A364" i="2" l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V153" i="1"/>
  <c r="U153" i="1"/>
  <c r="U152" i="1"/>
  <c r="V152" i="1"/>
  <c r="U151" i="1"/>
  <c r="V151" i="1"/>
  <c r="U162" i="1"/>
  <c r="V162" i="1"/>
  <c r="U154" i="1"/>
  <c r="V154" i="1"/>
  <c r="U156" i="1"/>
  <c r="V156" i="1"/>
  <c r="U155" i="1"/>
  <c r="V155" i="1"/>
  <c r="V160" i="1"/>
  <c r="U160" i="1"/>
  <c r="U161" i="1"/>
  <c r="U159" i="1"/>
  <c r="U157" i="1"/>
  <c r="V158" i="1"/>
  <c r="A457" i="2" l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l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V420" i="1" l="1"/>
  <c r="U420" i="1"/>
  <c r="V1277" i="1" l="1"/>
  <c r="U1277" i="1"/>
  <c r="A1258" i="2" l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R77" i="2"/>
  <c r="E77" i="2" s="1"/>
  <c r="R19" i="2"/>
  <c r="E19" i="2" s="1"/>
  <c r="AO986" i="2"/>
  <c r="AR986" i="2" s="1"/>
  <c r="AO787" i="2"/>
  <c r="AR787" i="2" s="1"/>
  <c r="A1277" i="2" l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E13" i="2"/>
  <c r="R13" i="2"/>
  <c r="A1294" i="2" l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O1276" i="2"/>
  <c r="AR1276" i="2" s="1"/>
  <c r="A1440" i="2" l="1"/>
  <c r="A1441" i="2" s="1"/>
  <c r="A1442" i="2" s="1"/>
  <c r="A1443" i="2" s="1"/>
  <c r="AN1257" i="2"/>
  <c r="AO1257" i="2"/>
  <c r="A1444" i="2" l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R1257" i="2"/>
  <c r="U21" i="1" l="1"/>
  <c r="V21" i="1"/>
  <c r="N19" i="1"/>
  <c r="N13" i="1" s="1"/>
  <c r="T13" i="1" l="1"/>
  <c r="N387" i="1"/>
  <c r="N1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424_4</author>
  </authors>
  <commentList>
    <comment ref="I3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424_4:</t>
        </r>
        <r>
          <rPr>
            <sz val="9"/>
            <color indexed="81"/>
            <rFont val="Tahoma"/>
            <family val="2"/>
            <charset val="204"/>
          </rPr>
          <t xml:space="preserve">
перенос на 2025</t>
        </r>
      </text>
    </comment>
    <comment ref="I22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424_4:</t>
        </r>
        <r>
          <rPr>
            <sz val="9"/>
            <color indexed="81"/>
            <rFont val="Tahoma"/>
            <family val="2"/>
            <charset val="204"/>
          </rPr>
          <t xml:space="preserve">
перенос на 2025</t>
        </r>
      </text>
    </comment>
  </commentList>
</comments>
</file>

<file path=xl/sharedStrings.xml><?xml version="1.0" encoding="utf-8"?>
<sst xmlns="http://schemas.openxmlformats.org/spreadsheetml/2006/main" count="9986" uniqueCount="1529">
  <si>
    <t>Приложение № 1 к приказу</t>
  </si>
  <si>
    <t>Министерства ЖКХиЭ РС(Я)</t>
  </si>
  <si>
    <t>Адресный перечень многоквартирных домов, в отношении которых в 2019-2021 гг. планируется проведение капитального ремонта общего имущества в многоквартирных домах, с разбивкой по источникам финансирования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</si>
  <si>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</si>
  <si>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</si>
  <si>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</si>
  <si>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</si>
  <si>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</si>
  <si>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</si>
  <si>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</si>
  <si>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</si>
  <si>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</si>
  <si>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</si>
  <si>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</si>
  <si>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</si>
  <si>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</si>
  <si>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</si>
  <si>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</si>
  <si>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Ввода в эксплуатацию</t>
  </si>
  <si>
    <t>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</si>
  <si>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</si>
  <si>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</si>
  <si>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</si>
  <si>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</si>
  <si>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</si>
  <si>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</si>
  <si>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</si>
  <si>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</si>
  <si>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</si>
  <si>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</si>
  <si>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</si>
  <si>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</si>
  <si>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</si>
  <si>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</si>
  <si>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</si>
  <si>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</si>
  <si>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Иные источники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</si>
  <si>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</si>
  <si>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</si>
  <si>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</si>
  <si>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</si>
  <si>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</si>
  <si>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</si>
  <si>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кв.м</t>
  </si>
  <si>
    <t>чел</t>
  </si>
  <si>
    <t>руб</t>
  </si>
  <si>
    <t>руб/кв.м</t>
  </si>
  <si>
    <t>Остатки 2016-2017 гг.</t>
  </si>
  <si>
    <t>Остатки 2016-2017</t>
  </si>
  <si>
    <t>ГП "Город Нерюнгри"</t>
  </si>
  <si>
    <t>Респ. Саха /Якутия/, г. Нерюнгри, пр-кт. Дружбы Народов, д. 33</t>
  </si>
  <si>
    <t>Камень</t>
  </si>
  <si>
    <t>Респ. Саха /Якутия/, г. Нерюнгри, пр-кт. Дружбы Народов, д. 35</t>
  </si>
  <si>
    <t>Респ. Саха /Якутия/, г. Нерюнгри, ул. Чурапчинская, д. 37, корп. 1</t>
  </si>
  <si>
    <t>Респ. Саха /Якутия/, г. Нерюнгри, ул. Чурапчинская, д. 37, корп. 3</t>
  </si>
  <si>
    <t>ГО "Жатай"</t>
  </si>
  <si>
    <t>Респ. Саха /Якутия/, п. Жатай, ул. Северная, д. 37/1</t>
  </si>
  <si>
    <t>МО "Город Ленск"</t>
  </si>
  <si>
    <t>Респ. Саха /Якутия/, у. Ленский, г. Ленск, ул. Дзержинского, д. 15</t>
  </si>
  <si>
    <t>Респ. Саха /Якутия/, у. Ленский, г. Ленск, ул. Дзержинского, д. 27</t>
  </si>
  <si>
    <t>МО "Город Мирный"</t>
  </si>
  <si>
    <t>Респ. Саха /Якутия/, у. Мирнинский, г. Мирный, пр-кт. Ленинградский, д. 21</t>
  </si>
  <si>
    <t>Респ. Саха /Якутия/, у. Мирнинский, г. Мирный, пр-кт. Ленинградский, д. 23</t>
  </si>
  <si>
    <t>Крупнопанельный</t>
  </si>
  <si>
    <t>Респ. Саха /Якутия/, у. Мирнинский, г. Мирный, пр-кт. Ленинградский, д. 25</t>
  </si>
  <si>
    <t>Респ. Саха /Якутия/, у. Мирнинский, г. Мирный, пр-кт. Ленинградский, д. 25, корп. а</t>
  </si>
  <si>
    <t>Респ. Саха /Якутия/, у. Мирнинский, г. Мирный, пр-кт. Ленинградский, д. 26</t>
  </si>
  <si>
    <t>Дерево</t>
  </si>
  <si>
    <t>Респ. Саха /Якутия/, у. Мирнинский, г. Мирный, пр-кт. Ленинградский, д. 26, корп. а</t>
  </si>
  <si>
    <t>Респ. Саха /Якутия/, у. Мирнинский, г. Мирный, пр-кт. Ленинградский, д. 46</t>
  </si>
  <si>
    <t>Респ. Саха /Якутия/, у. Мирнинский, г. Мирный, пр-кт. Ленинградский, д. 5</t>
  </si>
  <si>
    <t>Респ. Саха /Якутия/, у. Мирнинский, г. Мирный, ул. 40 лет Октября, д. 46, корп. а</t>
  </si>
  <si>
    <t>Респ. Саха /Якутия/, у. Мирнинский, г. Мирный, ул. Советская, д. 3</t>
  </si>
  <si>
    <t>Респ. Саха /Якутия/, у. Мирнинский, г. Мирный, ул. Советская, д. 6</t>
  </si>
  <si>
    <t>Респ. Саха /Якутия/, у. Мирнинский, г. Мирный, ул. Экспедиционная, д. 1</t>
  </si>
  <si>
    <t>Остатки 2018 г.</t>
  </si>
  <si>
    <t>Остатки 2018 г</t>
  </si>
  <si>
    <t>ГП "Поселок Беркакит"</t>
  </si>
  <si>
    <t>Респ. Саха /Якутия/, г. Нерюнгри, п. Беркакит, ул. Бочкарева, д. 4, корп. 1</t>
  </si>
  <si>
    <t>Респ. Саха /Якутия/, г. Нерюнгри, п. Беркакит, ул. Бочкарева, д. 4, корп. 2</t>
  </si>
  <si>
    <t>Респ. Саха /Якутия/, г. Нерюнгри, п. Беркакит, ул. Бочкарева, д. 6</t>
  </si>
  <si>
    <t>Респ. Саха /Якутия/, г. Нерюнгри, п. Беркакит, ул. Бочкарева, д. 7</t>
  </si>
  <si>
    <t>ГП "Поселок Золотинка"</t>
  </si>
  <si>
    <t>ГП "Поселок Чульман"</t>
  </si>
  <si>
    <t>Респ. Саха /Якутия/, г. Нерюнгри, п. Чульман, ул. Строительная, д. 12</t>
  </si>
  <si>
    <t>Респ. Саха /Якутия/, г. Нерюнгри, пр-кт. Мира, д. 21, корп. 1</t>
  </si>
  <si>
    <t>Респ. Саха /Якутия/, г. Нерюнгри, пр-кт. Мира, д. 27, корп. 2</t>
  </si>
  <si>
    <t>Респ. Саха /Якутия/, г. Нерюнгри, пр-кт. Мира, д. 29</t>
  </si>
  <si>
    <t>Респ. Саха /Якутия/, г. Нерюнгри, ул. Аммосова, д. 10, корп. 1</t>
  </si>
  <si>
    <t>Респ. Саха /Якутия/, г. Нерюнгри, ул. Аммосова, д. 12</t>
  </si>
  <si>
    <t>Респ. Саха /Якутия/, г. Нерюнгри, ул. Аммосова, д. 6, корп. 1</t>
  </si>
  <si>
    <t>Респ. Саха /Якутия/, г. Нерюнгри, ул. Карла Маркса, д. 25, корп. 3</t>
  </si>
  <si>
    <t>Респ. Саха /Якутия/, г. Нерюнгри, ул. Карла Маркса, д. 27</t>
  </si>
  <si>
    <t>Респ. Саха /Якутия/, г. Нерюнгри, ул. Карла Маркса, д. 29, корп. 1</t>
  </si>
  <si>
    <t>Респ. Саха /Якутия/, г. Нерюнгри, ул. Лужников, д. 3, корп. 1</t>
  </si>
  <si>
    <t>Респ. Саха /Якутия/, г. Нерюнгри, ул. Чурапчинская, д. 39</t>
  </si>
  <si>
    <t>Респ. Саха /Якутия/, г. Нерюнгри, ул. Чурапчинская, д. 47</t>
  </si>
  <si>
    <t>Респ. Саха /Якутия/, г. Нерюнгри, ул. Чурапчинская, д. 48</t>
  </si>
  <si>
    <t>Респ. Саха /Якутия/, г. Нерюнгри, ул. Чурапчинская, д. 50</t>
  </si>
  <si>
    <t>Респ. Саха /Якутия/, г. Нерюнгри, ул. Южно-Якутская, д. 24</t>
  </si>
  <si>
    <t>Респ. Саха /Якутия/, г. Нерюнгри, ул. Южно-Якутская, д. 28</t>
  </si>
  <si>
    <t>Респ. Саха /Якутия/, г. Нерюнгри, ул. Южно-Якутская, д. 30</t>
  </si>
  <si>
    <t>Респ. Саха /Якутия/, г. Нерюнгри, ул. Южно-Якутская, д. 32</t>
  </si>
  <si>
    <t>Респ. Саха /Якутия/, г. Нерюнгри, ул. Южно-Якутская, д. 34</t>
  </si>
  <si>
    <t>Респ. Саха /Якутия/, г. Нерюнгри, ул. Южно-Якутская, д. 39, корп. 1</t>
  </si>
  <si>
    <t>Респ. Саха /Якутия/, г. Нерюнгри, ул. Южно-Якутская, д. 47</t>
  </si>
  <si>
    <t>ГО "город Якутск"</t>
  </si>
  <si>
    <t>Респ. Саха /Якутия/, г. Якутск, мкр. Кангалассы, ул. 26 партсъезда, д. 1</t>
  </si>
  <si>
    <t>Респ. Саха /Якутия/, г. Якутск, мкр. Кангалассы, ул. 26 партсъезда, д. 2</t>
  </si>
  <si>
    <t>Респ. Саха /Якутия/, г. Якутск, мкр. Кангалассы, ул. 26 партсъезда, д. 3</t>
  </si>
  <si>
    <t>Респ. Саха /Якутия/, г. Якутск, мкр. Кангалассы, ул. 26 партсъезда, д. 4</t>
  </si>
  <si>
    <t>Респ. Саха /Якутия/, г. Якутск, мкр. Кангалассы, ул. Комсомольская, д. 10</t>
  </si>
  <si>
    <t>Респ. Саха /Якутия/, г. Якутск, пр-кт. Ленина, д. 7, корп. 2</t>
  </si>
  <si>
    <t>Респ. Саха /Якутия/, г. Якутск, с. Маган, ул. Кухто, д. 3, корп. 1</t>
  </si>
  <si>
    <t>Респ. Саха /Якутия/, г. Якутск, с. Маган, ул. Кухто, д. 6</t>
  </si>
  <si>
    <t>Респ. Саха /Якутия/, г. Якутск, с. Маган, ул. Лесная, д. 2</t>
  </si>
  <si>
    <t>Респ. Саха /Якутия/, г. Якутск, с. Табага, ул. Березовая, д. 35</t>
  </si>
  <si>
    <t>Респ. Саха /Якутия/, г. Якутск, с. Табага, ул. Комсомольская, д. 3а</t>
  </si>
  <si>
    <t>Респ. Саха /Якутия/, г. Якутск, с. Табага, ул. Комсомольская, д. 7</t>
  </si>
  <si>
    <t>Респ. Саха /Якутия/, г. Якутск, с. Табага, ул. Комсомольская, д. 9</t>
  </si>
  <si>
    <t>Респ. Саха /Якутия/, г. Якутск, с. Табага, ул. Лесная, д. 12а</t>
  </si>
  <si>
    <t>Респ. Саха /Якутия/, г. Якутск, с. Табага, ул. Строительная, д. 2</t>
  </si>
  <si>
    <t>Респ. Саха /Якутия/, г. Якутск, с. Табага, ул. Строительная, д. 4</t>
  </si>
  <si>
    <t>Респ. Саха /Якутия/, г. Якутск, с. Табага, ул. Строительная, д. 6</t>
  </si>
  <si>
    <t>Респ. Саха /Якутия/, г. Якутск, с. Табага, ул. Строительная, д. 8</t>
  </si>
  <si>
    <t>Респ. Саха /Якутия/, г. Якутск, с. Тулагино, ул. Связистов, д. 4</t>
  </si>
  <si>
    <t>Респ. Саха /Якутия/, г. Якутск, с. Хатассы, ул. Ленина, д. 67, корп. 1</t>
  </si>
  <si>
    <t>Респ. Саха /Якутия/, г. Якутск, с. Хатассы, ул. Ленина, д. 67, корп. 2</t>
  </si>
  <si>
    <t>Респ. Саха /Якутия/, г. Якутск, ул. Автодорожная, д. 28, корп. 12</t>
  </si>
  <si>
    <t>Респ. Саха /Якутия/, г. Якутск, ул. Автодорожная, д. 28, корп. 13</t>
  </si>
  <si>
    <t>Респ. Саха /Якутия/, г. Якутск, ул. Автодорожная, д. 28, корп. 15</t>
  </si>
  <si>
    <t>Респ. Саха /Якутия/, г. Якутск, ул. Автодорожная, д. 36, корп. 2</t>
  </si>
  <si>
    <t>Респ. Саха /Якутия/, г. Якутск, ул. Бабушкина, д. 7</t>
  </si>
  <si>
    <t>Респ. Саха /Якутия/, г. Якутск, ул. Бестужева-Марлинского, д. 32, корп. 1</t>
  </si>
  <si>
    <t>Респ. Саха /Якутия/, г. Якутск, ул. Бестужева-Марлинского, д. 56, корп. 1</t>
  </si>
  <si>
    <t>Респ. Саха /Якутия/, г. Якутск, ул. Билибина, д. 32</t>
  </si>
  <si>
    <t>Респ. Саха /Якутия/, г. Якутск, ул. Воинская, д. 9</t>
  </si>
  <si>
    <t>Респ. Саха /Якутия/, г. Якутск, ул. Воинская, д. 9, корп. 1</t>
  </si>
  <si>
    <t>Респ. Саха /Якутия/, г. Якутск, ул. Горького, д. 94</t>
  </si>
  <si>
    <t>Респ. Саха /Якутия/, г. Якутск, ул. Горького, д. 96</t>
  </si>
  <si>
    <t>Респ. Саха /Якутия/, г. Якутск, ул. Губина, д. 35</t>
  </si>
  <si>
    <t>Респ. Саха /Якутия/, г. Якутск, ул. Дежнева, д. 89, корп. 2</t>
  </si>
  <si>
    <t>Респ. Саха /Якутия/, г. Якутск, ул. Дежнева, д. 91</t>
  </si>
  <si>
    <t>Респ. Саха /Якутия/, г. Якутск, ул. Дзержинского, д. 15</t>
  </si>
  <si>
    <t>Респ. Саха /Якутия/, г. Якутск, ул. Дзержинского, д. 15, корп. 1</t>
  </si>
  <si>
    <t>Респ. Саха /Якутия/, г. Якутск, ул. Дзержинского, д. 21</t>
  </si>
  <si>
    <t>Респ. Саха /Якутия/, г. Якутск, ул. Дзержинского, д. 33</t>
  </si>
  <si>
    <t>Респ. Саха /Якутия/, г. Якутск, ул. Дзержинского, д. 36</t>
  </si>
  <si>
    <t>Респ. Саха /Якутия/, г. Якутск, ул. Дзержинского, д. 40</t>
  </si>
  <si>
    <t>Респ. Саха /Якутия/, г. Якутск, ул. Дзержинского, д. 40, корп. 2</t>
  </si>
  <si>
    <t>Респ. Саха /Якутия/, г. Якутск, ул. Дзержинского, д. 60</t>
  </si>
  <si>
    <t>Респ. Саха /Якутия/, г. Якутск, ул. Дзержинского, д. 9</t>
  </si>
  <si>
    <t>Респ. Саха /Якутия/, г. Якутск, ул. Каландаришвили, д. 1</t>
  </si>
  <si>
    <t>Респ. Саха /Якутия/, г. Якутск, ул. Кирова, д. 34</t>
  </si>
  <si>
    <t>Респ. Саха /Якутия/, г. Якутск, ул. Клары Цеткин, д. 18</t>
  </si>
  <si>
    <t>Респ. Саха /Якутия/, г. Якутск, ул. Кржижановского, д. 75, корп. 2</t>
  </si>
  <si>
    <t>Респ. Саха /Якутия/, г. Якутск, ул. Кулаковского, д. 44</t>
  </si>
  <si>
    <t>Респ. Саха /Якутия/, г. Якутск, ул. Кулаковского, д. 44, корп. 1</t>
  </si>
  <si>
    <t>Респ. Саха /Якутия/, г. Якутск, ул. Курашова, д. 19</t>
  </si>
  <si>
    <t>Респ. Саха /Якутия/, г. Якутск, ул. Лермонтова, д. 20</t>
  </si>
  <si>
    <t>Респ. Саха /Якутия/, г. Якутск, ул. Лермонтова, д. 22</t>
  </si>
  <si>
    <t>Респ. Саха /Якутия/, г. Якутск, ул. Лермонтова, д. 92, корп. 2</t>
  </si>
  <si>
    <t>Респ. Саха /Якутия/, г. Якутск, ул. Манчаары, д. 49</t>
  </si>
  <si>
    <t>Респ. Саха /Якутия/, г. Якутск, ул. Мерзлотная, д. 29</t>
  </si>
  <si>
    <t>Респ. Саха /Якутия/, г. Якутск, ул. Можайского, д. 19</t>
  </si>
  <si>
    <t>Респ. Саха /Якутия/, г. Якутск, ул. Можайского, д. 19 корп 3</t>
  </si>
  <si>
    <t>Респ. Саха /Якутия/, г. Якутск, ул. Очиченко, д. 22, корп. а</t>
  </si>
  <si>
    <t>Респ. Саха /Якутия/, г. Якутск, ул. Очиченко, д. 27</t>
  </si>
  <si>
    <t>Респ. Саха /Якутия/, г. Якутск, ул. Пояркова, д. 12</t>
  </si>
  <si>
    <t>Респ. Саха /Якутия/, г. Якутск, ул. Рихарда Зорге, д. 19</t>
  </si>
  <si>
    <t>Респ. Саха /Якутия/, г. Якутск, ул. Хабарова, д. 50</t>
  </si>
  <si>
    <t>Респ. Саха /Якутия/, г. Якутск, ул. Хабарова, д. 7</t>
  </si>
  <si>
    <t>Респ. Саха /Якутия/, г. Якутск, ул. Халтурина, д. 6</t>
  </si>
  <si>
    <t>Респ. Саха /Якутия/, г. Якутск, ул. Челюскина, д. 6, корп. 2</t>
  </si>
  <si>
    <t>Респ. Саха /Якутия/, г. Якутск, ул. Челюскина, д. 6, корп. 3</t>
  </si>
  <si>
    <t>Респ. Саха /Якутия/, г. Якутск, ул. Чиряева, д. 8</t>
  </si>
  <si>
    <t>Респ. Саха /Якутия/, г. Якутск, ул. Ярославского, д. 30, корп. 1</t>
  </si>
  <si>
    <t>Респ. Саха /Якутия/, г. Якутск, ул. Ярославского, д. 30, корп. 2</t>
  </si>
  <si>
    <t>Респ. Саха /Якутия/, п. Жатай, ул. Северная, д. 16/1</t>
  </si>
  <si>
    <t>Респ. Саха /Якутия/, п. Жатай, ул. Северная, д. 27</t>
  </si>
  <si>
    <t>Респ. Саха /Якутия/, п. Жатай, ул. Северная, д. 33/1</t>
  </si>
  <si>
    <t>Респ. Саха /Якутия/, п. Жатай, ул. Северная, д. 40/1</t>
  </si>
  <si>
    <t>Респ. Саха /Якутия/, п. Жатай, ул. Северная, д. 44</t>
  </si>
  <si>
    <t>Респ. Саха /Якутия/, п. Жатай, ул. Северная, д. 48</t>
  </si>
  <si>
    <t>Респ. Саха /Якутия/, п. Жатай, ул. Северная, д. 51</t>
  </si>
  <si>
    <t>Респ. Саха /Якутия/, п. Жатай, ул. Северная, д. 54</t>
  </si>
  <si>
    <t>МО ГП "Поселок Белая Гора"</t>
  </si>
  <si>
    <t>Респ. Саха /Якутия/, у. Абыйский, пгт. Белая Гора, ул. И.Н.Ефимова, д. 3, корп. 2</t>
  </si>
  <si>
    <t>МО "Город Алдан"</t>
  </si>
  <si>
    <t>Респ. Саха /Якутия/, у. Алданский, г. Алдан, ул. Гагарина, д. 3</t>
  </si>
  <si>
    <t>Респ. Саха /Якутия/, у. Алданский, г. Алдан, ул. Дзержинского, д. 34</t>
  </si>
  <si>
    <t>Респ. Саха /Якутия/, у. Алданский, г. Алдан, ул. Тарабукина, д. 66</t>
  </si>
  <si>
    <t>МО "Поселок Ленинский"</t>
  </si>
  <si>
    <t>МО "Поселок Нижний Куранах"</t>
  </si>
  <si>
    <t>Респ. Саха /Якутия/, у. Алданский, п. Нижний Куранах, пер. Школьный, д. 4</t>
  </si>
  <si>
    <t>Респ. Саха /Якутия/, у. Алданский, п. Нижний Куранах, пер. Школьный, д. 6</t>
  </si>
  <si>
    <t>Респ. Саха /Якутия/, у. Алданский, п. Нижний Куранах, ул. Нагорная, д. 104</t>
  </si>
  <si>
    <t>Респ. Саха /Якутия/, у. Алданский, п. Нижний Куранах, ул. Школьная, д. 10</t>
  </si>
  <si>
    <t>Респ. Саха /Якутия/, у. Алданский, п. Нижний Куранах, ул. Школьная, д. 11</t>
  </si>
  <si>
    <t>Респ. Саха /Якутия/, у. Алданский, п. Нижний Куранах, ул. Школьная, д. 12</t>
  </si>
  <si>
    <t>Респ. Саха /Якутия/, у. Алданский, п. Нижний Куранах, ул. Школьная, д. 15</t>
  </si>
  <si>
    <t>Респ. Саха /Якутия/, у. Алданский, п. Нижний Куранах, ул. Школьная, д. 21</t>
  </si>
  <si>
    <t>Респ. Саха /Якутия/, у. Алданский, п. Нижний Куранах, ул. Школьная, д. 23</t>
  </si>
  <si>
    <t>Респ. Саха /Якутия/, у. Алданский, п. Нижний Куранах, ул. Школьная, д. 3</t>
  </si>
  <si>
    <t>Респ. Саха /Якутия/, у. Алданский, п. Нижний Куранах, ул. Школьная, д. 31</t>
  </si>
  <si>
    <t>Респ. Саха /Якутия/, у. Алданский, п. Нижний Куранах, ул. Школьная, д. 36</t>
  </si>
  <si>
    <t>Респ. Саха /Якутия/, у. Алданский, п. Нижний Куранах, ул. Школьная, д. 4</t>
  </si>
  <si>
    <t>Респ. Саха /Якутия/, у. Алданский, п. Нижний Куранах, ул. Школьная, д. 5</t>
  </si>
  <si>
    <t>Респ. Саха /Якутия/, у. Алданский, п. Нижний Куранах, ул. Школьная, д. 6</t>
  </si>
  <si>
    <t>Респ. Саха /Якутия/, у. Алданский, п. Нижний Куранах, ул. Школьная, д. 7</t>
  </si>
  <si>
    <t>Респ. Саха /Якутия/, у. Алданский, п. Нижний Куранах, ул. Школьная, д. 8</t>
  </si>
  <si>
    <t>Респ. Саха /Якутия/, у. Алданский, п. Нижний Куранах, ул. Школьная, д. 9</t>
  </si>
  <si>
    <t>МО "Поселок Чокурдах"</t>
  </si>
  <si>
    <t>Респ. Саха /Якутия/, у. Аллаиховский, п. Чокурдах, ул. им Ю.Гагарина, д. 15б</t>
  </si>
  <si>
    <t>Респ. Саха /Якутия/, у. Аллаиховский, п. Чокурдах, ул. им Ю.Гагарина, д. 17а</t>
  </si>
  <si>
    <t>Респ. Саха /Якутия/, у. Аллаиховский, п. Чокурдах, ул. Советская, д. 8</t>
  </si>
  <si>
    <t>МО "Амгинский наслег"</t>
  </si>
  <si>
    <t>МО "Село Верхневилюйск"</t>
  </si>
  <si>
    <t>Респ. Саха /Якутия/, у. Верхневилюйский, с. Верхневилюйск, ул. Ленина, д. 3, корп. 12</t>
  </si>
  <si>
    <t>Респ. Саха /Якутия/, у. Верхневилюйский, с. Верхневилюйск, ул. Ленина, д. 5, корп. 10</t>
  </si>
  <si>
    <t>Респ. Саха /Якутия/, у. Верхневилюйский, с. Верхневилюйск, ул. Ленина, д. 5, корп. 8</t>
  </si>
  <si>
    <t>Респ. Саха /Якутия/, у. Верхневилюйский, с. Верхневилюйск, ул. Ленина, д. 5, корп. 9</t>
  </si>
  <si>
    <t>Респ. Саха /Якутия/, у. Верхневилюйский, с. Верхневилюйск, ул. Ленина, д. 84</t>
  </si>
  <si>
    <t>МО "Поселок Зырянка"</t>
  </si>
  <si>
    <t>Респ. Саха /Якутия/, у. Верхнеколымский, п. Зырянка, ул. Ленина, д. 18</t>
  </si>
  <si>
    <t>Респ. Саха /Якутия/, у. Верхнеколымский, п. Зырянка, ул. Ленина, д. 20</t>
  </si>
  <si>
    <t>Респ. Саха /Якутия/, у. Верхнеколымский, п. Зырянка, ул. Ленина, д. 21</t>
  </si>
  <si>
    <t>Респ. Саха /Якутия/, у. Верхнеколымский, п. Зырянка, ул. Победы, д. 20</t>
  </si>
  <si>
    <t>Респ. Саха /Якутия/, у. Верхнеколымский, п. Зырянка, ул. Шабунина, д. 8</t>
  </si>
  <si>
    <t>МО "Поселок Батагай"</t>
  </si>
  <si>
    <t>Респ. Саха /Якутия/, у. Верхоянский, пгт. Батагай, ул. Трохачева, д. 24а</t>
  </si>
  <si>
    <t>Респ. Саха /Якутия/, у. Верхоянский, пгт. Батагай, ул. Футбольная, д. 3</t>
  </si>
  <si>
    <t>МО "Город Вилюйск"</t>
  </si>
  <si>
    <t>Респ. Саха /Якутия/, у. Вилюйский, г. Вилюйск, ул. Мира, д. 70, корп. а</t>
  </si>
  <si>
    <t>Респ. Саха /Якутия/, у. Вилюйский, г. Вилюйск, ул. Октябрьская, д. 24</t>
  </si>
  <si>
    <t>МО "Поселок Кысыл-Сыр"</t>
  </si>
  <si>
    <t>Респ. Саха /Якутия/, у. Вилюйский, п. Кысыл-Сыр, ул. Мичурина, д. 33</t>
  </si>
  <si>
    <t>МО "Бердигестяхский наслег"</t>
  </si>
  <si>
    <t>Респ. Саха /Якутия/, у. Горный, с. Бердигестях, ул. Сергеляхская, д. 9</t>
  </si>
  <si>
    <t>МО "Жиганский эвенкийский национальный наслег"</t>
  </si>
  <si>
    <t>Респ. Саха /Якутия/, у. Жиганский, с. Жиганск, ул. Ойунского, д. 21</t>
  </si>
  <si>
    <t>МО "Поселок Сангар"</t>
  </si>
  <si>
    <t>Респ. Саха /Якутия/, у. Кобяйский, пгт. Сангар, ул. Г.Е.Максимова, д. 11</t>
  </si>
  <si>
    <t>Респ. Саха /Якутия/, у. Ленский, г. Ленск, ул. Дзержинского, д. 17</t>
  </si>
  <si>
    <t>МО "Поселок Витим"</t>
  </si>
  <si>
    <t>Респ. Саха /Якутия/, у. Ленский, п. Витим, ул. Комсомольская, д. 17</t>
  </si>
  <si>
    <t>Респ. Саха /Якутия/, у. Ленский, п. Витим, ул. Нахимова, д. 12</t>
  </si>
  <si>
    <t>МО "Поселок Пеледуй"</t>
  </si>
  <si>
    <t>Респ. Саха /Якутия/, у. Ленский, п. Пеледуй, ул. Ленская, д. 14</t>
  </si>
  <si>
    <t>Респ. Саха /Якутия/, у. Ленский, п. Пеледуй, ул. Ленская, д. 20</t>
  </si>
  <si>
    <t>Респ. Саха /Якутия/, у. Ленский, п. Пеледуй, ул. Ленская, д. 4</t>
  </si>
  <si>
    <t>Респ. Саха /Якутия/, у. Ленский, п. Пеледуй, ул. Ленская, д. 6</t>
  </si>
  <si>
    <t>Респ. Саха /Якутия/, у. Ленский, п. Пеледуй, ул. Почтовая, д. 3</t>
  </si>
  <si>
    <t>Респ. Саха /Якутия/, у. Ленский, п. Пеледуй, ул. Советская, д. 72</t>
  </si>
  <si>
    <t>Респ. Саха /Якутия/, у. Ленский, п. Пеледуй, ул. Советская, д. 76</t>
  </si>
  <si>
    <t>Респ. Саха /Якутия/, у. Ленский, п. Пеледуй, ул. Советская, д. 78</t>
  </si>
  <si>
    <t>Респ. Саха /Якутия/, у. Мирнинский, г. Мирный, пр-кт. Ленинградский, д. 18</t>
  </si>
  <si>
    <t>Респ. Саха /Якутия/, у. Мирнинский, г. Мирный, пр-кт. Ленинградский, д. 5, корп. а</t>
  </si>
  <si>
    <t>Респ. Саха /Якутия/, у. Мирнинский, г. Мирный, пр-кт. Ленинградский, д. 5, корп. б</t>
  </si>
  <si>
    <t>Респ. Саха /Якутия/, у. Мирнинский, г. Мирный, пр-кт. Ленинградский, д. 5, корп. в</t>
  </si>
  <si>
    <t>Респ. Саха /Якутия/, у. Мирнинский, г. Мирный, ул. 40 лет Октября, д. 2, корп. а</t>
  </si>
  <si>
    <t>Респ. Саха /Якутия/, у. Мирнинский, г. Мирный, ул. 40 лет Октября, д. 38, корп. б</t>
  </si>
  <si>
    <t>Респ. Саха /Якутия/, у. Мирнинский, г. Мирный, ул. Амакинская, д. 14</t>
  </si>
  <si>
    <t>Респ. Саха /Якутия/, у. Мирнинский, г. Мирный, ул. Амакинская, д. 16</t>
  </si>
  <si>
    <t>Респ. Саха /Якутия/, у. Мирнинский, г. Мирный, ул. Амакинская, д. 2, корп. 2</t>
  </si>
  <si>
    <t>Респ. Саха /Якутия/, у. Мирнинский, г. Мирный, ул. Бобкова, д. 9</t>
  </si>
  <si>
    <t>Респ. Саха /Якутия/, у. Мирнинский, г. Мирный, ул. Московская, д. 22, корп. а</t>
  </si>
  <si>
    <t>Респ. Саха /Якутия/, у. Мирнинский, г. Мирный, ул. Московская, д. 28, корп. б</t>
  </si>
  <si>
    <t>Респ. Саха /Якутия/, у. Мирнинский, г. Мирный, ул. Московская, д. 34</t>
  </si>
  <si>
    <t>Респ. Саха /Якутия/, у. Мирнинский, г. Мирный, ул. Соболева, д. 9</t>
  </si>
  <si>
    <t>Респ. Саха /Якутия/, у. Мирнинский, г. Мирный, ул. Советская, д. 10</t>
  </si>
  <si>
    <t>Респ. Саха /Якутия/, у. Мирнинский, г. Мирный, ул. Советская, д. 11, корп. 2</t>
  </si>
  <si>
    <t>Респ. Саха /Якутия/, у. Мирнинский, г. Мирный, ул. Советская, д. 13, корп. 1</t>
  </si>
  <si>
    <t>Респ. Саха /Якутия/, у. Мирнинский, г. Мирный, ул. Советская, д. 13, корп. 2</t>
  </si>
  <si>
    <t>Респ. Саха /Якутия/, у. Мирнинский, г. Мирный, ул. Советская, д. 19</t>
  </si>
  <si>
    <t>Респ. Саха /Якутия/, у. Мирнинский, г. Мирный, ул. Советская, д. 21</t>
  </si>
  <si>
    <t>Респ. Саха /Якутия/, у. Мирнинский, г. Мирный, ул. Советская, д. 21, корп. а</t>
  </si>
  <si>
    <t>Респ. Саха /Якутия/, у. Мирнинский, г. Мирный, ул. Советская, д. 7</t>
  </si>
  <si>
    <t>Респ. Саха /Якутия/, у. Мирнинский, г. Мирный, ул. Солдатова, д. 11</t>
  </si>
  <si>
    <t>Респ. Саха /Якутия/, у. Мирнинский, г. Мирный, ул. Тихонова, д. 10</t>
  </si>
  <si>
    <t>Респ. Саха /Якутия/, у. Мирнинский, г. Мирный, ул. Тихонова, д. 16</t>
  </si>
  <si>
    <t>Респ. Саха /Якутия/, у. Мирнинский, г. Мирный, ул. Тихонова, д. 16, корп. а</t>
  </si>
  <si>
    <t>Респ. Саха /Якутия/, у. Мирнинский, г. Мирный, ш. 50 лет Октября, д. 1</t>
  </si>
  <si>
    <t>Респ. Саха /Якутия/, у. Мирнинский, г. Мирный, ш. Кирова, д. 8</t>
  </si>
  <si>
    <t>Респ. Саха /Якутия/, у. Мирнинский, г. Мирный, ш. Кирова, д. 8, корп. а</t>
  </si>
  <si>
    <t>МО "Город Удачный"</t>
  </si>
  <si>
    <t>Респ. Саха /Якутия/, у. Мирнинский, г. Удачный, ул. Монтажников, д. 10</t>
  </si>
  <si>
    <t>Респ. Саха /Якутия/, у. Мирнинский, г. Удачный, ул. Монтажников, д. 12</t>
  </si>
  <si>
    <t>Респ. Саха /Якутия/, у. Мирнинский, г. Удачный, ул. Монтажников, д. 16</t>
  </si>
  <si>
    <t>МО "Поселок Айхал"</t>
  </si>
  <si>
    <t>МО "Поселок Светлый"</t>
  </si>
  <si>
    <t>Респ. Саха /Якутия/, у. Мирнинский, п. Светлый, ул. Вилюйская, д. 11</t>
  </si>
  <si>
    <t>Респ. Саха /Якутия/, у. Мирнинский, п. Светлый, ул. Вилюйская, д. 3</t>
  </si>
  <si>
    <t>Респ. Саха /Якутия/, у. Мирнинский, п. Светлый, ул. Вилюйская, д. 5</t>
  </si>
  <si>
    <t>Респ. Саха /Якутия/, у. Мирнинский, п. Светлый, ул. Вилюйская, д. 7</t>
  </si>
  <si>
    <t>Респ. Саха /Якутия/, у. Мирнинский, п. Светлый, ул. Вилюйская, д. 9</t>
  </si>
  <si>
    <t>Респ. Саха /Якутия/, у. Мирнинский, п. Светлый, ул. Гидростроителей, д. 5</t>
  </si>
  <si>
    <t>МО "Поселок Чернышевский"</t>
  </si>
  <si>
    <t>Респ. Саха /Якутия/, у. Мирнинский, п. Чернышевский, кв-л. Монтажников, д. 8</t>
  </si>
  <si>
    <t>Респ. Саха /Якутия/, у. Мирнинский, п. Чернышевский, кв-л. Энтузиастов, д. 25</t>
  </si>
  <si>
    <t>Респ. Саха /Якутия/, у. Мирнинский, п. Чернышевский, ул. Вилюйская, д. 11</t>
  </si>
  <si>
    <t>Респ. Саха /Якутия/, у. Мирнинский, п. Чернышевский, ул. Вилюйская, д. 6а</t>
  </si>
  <si>
    <t>Респ. Саха /Якутия/, у. Мирнинский, п. Чернышевский, ул. Космонавтов, д. 12/1</t>
  </si>
  <si>
    <t>Респ. Саха /Якутия/, у. Мирнинский, п. Чернышевский, ул. Космонавтов, д. 12/2</t>
  </si>
  <si>
    <t>Респ. Саха /Якутия/, у. Мирнинский, п. Чернышевский, ул. Космонавтов, д. 15</t>
  </si>
  <si>
    <t>Респ. Саха /Якутия/, у. Мирнинский, п. Чернышевский, ул. Космонавтов, д. 20</t>
  </si>
  <si>
    <t>МО "Чуонинский наслег"</t>
  </si>
  <si>
    <t>Респ. Саха /Якутия/, у. Мирнинский, с. Арылах, ул. Центральная, д. 32</t>
  </si>
  <si>
    <t>МО "Хатын-Арынский наслег"</t>
  </si>
  <si>
    <t>Респ. Саха /Якутия/, у. Намский, с. Аппаны, ул. Лена, д. 65</t>
  </si>
  <si>
    <t>МО "Хамагаттинский наслег"</t>
  </si>
  <si>
    <t>Респ. Саха /Якутия/, у. Намский, с. Крест-Кытыл, ул. Охлопкова-Соттоя, д. 20</t>
  </si>
  <si>
    <t>МО "Хатырыкский наслег"</t>
  </si>
  <si>
    <t>Респ. Саха /Якутия/, у. Намский, с. Столбы, ул. Г.Попова, д. 13</t>
  </si>
  <si>
    <t>НЮМО "Олеринский суктул"</t>
  </si>
  <si>
    <t>Респ. Саха /Якутия/, у. Нижнеколымский, с. Андрюшкино, ул. Курилова, д. 2</t>
  </si>
  <si>
    <t>Респ. Саха /Якутия/, у. Нижнеколымский, с. Андрюшкино, ул. Курилова, д. 7</t>
  </si>
  <si>
    <t>МО "Город Нюрба"</t>
  </si>
  <si>
    <t>МО "Тюмюкский наслег"</t>
  </si>
  <si>
    <t>Респ. Саха /Якутия/, у. Нюрбинский, с. Мар, ул. Набережная, д. 27</t>
  </si>
  <si>
    <t>МО "Поселок Усть-Нера"</t>
  </si>
  <si>
    <t>Респ. Саха /Якутия/, у. Оймяконский, пгт. Усть-Нера, ул. Ленина, д. 9</t>
  </si>
  <si>
    <t>Респ. Саха /Якутия/, у. Оймяконский, пгт. Усть-Нера, ул. Мацкепладзе, д. 5</t>
  </si>
  <si>
    <t>Респ. Саха /Якутия/, у. Оймяконский, пгт. Усть-Нера, ул. Мацкепладзе, д. 7</t>
  </si>
  <si>
    <t>МО "Борогонский 2 наслег"</t>
  </si>
  <si>
    <t>Респ. Саха /Якутия/, у. Оймяконский, с. Томтор, пер. Медиков, д. 1</t>
  </si>
  <si>
    <t>МО "Город Среднеколымск"</t>
  </si>
  <si>
    <t>Респ. Саха /Якутия/, у. Среднеколымский, г. Среднеколымск, ул. Степанова-Ламутского, д. 16</t>
  </si>
  <si>
    <t>МО "Мюрюнский наслег"</t>
  </si>
  <si>
    <t>Респ. Саха /Якутия/, у. Усть-Алданский, с. Мындаба, ул. им Ленина, д. 26</t>
  </si>
  <si>
    <t>МО "Суоттунский наслег"</t>
  </si>
  <si>
    <t>Респ. Саха /Якутия/, у. Усть-Алданский, с. Хоногор, ул. Т.Татаринова, д. 54</t>
  </si>
  <si>
    <t>МО "Поселок Эльдикан"</t>
  </si>
  <si>
    <t>Респ. Саха /Якутия/, у. Усть-Майский, п. Эльдикан, ул. Куйбышева, д. 30</t>
  </si>
  <si>
    <t>Респ. Саха /Якутия/, у. Усть-Майский, п. Эльдикан, ул. Рабочая, д. 12</t>
  </si>
  <si>
    <t>МО "поселок Усть-Куйга"</t>
  </si>
  <si>
    <t>Респ. Саха /Якутия/, у. Усть-Янский, п. Усть-Куйга, ул. Зеленая, д. 21</t>
  </si>
  <si>
    <t>МО "Казачинский национальный наслег"</t>
  </si>
  <si>
    <t>Респ. Саха /Якутия/, у. Усть-Янский, с. Казачье, ул. Барона Э.Толля, д. 3</t>
  </si>
  <si>
    <t>МО "Город Покровск"</t>
  </si>
  <si>
    <t>Респ. Саха /Якутия/, у. Хангаласский, г. Покровск, ул. Братьев Ксенофонтовых, д. 101</t>
  </si>
  <si>
    <t>Респ. Саха /Якутия/, у. Хангаласский, г. Покровск, ул. Южная, д. 10</t>
  </si>
  <si>
    <t>МО "Поселок Мохсоголлох"</t>
  </si>
  <si>
    <t>Респ. Саха /Якутия/, у. Хангаласский, п. Мохсоголлох, ул. Молодежная, д. 20</t>
  </si>
  <si>
    <t>Респ. Саха /Якутия/, у. Хангаласский, п. Мохсоголлох, ул. Молодежная, д. 20, корп. а</t>
  </si>
  <si>
    <t>Респ. Саха /Якутия/, у. Хангаласский, п. Мохсоголлох, ул. Молодежная, д. 22</t>
  </si>
  <si>
    <t>Респ. Саха /Якутия/, у. Хангаласский, п. Мохсоголлох, ул. Соколиная, д. 1</t>
  </si>
  <si>
    <t>Респ. Саха /Якутия/, у. Хангаласский, п. Мохсоголлох, ул. Соколиная, д. 13</t>
  </si>
  <si>
    <t>Респ. Саха /Якутия/, у. Хангаласский, п. Мохсоголлох, ул. Соколиная, д. 2</t>
  </si>
  <si>
    <t>Респ. Саха /Якутия/, у. Хангаласский, п. Мохсоголлох, ул. Соколиная, д. 3</t>
  </si>
  <si>
    <t>Респ. Саха /Якутия/, у. Хангаласский, п. Мохсоголлох, ул. Соколиная, д. 5</t>
  </si>
  <si>
    <t>Респ. Саха /Якутия/, у. Хангаласский, п. Мохсоголлох, ул. Соколиная, д. 6</t>
  </si>
  <si>
    <t>Респ. Саха /Якутия/, у. Хангаласский, п. Мохсоголлох, ул. Соколиная, д. 7</t>
  </si>
  <si>
    <t>Респ. Саха /Якутия/, у. Хангаласский, п. Мохсоголлох, ул. Соколиная, д. 9</t>
  </si>
  <si>
    <t>МО "Немюгюнский наслег"</t>
  </si>
  <si>
    <t>Респ. Саха /Якутия/, у. Хангаласский, с. Ой, ул. Горького, д. 22</t>
  </si>
  <si>
    <t>Респ. Саха /Якутия/, у. Хангаласский, с. Ой, ул. Эркээни, д. 40</t>
  </si>
  <si>
    <t>Респ. Саха /Якутия/, у. Хангаласский, с. Ой, ул. Эркээни, д. 41</t>
  </si>
  <si>
    <t>МО "Октемский наслег"</t>
  </si>
  <si>
    <t>Респ. Саха /Якутия/, у. Хангаласский, с. Октемцы, пер. Моисеева, д. 11</t>
  </si>
  <si>
    <t>2019 год</t>
  </si>
  <si>
    <t>Респ. Саха /Якутия/, г. Нерюнгри, п. Золотинка, ул. Железнодорожная, д. 2</t>
  </si>
  <si>
    <t>Респ. Саха /Якутия/, г. Нерюнгри, п. Золотинка, ул. Железнодорожная, д. 3</t>
  </si>
  <si>
    <t>Респ. Саха /Якутия/, г. Нерюнгри, п. Золотинка, ул. Железнодорожная, д. 4</t>
  </si>
  <si>
    <t>Респ. Саха /Якутия/, г. Нерюнгри, п. Чульман, ул. Новая, д. 2</t>
  </si>
  <si>
    <t>Респ. Саха /Якутия/, г. Нерюнгри, п. Чульман, ул. Островского, д. 18б</t>
  </si>
  <si>
    <t>Респ. Саха /Якутия/, г. Нерюнгри, п. Чульман, ул. Островского, д. 6, корп. а</t>
  </si>
  <si>
    <t>Респ. Саха /Якутия/, г. Нерюнгри, п. Чульман, ул. Циолковского, д. 8</t>
  </si>
  <si>
    <t>Респ. Саха /Якутия/, г. Нерюнгри, пр-кт. Геологов, д. 49</t>
  </si>
  <si>
    <t>Респ. Саха /Якутия/, г. Нерюнгри, пр-кт. Геологов, д. 49, корп. 1</t>
  </si>
  <si>
    <t>Респ. Саха /Якутия/, г. Нерюнгри, пр-кт. Геологов, д. 55, корп. 2</t>
  </si>
  <si>
    <t>Респ. Саха /Якутия/, г. Нерюнгри, пр-кт. Геологов, д. 59</t>
  </si>
  <si>
    <t>Респ. Саха /Якутия/, г. Нерюнгри, пр-кт. Геологов, д. 61</t>
  </si>
  <si>
    <t>Респ. Саха /Якутия/, г. Нерюнгри, пр-кт. Геологов, д. 61, корп. 1</t>
  </si>
  <si>
    <t>Респ. Саха /Якутия/, г. Нерюнгри, пр-кт. Геологов, д. 61, корп. 2</t>
  </si>
  <si>
    <t>Респ. Саха /Якутия/, г. Нерюнгри, пр-кт. Геологов, д. 63</t>
  </si>
  <si>
    <t>Респ. Саха /Якутия/, г. Нерюнгри, пр-кт. Геологов, д. 75, корп. 2</t>
  </si>
  <si>
    <t>Респ. Саха /Якутия/, г. Нерюнгри, пр-кт. Геологов, д. 79, корп. 1</t>
  </si>
  <si>
    <t>Респ. Саха /Якутия/, г. Нерюнгри, пр-кт. Геологов, д. 81, корп. 2</t>
  </si>
  <si>
    <t>Респ. Саха /Якутия/, г. Нерюнгри, пр-кт. Дружбы Народов, д. 1</t>
  </si>
  <si>
    <t>Респ. Саха /Якутия/, г. Нерюнгри, пр-кт. Дружбы Народов, д. 10</t>
  </si>
  <si>
    <t>Респ. Саха /Якутия/, г. Нерюнгри, пр-кт. Дружбы Народов, д. 10, корп. 1</t>
  </si>
  <si>
    <t>Респ. Саха /Якутия/, г. Нерюнгри, пр-кт. Дружбы Народов, д. 10, корп. 2</t>
  </si>
  <si>
    <t>Респ. Саха /Якутия/, г. Нерюнгри, пр-кт. Дружбы Народов, д. 14, корп. 1</t>
  </si>
  <si>
    <t>Респ. Саха /Якутия/, г. Нерюнгри, пр-кт. Дружбы Народов, д. 20</t>
  </si>
  <si>
    <t>Респ. Саха /Якутия/, г. Нерюнгри, пр-кт. Дружбы Народов, д. 27, корп. 1</t>
  </si>
  <si>
    <t>Респ. Саха /Якутия/, г. Нерюнгри, пр-кт. Дружбы Народов, д. 29</t>
  </si>
  <si>
    <t>Респ. Саха /Якутия/, г. Нерюнгри, пр-кт. Дружбы Народов, д. 29, корп. 2</t>
  </si>
  <si>
    <t>Респ. Саха /Якутия/, г. Нерюнгри, пр-кт. Дружбы Народов, д. 3, корп. 1</t>
  </si>
  <si>
    <t>Респ. Саха /Якутия/, г. Нерюнгри, пр-кт. Дружбы Народов, д. 5</t>
  </si>
  <si>
    <t>Респ. Саха /Якутия/, г. Нерюнгри, пр-кт. Дружбы Народов, д. 6</t>
  </si>
  <si>
    <t>Респ. Саха /Якутия/, г. Нерюнгри, пр-кт. Дружбы Народов, д. 6, корп. 1</t>
  </si>
  <si>
    <t>Респ. Саха /Якутия/, г. Нерюнгри, пр-кт. Дружбы Народов, д. 6, корп. 2</t>
  </si>
  <si>
    <t>Респ. Саха /Якутия/, г. Нерюнгри, пр-кт. Дружбы Народов, д. 8, корп. 1</t>
  </si>
  <si>
    <t>Респ. Саха /Якутия/, г. Нерюнгри, пр-кт. Дружбы Народов, д. 8, корп. 2</t>
  </si>
  <si>
    <t>Респ. Саха /Якутия/, г. Нерюнгри, пр-кт. Дружбы Народов, д. 9, корп. 1</t>
  </si>
  <si>
    <t>Респ. Саха /Якутия/, г. Нерюнгри, пр-кт. Ленина, д. 1</t>
  </si>
  <si>
    <t>Респ. Саха /Якутия/, г. Нерюнгри, пр-кт. Ленина, д. 1, корп. 1</t>
  </si>
  <si>
    <t>Респ. Саха /Якутия/, г. Нерюнгри, пр-кт. Ленина, д. 1, корп. 2</t>
  </si>
  <si>
    <t>Респ. Саха /Якутия/, г. Нерюнгри, пр-кт. Ленина, д. 1, корп. 3</t>
  </si>
  <si>
    <t>Респ. Саха /Якутия/, г. Нерюнгри, пр-кт. Ленина, д. 14, корп. 1</t>
  </si>
  <si>
    <t>Респ. Саха /Якутия/, г. Нерюнгри, пр-кт. Ленина, д. 15</t>
  </si>
  <si>
    <t>Респ. Саха /Якутия/, г. Нерюнгри, пр-кт. Ленина, д. 16, корп. 1</t>
  </si>
  <si>
    <t>Респ. Саха /Якутия/, г. Нерюнгри, пр-кт. Ленина, д. 16, корп. 2</t>
  </si>
  <si>
    <t>Респ. Саха /Якутия/, г. Нерюнгри, пр-кт. Ленина, д. 19</t>
  </si>
  <si>
    <t>Респ. Саха /Якутия/, г. Нерюнгри, пр-кт. Ленина, д. 4</t>
  </si>
  <si>
    <t>Респ. Саха /Якутия/, г. Нерюнгри, пр-кт. Ленина, д. 7</t>
  </si>
  <si>
    <t>Респ. Саха /Якутия/, г. Нерюнгри, пр-кт. Ленина, д. 7, корп. 1</t>
  </si>
  <si>
    <t>Респ. Саха /Якутия/, г. Нерюнгри, пр-кт. Мира, д. 27, корп. 1</t>
  </si>
  <si>
    <t>Респ. Саха /Якутия/, г. Нерюнгри, пр-кт. Мира, д. 31</t>
  </si>
  <si>
    <t>Респ. Саха /Якутия/, г. Нерюнгри, ул. Аммосова, д. 14</t>
  </si>
  <si>
    <t>Респ. Саха /Якутия/, г. Нерюнгри, ул. Аммосова, д. 2</t>
  </si>
  <si>
    <t>Респ. Саха /Якутия/, г. Нерюнгри, ул. Аммосова, д. 4</t>
  </si>
  <si>
    <t>Респ. Саха /Якутия/, г. Нерюнгри, ул. Аммосова, д. 8, корп. 1</t>
  </si>
  <si>
    <t>Респ. Саха /Якутия/, г. Нерюнгри, ул. им Кравченко, д. 11</t>
  </si>
  <si>
    <t>Респ. Саха /Якутия/, г. Нерюнгри, ул. им Кравченко, д. 17, корп. 2</t>
  </si>
  <si>
    <t>Респ. Саха /Якутия/, г. Нерюнгри, ул. им Кравченко, д. 18</t>
  </si>
  <si>
    <t>Респ. Саха /Якутия/, г. Нерюнгри, ул. им Кравченко, д. 18, корп. 1</t>
  </si>
  <si>
    <t>Респ. Саха /Якутия/, г. Нерюнгри, ул. им Кравченко, д. 19</t>
  </si>
  <si>
    <t>Респ. Саха /Якутия/, г. Нерюнгри, ул. им Кравченко, д. 19, корп. 2</t>
  </si>
  <si>
    <t>Респ. Саха /Якутия/, г. Нерюнгри, ул. им Кравченко, д. 19, корп. 3</t>
  </si>
  <si>
    <t>Респ. Саха /Якутия/, г. Нерюнгри, ул. им Кравченко, д. 20</t>
  </si>
  <si>
    <t>Респ. Саха /Якутия/, г. Нерюнгри, ул. им Кравченко, д. 20, корп. 1</t>
  </si>
  <si>
    <t>Респ. Саха /Якутия/, г. Нерюнгри, ул. им Кравченко, д. 21, корп. 1</t>
  </si>
  <si>
    <t>Респ. Саха /Якутия/, г. Нерюнгри, ул. им Кравченко, д. 25</t>
  </si>
  <si>
    <t>Респ. Саха /Якутия/, г. Нерюнгри, ул. им Кравченко, д. 3</t>
  </si>
  <si>
    <t>Респ. Саха /Якутия/, г. Нерюнгри, ул. им Кравченко, д. 9, корп. 1</t>
  </si>
  <si>
    <t>Респ. Саха /Якутия/, г. Нерюнгри, ул. Карла Маркса, д. 1, корп. 2</t>
  </si>
  <si>
    <t>Респ. Саха /Якутия/, г. Нерюнгри, ул. Карла Маркса, д. 1, корп. 4</t>
  </si>
  <si>
    <t>Респ. Саха /Якутия/, г. Нерюнгри, ул. Карла Маркса, д. 13</t>
  </si>
  <si>
    <t>Респ. Саха /Якутия/, г. Нерюнгри, ул. Карла Маркса, д. 16</t>
  </si>
  <si>
    <t>Респ. Саха /Якутия/, г. Нерюнгри, ул. Карла Маркса, д. 16, корп. 1</t>
  </si>
  <si>
    <t>Респ. Саха /Якутия/, г. Нерюнгри, ул. Карла Маркса, д. 17, корп. 1</t>
  </si>
  <si>
    <t>Респ. Саха /Якутия/, г. Нерюнгри, ул. Карла Маркса, д. 19, корп. 1</t>
  </si>
  <si>
    <t>Респ. Саха /Якутия/, г. Нерюнгри, ул. Карла Маркса, д. 20</t>
  </si>
  <si>
    <t>Респ. Саха /Якутия/, г. Нерюнгри, ул. Карла Маркса, д. 25</t>
  </si>
  <si>
    <t>Респ. Саха /Якутия/, г. Нерюнгри, ул. Карла Маркса, д. 25, корп. 1</t>
  </si>
  <si>
    <t>Респ. Саха /Якутия/, г. Нерюнгри, ул. Карла Маркса, д. 27, корп. 1</t>
  </si>
  <si>
    <t>Респ. Саха /Якутия/, г. Нерюнгри, ул. Карла Маркса, д. 27, корп. 2</t>
  </si>
  <si>
    <t>Респ. Саха /Якутия/, г. Нерюнгри, ул. Карла Маркса, д. 3</t>
  </si>
  <si>
    <t>Респ. Саха /Якутия/, г. Нерюнгри, ул. Карла Маркса, д. 3, корп. 2</t>
  </si>
  <si>
    <t>Респ. Саха /Якутия/, г. Нерюнгри, ул. Карла Маркса, д. 3, корп. 4</t>
  </si>
  <si>
    <t>Респ. Саха /Якутия/, г. Нерюнгри, ул. Лужников, д. 3</t>
  </si>
  <si>
    <t>Респ. Саха /Якутия/, г. Нерюнгри, ул. Новостроевская, д. 3</t>
  </si>
  <si>
    <t>Респ. Саха /Якутия/, г. Нерюнгри, ул. Платона Ойунского, д. 2</t>
  </si>
  <si>
    <t>Респ. Саха /Якутия/, г. Нерюнгри, ул. Платона Ойунского, д. 3</t>
  </si>
  <si>
    <t>Респ. Саха /Якутия/, г. Нерюнгри, ул. Сосновая, д. 4</t>
  </si>
  <si>
    <t>Респ. Саха /Якутия/, г. Нерюнгри, ул. Тимптонская, д. 1</t>
  </si>
  <si>
    <t>Респ. Саха /Якутия/, г. Нерюнгри, ул. Тимптонская, д. 3, корп. 1</t>
  </si>
  <si>
    <t>Респ. Саха /Якутия/, г. Нерюнгри, ул. Тимптонская, д. 7</t>
  </si>
  <si>
    <t>Респ. Саха /Якутия/, г. Нерюнгри, ул. Тимптонская, д. 7, корп. 1</t>
  </si>
  <si>
    <t>Респ. Саха /Якутия/, г. Нерюнгри, ул. Чурапчинская, д. 37, корп. 2</t>
  </si>
  <si>
    <t>Респ. Саха /Якутия/, г. Нерюнгри, ул. Чурапчинская, д. 54</t>
  </si>
  <si>
    <t>Респ. Саха /Якутия/, г. Нерюнгри, ул. Южно-Якутская, д. 25, корп. 1</t>
  </si>
  <si>
    <t>Респ. Саха /Якутия/, г. Нерюнгри, ул. Южно-Якутская, д. 35</t>
  </si>
  <si>
    <t>Респ. Саха /Якутия/, г. Нерюнгри, ул. Южно-Якутская, д. 36, корп. 1</t>
  </si>
  <si>
    <t>Респ. Саха /Якутия/, г. Нерюнгри, ул. Южно-Якутская, д. 37</t>
  </si>
  <si>
    <t>Респ. Саха /Якутия/, г. Нерюнгри, ул. Южно-Якутская, д. 38</t>
  </si>
  <si>
    <t>Респ. Саха /Якутия/, г. Якутск, мкр. Борисовка 1-й, д. 20</t>
  </si>
  <si>
    <t>Респ. Саха /Якутия/, г. Якутск, мкр. Борисовка 1-й, д. 23</t>
  </si>
  <si>
    <t>Респ. Саха /Якутия/, г. Якутск, мкр. Борисовка 1-й, д. 27</t>
  </si>
  <si>
    <t>Респ. Саха /Якутия/, г. Якутск, мкр. Борисовка 1-й, д. 48</t>
  </si>
  <si>
    <t>Респ. Саха /Якутия/, г. Якутск, мкр. Борисовка 1-й, д. 60</t>
  </si>
  <si>
    <t>Респ. Саха /Якутия/, г. Якутск, мкр. Борисовка 1-й, д. 61</t>
  </si>
  <si>
    <t>Респ. Саха /Якутия/, г. Якутск, мкр. Борисовка 1-й, д. 7</t>
  </si>
  <si>
    <t>Респ. Саха /Якутия/, г. Якутск, мкр. Борисовка 1-й, д. 8</t>
  </si>
  <si>
    <t>Респ. Саха /Якутия/, г. Якутск, мкр. Борисовка 1-й, д. 9</t>
  </si>
  <si>
    <t>Респ. Саха /Якутия/, г. Якутск, мкр. Кангалассы, ул. 26 партсъезда, д. 5</t>
  </si>
  <si>
    <t>Респ. Саха /Якутия/, г. Якутск, мкр. Кангалассы, ул. Дачная, д. 7</t>
  </si>
  <si>
    <t>Респ. Саха /Якутия/, г. Якутск, мкр. Кангалассы, ул. Дачная, д. 7, корп. 1</t>
  </si>
  <si>
    <t>Респ. Саха /Якутия/, г. Якутск, мкр. Кангалассы, ул. Комсомольская, д. 3А</t>
  </si>
  <si>
    <t>Респ. Саха /Якутия/, г. Якутск, мкр. Кангалассы, ул. Молодежная, д. 14</t>
  </si>
  <si>
    <t>Респ. Саха /Якутия/, г. Якутск, мкр. Кангалассы, ул. Молодежная, д. 8</t>
  </si>
  <si>
    <t>Респ. Саха /Якутия/, г. Якутск, с. Кильдямцы, ул. Труда, д. 52</t>
  </si>
  <si>
    <t>Респ. Саха /Якутия/, г. Якутск, с. Кильдямцы, ул. Труда, д. 54</t>
  </si>
  <si>
    <t>Респ. Саха /Якутия/, г. Якутск, с. Маган, ул. Кухто, д. 7, корп. 1</t>
  </si>
  <si>
    <t>Респ. Саха /Якутия/, г. Якутск, с. Сырдах, ул. Мира, д. 9</t>
  </si>
  <si>
    <t>Респ. Саха /Якутия/, г. Якутск, с. Табага, ул. Березовая, д. 32, корп. 1</t>
  </si>
  <si>
    <t>Респ. Саха /Якутия/, г. Якутск, с. Табага, ул. Березовая, д. 33</t>
  </si>
  <si>
    <t>Респ. Саха /Якутия/, г. Якутск, с. Табага, ул. Березовая, д. 35, корп. 1</t>
  </si>
  <si>
    <t>Респ. Саха /Якутия/, г. Якутск, с. Тулагино, ул. Октябрьская, д. 6</t>
  </si>
  <si>
    <t>Респ. Саха /Якутия/, г. Якутск, с. Хатассы, ул. Каландарашвили, д. 4</t>
  </si>
  <si>
    <t>Респ. Саха /Якутия/, г. Якутск, с. Хатассы, ул. Каландарашвили, д. 4, корп. 1</t>
  </si>
  <si>
    <t>Респ. Саха /Якутия/, г. Якутск, с. Хатассы, ул. Ленина, д. 67</t>
  </si>
  <si>
    <t>Респ. Саха /Якутия/, г. Якутск, тер. Профилакторий "Березка", д. 1</t>
  </si>
  <si>
    <t>Респ. Саха /Якутия/, г. Якутск, ул. Автодорожная, д. 26, корп. 1</t>
  </si>
  <si>
    <t>Респ. Саха /Якутия/, г. Якутск, ул. Автодорожная, д. 28, корп. 14</t>
  </si>
  <si>
    <t>Респ. Саха /Якутия/, г. Якутск, ул. Автодорожная, д. 28, корп. 2</t>
  </si>
  <si>
    <t>Респ. Саха /Якутия/, г. Якутск, ул. Автодорожная, д. 36, корп. 4</t>
  </si>
  <si>
    <t>Респ. Саха /Якутия/, г. Якутск, ул. Автодорожная, д. 36, корп. 5</t>
  </si>
  <si>
    <t>Респ. Саха /Якутия/, г. Якутск, ул. Бабушкина, д. 1</t>
  </si>
  <si>
    <t>Респ. Саха /Якутия/, г. Якутск, ул. Бабушкина, д. 8, корп. 2</t>
  </si>
  <si>
    <t>Респ. Саха /Якутия/, г. Якутск, ул. Бабушкина, д. 8, корп. 3</t>
  </si>
  <si>
    <t>Респ. Саха /Якутия/, г. Якутск, ул. Бекетова, д. 11, корп. 1</t>
  </si>
  <si>
    <t>Респ. Саха /Якутия/, г. Якутск, ул. Билибина, д. 12</t>
  </si>
  <si>
    <t>Респ. Саха /Якутия/, г. Якутск, ул. Билибина, д. 12, корп. 3</t>
  </si>
  <si>
    <t>Респ. Саха /Якутия/, г. Якутск, ул. Билибина, д. 34</t>
  </si>
  <si>
    <t>Респ. Саха /Якутия/, г. Якутск, ул. Билибина, д. 42, корп. 7</t>
  </si>
  <si>
    <t>Респ. Саха /Якутия/, г. Якутск, ул. Горького, д. 92</t>
  </si>
  <si>
    <t>Респ. Саха /Якутия/, г. Якутск, ул. Горького, д. 98</t>
  </si>
  <si>
    <t>Респ. Саха /Якутия/, г. Якутск, ул. Дежнева, д. 87, корп. 1</t>
  </si>
  <si>
    <t>Респ. Саха /Якутия/, г. Якутск, ул. Дзержинского, д. 12, корп. 3</t>
  </si>
  <si>
    <t>Респ. Саха /Якутия/, г. Якутск, ул. Дзержинского, д. 13, корп. 1</t>
  </si>
  <si>
    <t>Респ. Саха /Якутия/, г. Якутск, ул. Дзержинского, д. 19</t>
  </si>
  <si>
    <t>Респ. Саха /Якутия/, г. Якутск, ул. Дзержинского, д. 20, корп. 1</t>
  </si>
  <si>
    <t>Респ. Саха /Якутия/, г. Якутск, ул. Дзержинского, д. 20, корп. 2</t>
  </si>
  <si>
    <t>Респ. Саха /Якутия/, г. Якутск, ул. Дзержинского, д. 22</t>
  </si>
  <si>
    <t>Респ. Саха /Якутия/, г. Якутск, ул. Дзержинского, д. 22, корп. 1</t>
  </si>
  <si>
    <t>Респ. Саха /Якутия/, г. Якутск, ул. Дзержинского, д. 3</t>
  </si>
  <si>
    <t>Респ. Саха /Якутия/, г. Якутск, ул. Дзержинского, д. 7, корп. 1</t>
  </si>
  <si>
    <t>Респ. Саха /Якутия/, г. Якутск, ул. Дзержинского, д. 8, корп. 3</t>
  </si>
  <si>
    <t>Респ. Саха /Якутия/, г. Якутск, ул. Ильменская, д. 33</t>
  </si>
  <si>
    <t>Респ. Саха /Якутия/, г. Якутск, ул. Ильменская, д. 57, корп. 2</t>
  </si>
  <si>
    <t>Респ. Саха /Якутия/, г. Якутск, ул. Каландаришвили, д. 25, корп. 2</t>
  </si>
  <si>
    <t>Респ. Саха /Якутия/, г. Якутск, ул. Каландаришвили, д. 40, корп. 6</t>
  </si>
  <si>
    <t>Респ. Саха /Якутия/, г. Якутск, ул. Кальвица, д. 2, корп. 1</t>
  </si>
  <si>
    <t>Респ. Саха /Якутия/, г. Якутск, ул. Кальвица, д. 2, корп. 2</t>
  </si>
  <si>
    <t>Респ. Саха /Якутия/, г. Якутск, ул. Кальвица, д. 2, корп. 5</t>
  </si>
  <si>
    <t>Респ. Саха /Якутия/, г. Якутск, ул. Кеши Алексеева, д. 11</t>
  </si>
  <si>
    <t>Респ. Саха /Якутия/, г. Якутск, ул. Кеши Алексеева, д. 13, корп. 2</t>
  </si>
  <si>
    <t>Респ. Саха /Якутия/, г. Якутск, ул. Кеши Алексеева, д. 13, корп. 3</t>
  </si>
  <si>
    <t>Респ. Саха /Якутия/, г. Якутск, ул. Кеши Алексеева, д. 13, корп. 4</t>
  </si>
  <si>
    <t>Респ. Саха /Якутия/, г. Якутск, ул. Кузьмина, д. 10</t>
  </si>
  <si>
    <t>Респ. Саха /Якутия/, г. Якутск, ул. Курашова, д. 1, корп. 1</t>
  </si>
  <si>
    <t>Респ. Саха /Якутия/, г. Якутск, ул. Лермонтова, д. 24</t>
  </si>
  <si>
    <t>Респ. Саха /Якутия/, г. Якутск, ул. Лермонтова, д. 29, корп. 1</t>
  </si>
  <si>
    <t>Респ. Саха /Якутия/, г. Якутск, ул. Лермонтова, д. 58, корп. 2</t>
  </si>
  <si>
    <t>Респ. Саха /Якутия/, г. Якутск, ул. Лонгинова, д. 36, корп. 2</t>
  </si>
  <si>
    <t>Респ. Саха /Якутия/, г. Якутск, ул. Лонгинова, д. 42, корп. 3</t>
  </si>
  <si>
    <t>Респ. Саха /Якутия/, г. Якутск, ул. Маяковского, д. 104, корп. 1</t>
  </si>
  <si>
    <t>Респ. Саха /Якутия/, г. Якутск, ул. Маяковского, д. 108</t>
  </si>
  <si>
    <t>Респ. Саха /Якутия/, г. Якутск, ул. Можайского, д. 17, корп. 1</t>
  </si>
  <si>
    <t>Респ. Саха /Якутия/, г. Якутск, ул. Можайского, д. 19, корп. 3</t>
  </si>
  <si>
    <t>Респ. Саха /Якутия/, г. Якутск, ул. Очиченко, д. 1, корп. 1</t>
  </si>
  <si>
    <t>Респ. Саха /Якутия/, г. Якутск, ул. Очиченко, д. 1, корп. 3</t>
  </si>
  <si>
    <t>Респ. Саха /Якутия/, г. Якутск, ул. Очиченко, д. 3, корп. 1</t>
  </si>
  <si>
    <t>Респ. Саха /Якутия/, г. Якутск, ул. Петра Алексеева, д. 10</t>
  </si>
  <si>
    <t>Респ. Саха /Якутия/, г. Якутск, ул. Петра Алексеева, д. 12</t>
  </si>
  <si>
    <t>Респ. Саха /Якутия/, г. Якутск, ул. Петра Алексеева, д. 12, корп. 1</t>
  </si>
  <si>
    <t>Респ. Саха /Якутия/, г. Якутск, ул. Петра Алексеева, д. 12, корп. 2</t>
  </si>
  <si>
    <t>Респ. Саха /Якутия/, г. Якутск, ул. Петра Алексеева, д. 6</t>
  </si>
  <si>
    <t>Респ. Саха /Якутия/, г. Якутск, ул. Петра Алексеева, д. 6, корп. 2</t>
  </si>
  <si>
    <t>Респ. Саха /Якутия/, г. Якутск, ул. Петра Алексеева, д. 8</t>
  </si>
  <si>
    <t>Респ. Саха /Якутия/, г. Якутск, ул. Петра Алексеева, д. 8, корп. 1</t>
  </si>
  <si>
    <t>Респ. Саха /Якутия/, г. Якутск, ул. Петра Алексеева, д. 83, корп. 18</t>
  </si>
  <si>
    <t>Респ. Саха /Якутия/, г. Якутск, ул. Полины Осипенко, д. 8, корп. 5</t>
  </si>
  <si>
    <t>Респ. Саха /Якутия/, г. Якутск, ул. Пояркова, д. 10</t>
  </si>
  <si>
    <t>Респ. Саха /Якутия/, г. Якутск, ул. Семена Данилова, д. 4, корп. 2</t>
  </si>
  <si>
    <t>Респ. Саха /Якутия/, г. Якутск, ул. Семена Данилова, д. 9</t>
  </si>
  <si>
    <t>Респ. Саха /Якутия/, г. Якутск, ул. Семена Данилова, д. 9, корп. 5</t>
  </si>
  <si>
    <t>Респ. Саха /Якутия/, г. Якутск, ул. Семена Данилова, д. 9, корп. 6</t>
  </si>
  <si>
    <t>Респ. Саха /Якутия/, г. Якутск, ул. Стадухина, д. 80</t>
  </si>
  <si>
    <t>Респ. Саха /Якутия/, г. Якутск, ул. Тимирязева, д. 41</t>
  </si>
  <si>
    <t>Респ. Саха /Якутия/, г. Якутск, ул. Тимирязева, д. 60</t>
  </si>
  <si>
    <t>Респ. Саха /Якутия/, г. Якутск, ул. Федора Попова, д. 14, корп. 1</t>
  </si>
  <si>
    <t>Респ. Саха /Якутия/, г. Якутск, ул. Федора Попова, д. 18, корп. 2</t>
  </si>
  <si>
    <t>Респ. Саха /Якутия/, г. Якутск, ул. Хабарова, д. 27</t>
  </si>
  <si>
    <t>Респ. Саха /Якутия/, г. Якутск, ул. Хабарова, д. 3</t>
  </si>
  <si>
    <t>Респ. Саха /Якутия/, г. Якутск, ул. Халтурина, д. 18</t>
  </si>
  <si>
    <t>Респ. Саха /Якутия/, г. Якутск, ул. Халтурина, д. 4</t>
  </si>
  <si>
    <t>Респ. Саха /Якутия/, г. Якутск, ул. Халтурина, д. 6, корп. 1</t>
  </si>
  <si>
    <t>Респ. Саха /Якутия/, г. Якутск, ул. Челюскина, д. 10</t>
  </si>
  <si>
    <t>Респ. Саха /Якутия/, г. Якутск, ул. Челюскина, д. 12</t>
  </si>
  <si>
    <t>Респ. Саха /Якутия/, г. Якутск, ул. Челюскина, д. 2</t>
  </si>
  <si>
    <t>Респ. Саха /Якутия/, г. Якутск, ул. Челюскина, д. 37, корп. 4</t>
  </si>
  <si>
    <t>Респ. Саха /Якутия/, г. Якутск, ул. Челюскина, д. 41, корп. 4</t>
  </si>
  <si>
    <t>Респ. Саха /Якутия/, г. Якутск, ул. Челюскина, д. 41, корп. 5</t>
  </si>
  <si>
    <t>Респ. Саха /Якутия/, г. Якутск, ул. Челюскина, д. 8, корп. 1</t>
  </si>
  <si>
    <t>Респ. Саха /Якутия/, г. Якутск, ул. Челюскина, д. 8, корп. 2</t>
  </si>
  <si>
    <t>Респ. Саха /Якутия/, г. Якутск, ул. Челюскина, д. 8, корп. 3</t>
  </si>
  <si>
    <t>Респ. Саха /Якутия/, г. Якутск, ул. Челюскина, д. 8, корп. 5</t>
  </si>
  <si>
    <t>Респ. Саха /Якутия/, г. Якутск, ул. Чернышевского, д. 22, корп. 3</t>
  </si>
  <si>
    <t>Респ. Саха /Якутия/, г. Якутск, ул. Чиряева, д. 4</t>
  </si>
  <si>
    <t>Респ. Саха /Якутия/, г. Якутск, ул. Широких-Полянского, д. 5, корп. 1</t>
  </si>
  <si>
    <t>Респ. Саха /Якутия/, г. Якутск, ул. Широких-Полянского, д. 5, корп. 2</t>
  </si>
  <si>
    <t>Респ. Саха /Якутия/, г. Якутск, ул. Широких-Полянского, д. 7</t>
  </si>
  <si>
    <t>Респ. Саха /Якутия/, г. Якутск, ул. Широких-Полянского, д. 9, корп. 1</t>
  </si>
  <si>
    <t>Респ. Саха /Якутия/, г. Якутск, ул. Якова Потапова, д. 19, корп. 1</t>
  </si>
  <si>
    <t>Респ. Саха /Якутия/, г. Якутск, ул. Якова Потапова, д. 6</t>
  </si>
  <si>
    <t>Респ. Саха /Якутия/, г. Якутск, ул. Якутская, д. 4, корп. б</t>
  </si>
  <si>
    <t>Респ. Саха /Якутия/, г. Якутск, ул. Ярославского, д. 11</t>
  </si>
  <si>
    <t>Респ. Саха /Якутия/, г. Якутск, ул. Ярославского, д. 13</t>
  </si>
  <si>
    <t>Респ. Саха /Якутия/, г. Якутск, ул. Ярославского, д. 24</t>
  </si>
  <si>
    <t>Респ. Саха /Якутия/, г. Якутск, ул. Ярославского, д. 39</t>
  </si>
  <si>
    <t>Респ. Саха /Якутия/, г. Якутск, ул. Ярославского, д. 39, корп. 1</t>
  </si>
  <si>
    <t>Респ. Саха /Якутия/, г. Якутск, ул. Ярославского, д. 41</t>
  </si>
  <si>
    <t>Респ. Саха /Якутия/, г. Якутск, ул. Ярославского, д. 9</t>
  </si>
  <si>
    <t>Респ. Саха /Якутия/, г. Якутск, ш. Сергеляхское 13 км, д. 1</t>
  </si>
  <si>
    <t>Респ. Саха /Якутия/, п. Жатай, ул. Северная, д. 33</t>
  </si>
  <si>
    <t>Респ. Саха /Якутия/, у. Абыйский, пгт. Белая Гора, ул. 30 лет Победы, д. 12, корп. 2</t>
  </si>
  <si>
    <t>Респ. Саха /Якутия/, у. Абыйский, пгт. Белая Гора, ул. 30 лет Победы, д. 16</t>
  </si>
  <si>
    <t>Респ. Саха /Якутия/, у. Абыйский, пгт. Белая Гора, ул. Авиаторов, д. 1</t>
  </si>
  <si>
    <t>Респ. Саха /Якутия/, у. Абыйский, пгт. Белая Гора, ул. Авиаторов, д. 2</t>
  </si>
  <si>
    <t>Респ. Саха /Якутия/, у. Абыйский, пгт. Белая Гора, ул. Строителей, д. 6</t>
  </si>
  <si>
    <t>Респ. Саха /Якутия/, у. Абыйский, пгт. Белая Гора, ул. Строителей, д. 8</t>
  </si>
  <si>
    <t>Респ. Саха /Якутия/, у. Алданский, г. Алдан, ул. 10 лет Якутии, д. 46</t>
  </si>
  <si>
    <t>Респ. Саха /Якутия/, у. Алданский, г. Алдан, ул. 50 лет ВЛКСМ, д. 78</t>
  </si>
  <si>
    <t>Респ. Саха /Якутия/, у. Алданский, г. Алдан, ул. Дзержинского, д. 17</t>
  </si>
  <si>
    <t>Респ. Саха /Якутия/, у. Алданский, г. Алдан, ул. Дзержинского, д. 32</t>
  </si>
  <si>
    <t>Респ. Саха /Якутия/, у. Алданский, г. Алдан, ул. Пролетарская, д. 49</t>
  </si>
  <si>
    <t>МО "Город Томмот"</t>
  </si>
  <si>
    <t>Респ. Саха /Якутия/, у. Алданский, г. Томмот, мкр. Алексеевск, ул. Транспортная, д. 5, корп. 1</t>
  </si>
  <si>
    <t>Респ. Саха /Якутия/, у. Алданский, г. Томмот, пер. Якутский, д. 13</t>
  </si>
  <si>
    <t>Респ. Саха /Якутия/, у. Алданский, г. Томмот, ул. Крупской, д. 6</t>
  </si>
  <si>
    <t>Респ. Саха /Якутия/, у. Алданский, п. Лебединый, ул. Гагарина, д. 44</t>
  </si>
  <si>
    <t>Респ. Саха /Якутия/, у. Алданский, п. Лебединый, ул. Гагарина, д. 46</t>
  </si>
  <si>
    <t>Респ. Саха /Якутия/, у. Алданский, п. Ленинский, ул. Карла Маркса, д. 16</t>
  </si>
  <si>
    <t>Респ. Саха /Якутия/, у. Алданский, п. Нижний Куранах, ул. Нагорная, д. 99</t>
  </si>
  <si>
    <t>Респ. Саха /Якутия/, у. Алданский, п. Нижний Куранах, ул. Строительная, д. 10</t>
  </si>
  <si>
    <t>Респ. Саха /Якутия/, у. Алданский, п. Нижний Куранах, ул. Строительная, д. 12</t>
  </si>
  <si>
    <t>Респ. Саха /Якутия/, у. Алданский, п. Нижний Куранах, ул. Строительная, д. 16</t>
  </si>
  <si>
    <t>Респ. Саха /Якутия/, у. Алданский, п. Нижний Куранах, ул. Строительная, д. 18</t>
  </si>
  <si>
    <t>Респ. Саха /Якутия/, у. Алданский, п. Нижний Куранах, ул. Строительная, д. 2</t>
  </si>
  <si>
    <t>Респ. Саха /Якутия/, у. Алданский, п. Нижний Куранах, ул. Строительная, д. 20</t>
  </si>
  <si>
    <t>Респ. Саха /Якутия/, у. Алданский, п. Нижний Куранах, ул. Строительная, д. 21</t>
  </si>
  <si>
    <t>Респ. Саха /Якутия/, у. Алданский, п. Нижний Куранах, ул. Строительная, д. 4</t>
  </si>
  <si>
    <t>Респ. Саха /Якутия/, у. Алданский, п. Нижний Куранах, ул. Строительная, д. 6</t>
  </si>
  <si>
    <t>Респ. Саха /Якутия/, у. Алданский, п. Нижний Куранах, ул. Строительная, д. 8</t>
  </si>
  <si>
    <t>Респ. Саха /Якутия/, у. Алданский, п. Нижний Куранах, ул. Строительная, д. 9</t>
  </si>
  <si>
    <t>Респ. Саха /Якутия/, у. Алданский, п. Нижний Куранах, ул. Шахтерская, д. 86</t>
  </si>
  <si>
    <t>Респ. Саха /Якутия/, у. Алданский, п. Нижний Куранах, ул. Шахтерская, д. 88</t>
  </si>
  <si>
    <t>Респ. Саха /Якутия/, у. Алданский, п. Нижний Куранах, ул. Шахтерская, д. 90</t>
  </si>
  <si>
    <t>Респ. Саха /Якутия/, у. Алданский, с. Верхний Куранах, ул. Нагорная, д. 22</t>
  </si>
  <si>
    <t>Респ. Саха /Якутия/, у. Алданский, с. Улу, ул. Центральная, д. 7</t>
  </si>
  <si>
    <t>Респ. Саха /Якутия/, у. Аллаиховский, п. Чокурдах, пер. С.Дежнева, д. 1</t>
  </si>
  <si>
    <t>Респ. Саха /Якутия/, у. Аллаиховский, п. Чокурдах, ул. им Ю.Гагарина, д. 11а</t>
  </si>
  <si>
    <t>Респ. Саха /Якутия/, у. Аллаиховский, п. Чокурдах, ул. им Ю.Гагарина, д. 13а</t>
  </si>
  <si>
    <t>Респ. Саха /Якутия/, у. Аллаиховский, п. Чокурдах, ул. им Ю.Гагарина, д. 15а</t>
  </si>
  <si>
    <t>Респ. Саха /Якутия/, у. Аллаиховский, п. Чокурдах, ул. им Ю.Гагарина, д. 17</t>
  </si>
  <si>
    <t>Респ. Саха /Якутия/, у. Аллаиховский, п. Чокурдах, ул. О.Кальвица, д. 20</t>
  </si>
  <si>
    <t>МО "Саскылахский национальный (эвенкийский) наслег"</t>
  </si>
  <si>
    <t>Респ. Саха /Якутия/, у. Анабарский, с. Саскылах, ул. Октябрьская, д. 7</t>
  </si>
  <si>
    <t>МО "Поселок Тикси"</t>
  </si>
  <si>
    <t>Респ. Саха /Якутия/, у. Булунский, п. Тикси 3-й, ул. Полярной Авиации, д. 8</t>
  </si>
  <si>
    <t>Респ. Саха /Якутия/, у. Булунский, п. Тикси, ул. 50 лет Севморпути, д. 2</t>
  </si>
  <si>
    <t>Респ. Саха /Якутия/, у. Булунский, п. Тикси, ул. 50 лет Севморпути, д. 4</t>
  </si>
  <si>
    <t>Респ. Саха /Якутия/, у. Булунский, п. Тикси, ул. 50 лет Севморпути, д. 6</t>
  </si>
  <si>
    <t>Респ. Саха /Якутия/, у. Булунский, п. Тикси, ул. Академика Федорова, д. 26</t>
  </si>
  <si>
    <t>Респ. Саха /Якутия/, у. Булунский, п. Тикси, ул. Академика Федорова, д. 28а</t>
  </si>
  <si>
    <t>Респ. Саха /Якутия/, у. Булунский, п. Тикси, ул. Гагарина, д. 7</t>
  </si>
  <si>
    <t>Респ. Саха /Якутия/, у. Булунский, п. Тикси, ул. Ленинская, д. 27</t>
  </si>
  <si>
    <t>Респ. Саха /Якутия/, у. Булунский, п. Тикси, ул. Морская, д. 35а</t>
  </si>
  <si>
    <t>Респ. Саха /Якутия/, у. Булунский, п. Тикси, ул. Трусова, д. 11</t>
  </si>
  <si>
    <t>Респ. Саха /Якутия/, у. Булунский, п. Тикси, ул. Трусова, д. 12</t>
  </si>
  <si>
    <t>Респ. Саха /Якутия/, у. Булунский, п. Тикси, ул. Трусова, д. 14</t>
  </si>
  <si>
    <t>Респ. Саха /Якутия/, у. Булунский, п. Тикси, ул. Трусова, д. 2а</t>
  </si>
  <si>
    <t>Респ. Саха /Якутия/, у. Булунский, п. Тикси, ул. Трусова, д. 3</t>
  </si>
  <si>
    <t>Респ. Саха /Якутия/, у. Булунский, п. Тикси, ул. Трусова, д. 5</t>
  </si>
  <si>
    <t>Респ. Саха /Якутия/, у. Верхневилюйский, с. Верхневилюйск, ул. Ленина, д. 5, корп. 7</t>
  </si>
  <si>
    <t>Респ. Саха /Якутия/, у. Верхнеколымский, п. Зырянка, ул. Леликова, д. 8</t>
  </si>
  <si>
    <t>Респ. Саха /Якутия/, у. Верхнеколымский, п. Зырянка, ул. Шабунина, д. 10</t>
  </si>
  <si>
    <t>МО "Верхнеколымский наслег"</t>
  </si>
  <si>
    <t>Респ. Саха /Якутия/, у. Верхнеколымский, с. Верхнеколымск, ул. Советская, д. 3а</t>
  </si>
  <si>
    <t>МО "Угольнинский наслег"</t>
  </si>
  <si>
    <t>Респ. Саха /Якутия/, у. Верхнеколымский, с. Угольное, ул. Дорожная, д. 9</t>
  </si>
  <si>
    <t>Респ. Саха /Якутия/, у. Верхоянский, пгт. Батагай, ул. Ленина, д. 26а</t>
  </si>
  <si>
    <t>Респ. Саха /Якутия/, у. Верхоянский, пгт. Батагай, ул. Центральная, д. 17</t>
  </si>
  <si>
    <t>Респ. Саха /Якутия/, у. Жиганский, с. Жиганск, ул. Ойунского, д. 22</t>
  </si>
  <si>
    <t>Респ. Саха /Якутия/, у. Ленский, г. Ленск, ул. Дзержинского, д. 11</t>
  </si>
  <si>
    <t>Респ. Саха /Якутия/, у. Ленский, г. Ленск, ул. Дзержинского, д. 9</t>
  </si>
  <si>
    <t>Респ. Саха /Якутия/, у. Ленский, г. Ленск, ул. Ойунского, д. 19</t>
  </si>
  <si>
    <t>Респ. Саха /Якутия/, у. Ленский, г. Ленск, ул. Орджоникидзе, д. 22</t>
  </si>
  <si>
    <t>Респ. Саха /Якутия/, у. Ленский, г. Ленск, ул. Пролетарская, д. 19</t>
  </si>
  <si>
    <t>Респ. Саха /Якутия/, у. Ленский, п. Пеледуй, ул. Комсомольская, д. 82</t>
  </si>
  <si>
    <t>Респ. Саха /Якутия/, у. Ленский, п. Пеледуй, ул. Комсомольская, д. 86</t>
  </si>
  <si>
    <t>Респ. Саха /Якутия/, у. Ленский, п. Пеледуй, ул. Ленская, д. 10</t>
  </si>
  <si>
    <t>Респ. Саха /Якутия/, у. Ленский, п. Пеледуй, ул. Ленская, д. 12</t>
  </si>
  <si>
    <t>Респ. Саха /Якутия/, у. Ленский, п. Пеледуй, ул. Ленская, д. 16</t>
  </si>
  <si>
    <t>Респ. Саха /Якутия/, у. Ленский, п. Пеледуй, ул. Ленская, д. 2</t>
  </si>
  <si>
    <t>Респ. Саха /Якутия/, у. Ленский, п. Пеледуй, ул. Полярная, д. 4</t>
  </si>
  <si>
    <t>Респ. Саха /Якутия/, у. Ленский, п. Пеледуй, ул. Советская, д. 79</t>
  </si>
  <si>
    <t>Респ. Саха /Якутия/, у. Ленский, п. Пеледуй, ул. Советская, д. 80</t>
  </si>
  <si>
    <t>Респ. Саха /Якутия/, у. Ленский, п. Пеледуй, ул. Советская, д. 82</t>
  </si>
  <si>
    <t>Респ. Саха /Якутия/, у. Ленский, п. Пеледуй, ул. Советская, д. 83</t>
  </si>
  <si>
    <t>МО "Село Майя"</t>
  </si>
  <si>
    <t>Респ. Саха /Якутия/, у. Мегино-Кангаласский, с. Майя, ул. Н.П.Докторова, д. 30, корп. 1</t>
  </si>
  <si>
    <t>Респ. Саха /Якутия/, у. Мегино-Кангаласский, с. Майя, ул. Степанова, д. 10, корп. 1</t>
  </si>
  <si>
    <t>Респ. Саха /Якутия/, у. Мирнинский, г. Мирный, пр-кт. Ленинградский, д. 1, корп. 1</t>
  </si>
  <si>
    <t>Респ. Саха /Якутия/, у. Мирнинский, г. Мирный, пр-кт. Ленинградский, д. 19</t>
  </si>
  <si>
    <t>Респ. Саха /Якутия/, у. Мирнинский, г. Мирный, ул. 40 лет Октября, д. 42, корп. в</t>
  </si>
  <si>
    <t>Респ. Саха /Якутия/, у. Мирнинский, г. Мирный, ул. 40 лет Октября, д. 50</t>
  </si>
  <si>
    <t>Респ. Саха /Якутия/, у. Мирнинский, г. Мирный, ул. Амакинская, д. 2, корп. 3</t>
  </si>
  <si>
    <t>Респ. Саха /Якутия/, у. Мирнинский, г. Мирный, ул. Амакинская, д. 2, корп. 4</t>
  </si>
  <si>
    <t>Респ. Саха /Якутия/, у. Мирнинский, г. Мирный, ул. Аммосова, д. 100</t>
  </si>
  <si>
    <t>Респ. Саха /Якутия/, у. Мирнинский, г. Мирный, ул. Аммосова, д. 98, корп. 1</t>
  </si>
  <si>
    <t>Респ. Саха /Якутия/, у. Мирнинский, г. Мирный, ул. Звездная, д. 50</t>
  </si>
  <si>
    <t>Респ. Саха /Якутия/, у. Мирнинский, г. Мирный, ул. Ленина, д. 35, корп. а</t>
  </si>
  <si>
    <t>Респ. Саха /Якутия/, у. Мирнинский, г. Мирный, ул. Ленина, д. 7</t>
  </si>
  <si>
    <t>Респ. Саха /Якутия/, у. Мирнинский, г. Мирный, ул. Ручейная, д. 1</t>
  </si>
  <si>
    <t>Респ. Саха /Якутия/, у. Мирнинский, г. Мирный, ул. Солдатова, д. 2</t>
  </si>
  <si>
    <t>Респ. Саха /Якутия/, у. Мирнинский, г. Мирный, ул. Солдатова, д. 3</t>
  </si>
  <si>
    <t>Респ. Саха /Якутия/, у. Мирнинский, г. Мирный, ул. Тихонова, д. 12</t>
  </si>
  <si>
    <t>Респ. Саха /Якутия/, у. Мирнинский, г. Мирный, ул. Тихонова, д. 12, корп. 2</t>
  </si>
  <si>
    <t>Респ. Саха /Якутия/, у. Мирнинский, г. Мирный, ул. Тихонова, д. 14</t>
  </si>
  <si>
    <t>Респ. Саха /Якутия/, у. Мирнинский, г. Мирный, ш. 50 лет Октября, д. 12, корп. 1</t>
  </si>
  <si>
    <t>Респ. Саха /Якутия/, у. Мирнинский, п. Айхал, ул. Энтузиастов, д. 3</t>
  </si>
  <si>
    <t>Респ. Саха /Якутия/, у. Мирнинский, п. Светлый, ул. Молодежная, д. 19</t>
  </si>
  <si>
    <t>Респ. Саха /Якутия/, у. Мирнинский, п. Светлый, ул. Молодежная, д. 21</t>
  </si>
  <si>
    <t>Респ. Саха /Якутия/, у. Мирнинский, п. Светлый, ул. Молодежная, д. 23</t>
  </si>
  <si>
    <t>Респ. Саха /Якутия/, у. Мирнинский, п. Чернышевский, кв-л. Монтажников, д. 10</t>
  </si>
  <si>
    <t>Респ. Саха /Якутия/, у. Мирнинский, п. Чернышевский, кв-л. Таежный, д. 2</t>
  </si>
  <si>
    <t>Респ. Саха /Якутия/, у. Мирнинский, п. Чернышевский, ул. Гидростроителей, д. 26</t>
  </si>
  <si>
    <t>Респ. Саха /Якутия/, у. Мирнинский, п. Чернышевский, ул. Космонавтов, д. 10/1</t>
  </si>
  <si>
    <t>МО "поселок Черский"</t>
  </si>
  <si>
    <t>Респ. Саха /Якутия/, у. Нижнеколымский, п. Черский, ул. Пушкина, д. 9</t>
  </si>
  <si>
    <t>Респ. Саха /Якутия/, у. Нижнеколымский, п. Черский, ул. Таврата, д. 13</t>
  </si>
  <si>
    <t>Респ. Саха /Якутия/, у. Нижнеколымский, п. Черский, ул. Таврата, д. 14, корп. 17</t>
  </si>
  <si>
    <t>Респ. Саха /Якутия/, у. Нижнеколымский, п. Черский, ул. Таврата, д. 15</t>
  </si>
  <si>
    <t>Респ. Саха /Якутия/, у. Нюрбинский, г. Нюрба, кв-л. Энергетик, д. 7</t>
  </si>
  <si>
    <t>Респ. Саха /Якутия/, у. Нюрбинский, г. Нюрба, кв-л. Энергетик, д. 9</t>
  </si>
  <si>
    <t>Респ. Саха /Якутия/, у. Нюрбинский, г. Нюрба, ул. Комсомольская, д. 83</t>
  </si>
  <si>
    <t>Респ. Саха /Якутия/, у. Нюрбинский, г. Нюрба, ул. Комсомольская, д. 97</t>
  </si>
  <si>
    <t>Респ. Саха /Якутия/, у. Нюрбинский, г. Нюрба, ул. Обручева, д. 5</t>
  </si>
  <si>
    <t>Респ. Саха /Якутия/, у. Нюрбинский, г. Нюрба, ул. Степана Васильева, д. 129</t>
  </si>
  <si>
    <t>Респ. Саха /Якутия/, у. Нюрбинский, г. Нюрба, ул. Степана Васильева, д. 72</t>
  </si>
  <si>
    <t>МО "Сюлинский наслег"</t>
  </si>
  <si>
    <t>Респ. Саха /Якутия/, у. Нюрбинский, с. Сюля, ул. Ивана Алексеева, д. 17</t>
  </si>
  <si>
    <t>Респ. Саха /Якутия/, у. Оймяконский, пгт. Усть-Нера, проезд. Спортивный, д. 1</t>
  </si>
  <si>
    <t>МО "Город Олекминск"</t>
  </si>
  <si>
    <t>Респ. Саха /Якутия/, у. Олекминский, г. Олекминск, ул. Гагарина, д. 60</t>
  </si>
  <si>
    <t>МО "Поселок Хандыга"</t>
  </si>
  <si>
    <t>Респ. Саха /Якутия/, у. Томпонский, п. Хандыга, пер. С.А.Буянова, д. 1</t>
  </si>
  <si>
    <t>Респ. Саха /Якутия/, у. Томпонский, п. Хандыга, пер. С.А.Буянова, д. 3</t>
  </si>
  <si>
    <t>Респ. Саха /Якутия/, у. Томпонский, п. Хандыга, пер. С.А.Буянова, д. 5</t>
  </si>
  <si>
    <t>Респ. Саха /Якутия/, у. Томпонский, п. Хандыга, ул. Лесная, д. 10</t>
  </si>
  <si>
    <t>Респ. Саха /Якутия/, у. Томпонский, п. Хандыга, ул. Лесная, д. 12</t>
  </si>
  <si>
    <t>Респ. Саха /Якутия/, у. Томпонский, п. Хандыга, ул. Лесная, д. 14</t>
  </si>
  <si>
    <t>Респ. Саха /Якутия/, у. Томпонский, п. Хандыга, ул. Лесная, д. 16</t>
  </si>
  <si>
    <t>Респ. Саха /Якутия/, у. Томпонский, п. Хандыга, ул. Лесная, д. 18</t>
  </si>
  <si>
    <t>Респ. Саха /Якутия/, у. Томпонский, п. Хандыга, ул. Лесная, д. 8</t>
  </si>
  <si>
    <t>Респ. Саха /Якутия/, у. Томпонский, п. Хандыга, ул. Мира, д. 1</t>
  </si>
  <si>
    <t>Респ. Саха /Якутия/, у. Томпонский, п. Хандыга, ул. Мира, д. 3</t>
  </si>
  <si>
    <t>Респ. Саха /Якутия/, у. Томпонский, п. Хандыга, ул. Молодежная, д. 11</t>
  </si>
  <si>
    <t>Респ. Саха /Якутия/, у. Томпонский, п. Хандыга, ул. Молодежная, д. 13</t>
  </si>
  <si>
    <t>Респ. Саха /Якутия/, у. Томпонский, п. Хандыга, ул. Молодежная, д. 15</t>
  </si>
  <si>
    <t>Респ. Саха /Якутия/, у. Томпонский, п. Хандыга, ул. Строда, д. 4</t>
  </si>
  <si>
    <t>МО "Петропавловский национальный наслег"</t>
  </si>
  <si>
    <t>Респ. Саха /Якутия/, у. Усть-Майский, с. Петропавловск, ул. Строда, д. 21</t>
  </si>
  <si>
    <t>МО "поселок Депутатский"</t>
  </si>
  <si>
    <t>Респ. Саха /Якутия/, у. Усть-Янский, пгт. Депутатский, мкр. Арктика, д. 2</t>
  </si>
  <si>
    <t>Респ. Саха /Якутия/, у. Усть-Янский, пгт. Депутатский, мкр. Арктика, д. 8</t>
  </si>
  <si>
    <t>Респ. Саха /Якутия/, у. Хангаласский, г. Покровск, ул. Орджоникидзе, д. 38</t>
  </si>
  <si>
    <t>Респ. Саха /Якутия/, у. Хангаласский, г. Покровск, ул. Таежная, д. 2</t>
  </si>
  <si>
    <t>Респ. Саха /Якутия/, у. Хангаласский, г. Покровск, ул. Таежная, д. 3</t>
  </si>
  <si>
    <t>Респ. Саха /Якутия/, у. Хангаласский, г. Покровск, ул. Таежная, д. 5</t>
  </si>
  <si>
    <t>Респ. Саха /Якутия/, у. Хангаласский, г. Покровск, ул. Южная, д. 8</t>
  </si>
  <si>
    <t>Респ. Саха /Якутия/, у. Хангаласский, п. Мохсоголлох, ул. Военный городок, д. 7</t>
  </si>
  <si>
    <t>Респ. Саха /Якутия/, у. Хангаласский, п. Мохсоголлох, ул. Заводская, д. 1</t>
  </si>
  <si>
    <t>Респ. Саха /Якутия/, у. Хангаласский, п. Мохсоголлох, ул. Молодежная, д. 24</t>
  </si>
  <si>
    <t>Респ. Саха /Якутия/, у. Хангаласский, п. Мохсоголлох, ул. Советская, д. 3</t>
  </si>
  <si>
    <t>Респ. Саха /Якутия/, у. Хангаласский, п. Мохсоголлох, ул. Соколиная, д. 12</t>
  </si>
  <si>
    <t>Респ. Саха /Якутия/, у. Хангаласский, п. Мохсоголлох, ул. Соколиная, д. 16</t>
  </si>
  <si>
    <t>Респ. Саха /Якутия/, у. Хангаласский, п. Мохсоголлох, ул. Соколиная, д. 22</t>
  </si>
  <si>
    <t>Респ. Саха /Якутия/, у. Хангаласский, п. Мохсоголлох, ул. Соколиная, д. 25</t>
  </si>
  <si>
    <t>Респ. Саха /Якутия/, у. Хангаласский, п. Мохсоголлох, ул. Соколиная, д. 4</t>
  </si>
  <si>
    <t>Респ. Саха /Якутия/, у. Хангаласский, п. Мохсоголлох, ул. Соколиная, д. 8</t>
  </si>
  <si>
    <t>МО "Бестяхский наслег"</t>
  </si>
  <si>
    <t>Респ. Саха /Якутия/, у. Хангаласский, с. Бестях, ул. Центральная, д. 57</t>
  </si>
  <si>
    <t>2020 год</t>
  </si>
  <si>
    <t>Респ. Саха /Якутия/, г. Нерюнгри, п. Беркакит, ул. Башарина, д. 8</t>
  </si>
  <si>
    <t>ГП "Поселок Серебряный Бор"</t>
  </si>
  <si>
    <t>Респ. Саха /Якутия/, г. Нерюнгри, п. Серебряный Бор, д. 120</t>
  </si>
  <si>
    <t>Респ. Саха /Якутия/, г. Нерюнгри, п. Серебряный Бор, д. 14</t>
  </si>
  <si>
    <t>Респ. Саха /Якутия/, г. Нерюнгри, п. Серебряный Бор, д. 208</t>
  </si>
  <si>
    <t>Респ. Саха /Якутия/, г. Нерюнгри, п. Чульман, ул. Островского, д. 12</t>
  </si>
  <si>
    <t>Респ. Саха /Якутия/, г. Нерюнгри, п. Чульман, ул. Школьная, д. 12</t>
  </si>
  <si>
    <t>Респ. Саха /Якутия/, г. Нерюнгри, пр-кт. Геологов, д. 39, корп. 1</t>
  </si>
  <si>
    <t>Респ. Саха /Якутия/, г. Нерюнгри, пр-кт. Геологов, д. 55</t>
  </si>
  <si>
    <t>Респ. Саха /Якутия/, г. Нерюнгри, пр-кт. Геологов, д. 71</t>
  </si>
  <si>
    <t>Респ. Саха /Якутия/, г. Нерюнгри, пр-кт. Геологов, д. 79</t>
  </si>
  <si>
    <t>Респ. Саха /Якутия/, г. Нерюнгри, пр-кт. Дружбы Народов, д. 12, корп. 1</t>
  </si>
  <si>
    <t>Респ. Саха /Якутия/, г. Нерюнгри, пр-кт. Дружбы Народов, д. 16, корп. 1</t>
  </si>
  <si>
    <t>Респ. Саха /Якутия/, г. Нерюнгри, пр-кт. Дружбы Народов, д. 18</t>
  </si>
  <si>
    <t>Респ. Саха /Якутия/, г. Нерюнгри, пр-кт. Дружбы Народов, д. 20, корп. 1</t>
  </si>
  <si>
    <t>Респ. Саха /Якутия/, г. Нерюнгри, пр-кт. Дружбы Народов, д. 23</t>
  </si>
  <si>
    <t>Респ. Саха /Якутия/, г. Нерюнгри, пр-кт. Дружбы Народов, д. 25, корп. 2</t>
  </si>
  <si>
    <t>Респ. Саха /Якутия/, г. Нерюнгри, пр-кт. Дружбы Народов, д. 27, корп. 2</t>
  </si>
  <si>
    <t>Респ. Саха /Якутия/, г. Нерюнгри, пр-кт. Дружбы Народов, д. 29, корп. 1</t>
  </si>
  <si>
    <t>Респ. Саха /Якутия/, г. Нерюнгри, пр-кт. Дружбы Народов, д. 29, корп. 3</t>
  </si>
  <si>
    <t>Респ. Саха /Якутия/, г. Нерюнгри, пр-кт. Дружбы Народов, д. 8</t>
  </si>
  <si>
    <t>Респ. Саха /Якутия/, г. Нерюнгри, пр-кт. Ленина, д. 10</t>
  </si>
  <si>
    <t>Респ. Саха /Якутия/, г. Нерюнгри, пр-кт. Ленина, д. 12</t>
  </si>
  <si>
    <t>Респ. Саха /Якутия/, г. Нерюнгри, пр-кт. Ленина, д. 14</t>
  </si>
  <si>
    <t>Респ. Саха /Якутия/, г. Нерюнгри, пр-кт. Ленина, д. 16</t>
  </si>
  <si>
    <t>Респ. Саха /Якутия/, г. Нерюнгри, пр-кт. Ленина, д. 18</t>
  </si>
  <si>
    <t>Респ. Саха /Якутия/, г. Нерюнгри, пр-кт. Ленина, д. 20</t>
  </si>
  <si>
    <t>Респ. Саха /Якутия/, г. Нерюнгри, пр-кт. Ленина, д. 21, корп. 1</t>
  </si>
  <si>
    <t>Респ. Саха /Якутия/, г. Нерюнгри, пр-кт. Ленина, д. 25, корп. 1</t>
  </si>
  <si>
    <t>Респ. Саха /Якутия/, г. Нерюнгри, пр-кт. Мира, д. 1</t>
  </si>
  <si>
    <t>Респ. Саха /Якутия/, г. Нерюнгри, пр-кт. Мира, д. 15</t>
  </si>
  <si>
    <t>Респ. Саха /Якутия/, г. Нерюнгри, пр-кт. Мира, д. 15, корп. 2</t>
  </si>
  <si>
    <t>Респ. Саха /Якутия/, г. Нерюнгри, пр-кт. Мира, д. 15, корп. 3</t>
  </si>
  <si>
    <t>Респ. Саха /Якутия/, г. Нерюнгри, пр-кт. Мира, д. 17, корп. 1</t>
  </si>
  <si>
    <t>Респ. Саха /Якутия/, г. Нерюнгри, пр-кт. Мира, д. 19, корп. 1</t>
  </si>
  <si>
    <t>Респ. Саха /Якутия/, г. Нерюнгри, пр-кт. Мира, д. 19, корп. 2</t>
  </si>
  <si>
    <t>Респ. Саха /Якутия/, г. Нерюнгри, пр-кт. Мира, д. 21, корп. 2</t>
  </si>
  <si>
    <t>Респ. Саха /Якутия/, г. Нерюнгри, пр-кт. Мира, д. 25, корп. 1</t>
  </si>
  <si>
    <t>Респ. Саха /Якутия/, г. Нерюнгри, пр-кт. Мира, д. 27</t>
  </si>
  <si>
    <t>Респ. Саха /Якутия/, г. Нерюнгри, пр-кт. Мира, д. 3</t>
  </si>
  <si>
    <t>Респ. Саха /Якутия/, г. Нерюнгри, пр-кт. Мира, д. 3, корп. 1</t>
  </si>
  <si>
    <t>Респ. Саха /Якутия/, г. Нерюнгри, пр-кт. Мира, д. 5</t>
  </si>
  <si>
    <t>Респ. Саха /Якутия/, г. Нерюнгри, пр-кт. Мира, д. 7</t>
  </si>
  <si>
    <t>Респ. Саха /Якутия/, г. Нерюнгри, ул. Аммосова, д. 10</t>
  </si>
  <si>
    <t>Респ. Саха /Якутия/, г. Нерюнгри, ул. Аммосова, д. 14, корп. 1</t>
  </si>
  <si>
    <t>Респ. Саха /Якутия/, г. Нерюнгри, ул. Аммосова, д. 2, корп. 2</t>
  </si>
  <si>
    <t>Респ. Саха /Якутия/, г. Нерюнгри, ул. Аммосова, д. 4, корп. 2</t>
  </si>
  <si>
    <t>Респ. Саха /Якутия/, г. Нерюнгри, ул. Аммосова, д. 6</t>
  </si>
  <si>
    <t>Респ. Саха /Якутия/, г. Нерюнгри, ул. Аммосова, д. 6, корп. 2</t>
  </si>
  <si>
    <t>Респ. Саха /Якутия/, г. Нерюнгри, ул. Аммосова, д. 8</t>
  </si>
  <si>
    <t>Респ. Саха /Якутия/, г. Нерюнгри, ул. Аммосова, д. 8, корп. 2</t>
  </si>
  <si>
    <t>Респ. Саха /Якутия/, г. Нерюнгри, ул. Карла Маркса, д. 1, корп. 1</t>
  </si>
  <si>
    <t>Респ. Саха /Якутия/, г. Нерюнгри, ул. Карла Маркса, д. 7</t>
  </si>
  <si>
    <t>Респ. Саха /Якутия/, г. Нерюнгри, ул. Комсомольская, д. 20</t>
  </si>
  <si>
    <t>Респ. Саха /Якутия/, г. Нерюнгри, ул. Новостроевская, д. 5</t>
  </si>
  <si>
    <t>Респ. Саха /Якутия/, г. Нерюнгри, ул. Строителей, д. 1</t>
  </si>
  <si>
    <t>Респ. Саха /Якутия/, г. Нерюнгри, ул. Строителей, д. 3</t>
  </si>
  <si>
    <t>Респ. Саха /Якутия/, г. Нерюнгри, ул. Тимптонская, д. 3</t>
  </si>
  <si>
    <t>Респ. Саха /Якутия/, г. Нерюнгри, ул. Тимптонская, д. 7, корп. 2</t>
  </si>
  <si>
    <t>Респ. Саха /Якутия/, г. Нерюнгри, ул. Чурапчинская, д. 36</t>
  </si>
  <si>
    <t>Респ. Саха /Якутия/, г. Нерюнгри, ул. Чурапчинская, д. 38</t>
  </si>
  <si>
    <t>Респ. Саха /Якутия/, г. Нерюнгри, ул. Чурапчинская, д. 40</t>
  </si>
  <si>
    <t>Респ. Саха /Якутия/, г. Нерюнгри, ул. Чурапчинская, д. 46</t>
  </si>
  <si>
    <t>Респ. Саха /Якутия/, г. Нерюнгри, ул. Чурапчинская, д. 8, корп. 1</t>
  </si>
  <si>
    <t>Респ. Саха /Якутия/, г. Нерюнгри, ул. Южно-Якутская, д. 41</t>
  </si>
  <si>
    <t>Респ. Саха /Якутия/, г. Нерюнгри, ул. Южно-Якутская, д. 42</t>
  </si>
  <si>
    <t>Респ. Саха /Якутия/, г. Нерюнгри, ул. Южно-Якутская, д. 43</t>
  </si>
  <si>
    <t>Респ. Саха /Якутия/, г. Нерюнгри, ул. Южно-Якутская, д. 43, корп. 1</t>
  </si>
  <si>
    <t>Респ. Саха /Якутия/, г. Якутск, мкр. Кангалассы, ул. Молодежная, д. 11</t>
  </si>
  <si>
    <t>Респ. Саха /Якутия/, г. Якутск, мкр. Марха, кв-л. Мелиораторов, д. 9</t>
  </si>
  <si>
    <t>Респ. Саха /Якутия/, г. Якутск, мкр. Марха, ул. Есенина, д. 5, корп. 1</t>
  </si>
  <si>
    <t>Респ. Саха /Якутия/, г. Якутск, мкр. Марха, ул. Маганский тракт 2 км, д. 1</t>
  </si>
  <si>
    <t>Респ. Саха /Якутия/, г. Якутск, мкр. Марха, ул. Маганский тракт 2 км, д. 2</t>
  </si>
  <si>
    <t>Респ. Саха /Якутия/, г. Якутск, мкр. Марха, ул. Маганский тракт 2 км, д. 3</t>
  </si>
  <si>
    <t>Респ. Саха /Якутия/, г. Якутск, мкр. Марха, ул. О.Кошевого, д. 67, корп. 1</t>
  </si>
  <si>
    <t>Респ. Саха /Якутия/, г. Якутск, мкр. Марха, ул. О.Кошевого, д. 69</t>
  </si>
  <si>
    <t>Респ. Саха /Якутия/, г. Якутск, мкр. Марха, ул. О.Кошевого, д. 71</t>
  </si>
  <si>
    <t>Респ. Саха /Якутия/, г. Якутск, мкр. Марха, ул. Совхозная, д. 8</t>
  </si>
  <si>
    <t>Респ. Саха /Якутия/, г. Якутск, мкр. Марха, ул. Совхозная, д. 9</t>
  </si>
  <si>
    <t>Респ. Саха /Якутия/, г. Якутск, мкр. Птицефабрика, д. 6</t>
  </si>
  <si>
    <t>Респ. Саха /Якутия/, г. Якутск, мкр. Птицефабрика, д. 7</t>
  </si>
  <si>
    <t>Респ. Саха /Якутия/, г. Якутск, пр-кт. Ленина, д. 11</t>
  </si>
  <si>
    <t>Респ. Саха /Якутия/, г. Якутск, пр-кт. Ленина, д. 11, корп. 2</t>
  </si>
  <si>
    <t>Респ. Саха /Якутия/, г. Якутск, пр-кт. Ленина, д. 7</t>
  </si>
  <si>
    <t>Респ. Саха /Якутия/, г. Якутск, пр-кт. Ленина, д. 7, корп. 1</t>
  </si>
  <si>
    <t>Респ. Саха /Якутия/, г. Якутск, с. Кильдямцы, ул. Уваровского, д. 1</t>
  </si>
  <si>
    <t>Респ. Саха /Якутия/, г. Якутск, с. Маган, ул. 40 лет Победы, д. 60</t>
  </si>
  <si>
    <t>Респ. Саха /Якутия/, г. Якутск, с. Маган, ул. Алымова, д. 27, корп. 1</t>
  </si>
  <si>
    <t>Респ. Саха /Якутия/, г. Якутск, с. Маган, ул. Кирова, д. 1, корп. 2</t>
  </si>
  <si>
    <t>Респ. Саха /Якутия/, г. Якутск, с. Маган, ул. Кухто, д. 11</t>
  </si>
  <si>
    <t>Респ. Саха /Якутия/, г. Якутск, с. Маган, ул. Кухто, д. 5</t>
  </si>
  <si>
    <t>Респ. Саха /Якутия/, г. Якутск, с. Табага, ул. Комсомольская, д. 12, корп. 1</t>
  </si>
  <si>
    <t>Респ. Саха /Якутия/, г. Якутск, с. Табага, ул. Комсомольская, д. 3</t>
  </si>
  <si>
    <t>Респ. Саха /Якутия/, г. Якутск, ул. Автодорожная, д. 40, корп. 5</t>
  </si>
  <si>
    <t>Респ. Саха /Якутия/, г. Якутск, ул. Автодорожная, д. 40, корп. 6</t>
  </si>
  <si>
    <t>Респ. Саха /Якутия/, г. Якутск, ул. Автодорожная, д. 40, корп. 7</t>
  </si>
  <si>
    <t>Респ. Саха /Якутия/, г. Якутск, ул. Автодорожная, д. 8, корп. 3</t>
  </si>
  <si>
    <t>Респ. Саха /Якутия/, г. Якутск, ул. Билибина, д. 50</t>
  </si>
  <si>
    <t>Респ. Саха /Якутия/, г. Якутск, ул. Богатырева, д. 11, корп. 1</t>
  </si>
  <si>
    <t>Респ. Саха /Якутия/, г. Якутск, ул. Богдана Чижика, д. 4</t>
  </si>
  <si>
    <t>Респ. Саха /Якутия/, г. Якутск, ул. Дежнева, д. 75</t>
  </si>
  <si>
    <t>Респ. Саха /Якутия/, г. Якутск, ул. Дежнева, д. 87</t>
  </si>
  <si>
    <t>Респ. Саха /Якутия/, г. Якутск, ул. Дзержинского, д. 22, корп. 6</t>
  </si>
  <si>
    <t>Респ. Саха /Якутия/, г. Якутск, ул. Дзержинского, д. 8, корп. 2</t>
  </si>
  <si>
    <t>Респ. Саха /Якутия/, г. Якутск, ул. Каландаришвили, д. 25, корп. 1</t>
  </si>
  <si>
    <t>Респ. Саха /Якутия/, г. Якутск, ул. Каландаришвили, д. 25, корп. 6</t>
  </si>
  <si>
    <t>Респ. Саха /Якутия/, г. Якутск, ул. Каландаришвили, д. 25, корп. 8</t>
  </si>
  <si>
    <t>Респ. Саха /Якутия/, г. Якутск, ул. Каландаришвили, д. 27</t>
  </si>
  <si>
    <t>Респ. Саха /Якутия/, г. Якутск, ул. Каландаришвили, д. 38, корп. 1</t>
  </si>
  <si>
    <t>Респ. Саха /Якутия/, г. Якутск, ул. Каландаришвили, д. 38, корп. 2</t>
  </si>
  <si>
    <t>Респ. Саха /Якутия/, г. Якутск, ул. Каландаришвили, д. 38, корп. 3</t>
  </si>
  <si>
    <t>Респ. Саха /Якутия/, г. Якутск, ул. Каландаришвили, д. 38, корп. 4</t>
  </si>
  <si>
    <t>Респ. Саха /Якутия/, г. Якутск, ул. Каландаришвили, д. 40</t>
  </si>
  <si>
    <t>Респ. Саха /Якутия/, г. Якутск, ул. Каландаришвили, д. 40, корп. 1</t>
  </si>
  <si>
    <t>Респ. Саха /Якутия/, г. Якутск, ул. Каландаришвили, д. 40, корп. 2</t>
  </si>
  <si>
    <t>Респ. Саха /Якутия/, г. Якутск, ул. Каландаришвили, д. 40, корп. 3</t>
  </si>
  <si>
    <t>Респ. Саха /Якутия/, г. Якутск, ул. Каландаришвили, д. 40, корп. 4</t>
  </si>
  <si>
    <t>Респ. Саха /Якутия/, г. Якутск, ул. Каландаришвили, д. 40, корп. 5</t>
  </si>
  <si>
    <t>Респ. Саха /Якутия/, г. Якутск, ул. Каландаришвили, д. 40, корп. 7</t>
  </si>
  <si>
    <t>Респ. Саха /Якутия/, г. Якутск, ул. Каландаришвили, д. 40, корп. 8</t>
  </si>
  <si>
    <t>Респ. Саха /Якутия/, г. Якутск, ул. Кальвица, д. 5</t>
  </si>
  <si>
    <t>Респ. Саха /Якутия/, г. Якутск, ул. Кальвица, д. 9, корп. 2</t>
  </si>
  <si>
    <t>Респ. Саха /Якутия/, г. Якутск, ул. Кирова, д. 17, корп. 1</t>
  </si>
  <si>
    <t>Респ. Саха /Якутия/, г. Якутск, ул. Кирова, д. 21, корп. 2</t>
  </si>
  <si>
    <t>Респ. Саха /Якутия/, г. Якутск, ул. Кирова, д. 7, корп. 2</t>
  </si>
  <si>
    <t>Респ. Саха /Якутия/, г. Якутск, ул. Кирова, д. 7, корп. 3</t>
  </si>
  <si>
    <t>Респ. Саха /Якутия/, г. Якутск, ул. Кирова, д. 7, корп. 4</t>
  </si>
  <si>
    <t>Респ. Саха /Якутия/, г. Якутск, ул. Короленко, д. 17</t>
  </si>
  <si>
    <t>Респ. Саха /Якутия/, г. Якутск, ул. Кузьмина, д. 14</t>
  </si>
  <si>
    <t>Респ. Саха /Якутия/, г. Якутск, ул. Кузьмина, д. 16, корп. 1</t>
  </si>
  <si>
    <t>Респ. Саха /Якутия/, г. Якутск, ул. Кузьмина, д. 26, корп. 3</t>
  </si>
  <si>
    <t>Респ. Саха /Якутия/, г. Якутск, ул. Кузьмина, д. 34</t>
  </si>
  <si>
    <t>Респ. Саха /Якутия/, г. Якутск, ул. Кузьмина, д. 34, корп. 1</t>
  </si>
  <si>
    <t>Респ. Саха /Якутия/, г. Якутск, ул. Кулаковского, д. 30</t>
  </si>
  <si>
    <t>Респ. Саха /Якутия/, г. Якутск, ул. Кулаковского, д. 4, корп. 1</t>
  </si>
  <si>
    <t>Респ. Саха /Якутия/, г. Якутск, ул. Кулаковского, д. 4, корп. 2</t>
  </si>
  <si>
    <t>Респ. Саха /Якутия/, г. Якутск, ул. Кулаковского, д. 4, корп. 3</t>
  </si>
  <si>
    <t>Респ. Саха /Якутия/, г. Якутск, ул. Лермонтова, д. 101</t>
  </si>
  <si>
    <t>Респ. Саха /Якутия/, г. Якутск, ул. Лермонтова, д. 103</t>
  </si>
  <si>
    <t>Респ. Саха /Якутия/, г. Якутск, ул. Лермонтова, д. 111</t>
  </si>
  <si>
    <t>Респ. Саха /Якутия/, г. Якутск, ул. Лермонтова, д. 113</t>
  </si>
  <si>
    <t>Респ. Саха /Якутия/, г. Якутск, ул. Лермонтова, д. 117</t>
  </si>
  <si>
    <t>Респ. Саха /Якутия/, г. Якутск, ул. Лермонтова, д. 94, корп. 1</t>
  </si>
  <si>
    <t>Респ. Саха /Якутия/, г. Якутск, ул. Маяковского, д. 98</t>
  </si>
  <si>
    <t>Респ. Саха /Якутия/, г. Якутск, ул. Можайского, д. 15</t>
  </si>
  <si>
    <t>Респ. Саха /Якутия/, г. Якутск, ул. Можайского, д. 17</t>
  </si>
  <si>
    <t>Респ. Саха /Якутия/, г. Якутск, ул. Можайского, д. 17, корп. 2</t>
  </si>
  <si>
    <t>Респ. Саха /Якутия/, г. Якутск, ул. Можайского, д. 17, корп. 3</t>
  </si>
  <si>
    <t>Респ. Саха /Якутия/, г. Якутск, ул. Можайского, д. 17, корп. 4</t>
  </si>
  <si>
    <t>Респ. Саха /Якутия/, г. Якутск, ул. Можайского, д. 17, корп. 5</t>
  </si>
  <si>
    <t>Респ. Саха /Якутия/, г. Якутск, ул. Можайского, д. 17, корп. 6</t>
  </si>
  <si>
    <t>Респ. Саха /Якутия/, г. Якутск, ул. Можайского, д. 17, корп. 8</t>
  </si>
  <si>
    <t>Респ. Саха /Якутия/, г. Якутск, ул. Можайского, д. 19, корп. 4</t>
  </si>
  <si>
    <t>Респ. Саха /Якутия/, г. Якутск, ул. Ново-Карьерная, д. 20, корп. 1</t>
  </si>
  <si>
    <t>Респ. Саха /Якутия/, г. Якутск, ул. Ново-Карьерная, д. 20, корп. 2</t>
  </si>
  <si>
    <t>Респ. Саха /Якутия/, г. Якутск, ул. Ойунского, д. 20, корп. 1</t>
  </si>
  <si>
    <t>Респ. Саха /Якутия/, г. Якутск, ул. Ойунского, д. 20, корп. 2</t>
  </si>
  <si>
    <t>Респ. Саха /Якутия/, г. Якутск, ул. Октябрьская, д. 16</t>
  </si>
  <si>
    <t>Респ. Саха /Якутия/, г. Якутск, ул. Октябрьская, д. 18</t>
  </si>
  <si>
    <t>Респ. Саха /Якутия/, г. Якутск, ул. Октябрьская, д. 20</t>
  </si>
  <si>
    <t>Респ. Саха /Якутия/, г. Якутск, ул. Октябрьская, д. 26, корп. 1</t>
  </si>
  <si>
    <t>Респ. Саха /Якутия/, г. Якутск, ул. Октябрьская, д. 26, корп. 2</t>
  </si>
  <si>
    <t>Респ. Саха /Якутия/, г. Якутск, ул. Октябрьская, д. 26, корп. 3</t>
  </si>
  <si>
    <t>Респ. Саха /Якутия/, г. Якутск, ул. Октябрьская, д. 28</t>
  </si>
  <si>
    <t>Респ. Саха /Якутия/, г. Якутск, ул. Орджоникидзе, д. 44</t>
  </si>
  <si>
    <t>Респ. Саха /Якутия/, г. Якутск, ул. Орджоникидзе, д. 44, корп. 1</t>
  </si>
  <si>
    <t>Респ. Саха /Якутия/, г. Якутск, ул. Орджоникидзе, д. 46</t>
  </si>
  <si>
    <t>Респ. Саха /Якутия/, г. Якутск, ул. Орджоникидзе, д. 46, корп. 1</t>
  </si>
  <si>
    <t>Респ. Саха /Якутия/, г. Якутск, ул. Орджоникидзе, д. 7, корп. 2</t>
  </si>
  <si>
    <t>Респ. Саха /Якутия/, г. Якутск, ул. Петра Алексеева, д. 21, корп. 5</t>
  </si>
  <si>
    <t>Респ. Саха /Якутия/, г. Якутск, ул. Петра Алексеева, д. 4, корп. 3</t>
  </si>
  <si>
    <t>Респ. Саха /Якутия/, г. Якутск, ул. Петра Алексеева, д. 49, корп. 1</t>
  </si>
  <si>
    <t>Респ. Саха /Якутия/, г. Якутск, ул. Петра Алексеева, д. 5, корп. 1</t>
  </si>
  <si>
    <t>Респ. Саха /Якутия/, г. Якутск, ул. Петра Алексеева, д. 73, корп. 2</t>
  </si>
  <si>
    <t>Респ. Саха /Якутия/, г. Якутск, ул. Петровского, д. 21, корп. 1</t>
  </si>
  <si>
    <t>Респ. Саха /Якутия/, г. Якутск, ул. Петровского, д. 23</t>
  </si>
  <si>
    <t>Респ. Саха /Якутия/, г. Якутск, ул. Петровского, д. 23, корп. 1</t>
  </si>
  <si>
    <t>Респ. Саха /Якутия/, г. Якутск, ул. Сосновая, д. 2</t>
  </si>
  <si>
    <t>Респ. Саха /Якутия/, г. Якутск, ул. Стадухина, д. 86</t>
  </si>
  <si>
    <t>Респ. Саха /Якутия/, г. Якутск, ул. Федора Попова, д. 10, корп. 1</t>
  </si>
  <si>
    <t>Респ. Саха /Якутия/, г. Якутск, ул. Хабарова, д. 11</t>
  </si>
  <si>
    <t>Респ. Саха /Якутия/, г. Якутск, ул. Хабарова, д. 19, корп. 3</t>
  </si>
  <si>
    <t>Респ. Саха /Якутия/, г. Якутск, ул. Халтурина, д. 11, корп. 2</t>
  </si>
  <si>
    <t>Респ. Саха /Якутия/, г. Якутск, ул. Чернышевского, д. 12, корп. 1</t>
  </si>
  <si>
    <t>Респ. Саха /Якутия/, г. Якутск, ул. Чернышевского, д. 4, корп. 1</t>
  </si>
  <si>
    <t>Респ. Саха /Якутия/, г. Якутск, ул. Чиряева, д. 1</t>
  </si>
  <si>
    <t>Респ. Саха /Якутия/, г. Якутск, ул. Ярославского, д. 19, корп. 1</t>
  </si>
  <si>
    <t>Респ. Саха /Якутия/, г. Якутск, ул. Ярославского, д. 32</t>
  </si>
  <si>
    <t>Респ. Саха /Якутия/, г. Якутск, ул. Ярославского, д. 5, корп. 1</t>
  </si>
  <si>
    <t>Респ. Саха /Якутия/, г. Якутск, ул. Ярославского, д. 7</t>
  </si>
  <si>
    <t>Респ. Саха /Якутия/, г. Якутск, ул. Ярославского, д. 7, корп. 1</t>
  </si>
  <si>
    <t>Респ. Саха /Якутия/, г. Якутск, ш. Сергеляхское 11 км, д. 6</t>
  </si>
  <si>
    <t>Респ. Саха /Якутия/, г. Якутск, ш. Сергеляхское, д. 1</t>
  </si>
  <si>
    <t>Респ. Саха /Якутия/, п. Жатай, ул. Северная, д. 21/1</t>
  </si>
  <si>
    <t>Респ. Саха /Якутия/, п. Жатай, ул. Северная, д. 37</t>
  </si>
  <si>
    <t>Респ. Саха /Якутия/, у. Абыйский, пгт. Белая Гора, ул. Авиаторов, д. 3</t>
  </si>
  <si>
    <t>Респ. Саха /Якутия/, у. Абыйский, пгт. Белая Гора, ул. Строителей, д. 14</t>
  </si>
  <si>
    <t>Респ. Саха /Якутия/, у. Алданский, г. Томмот, ул. Геологическая, д. 2</t>
  </si>
  <si>
    <t>Респ. Саха /Якутия/, у. Алданский, г. Томмот, ул. Крупской, д. 4</t>
  </si>
  <si>
    <t>Респ. Саха /Якутия/, у. Алданский, г. Томмот, ул. Крупской, д. 8</t>
  </si>
  <si>
    <t>Респ. Саха /Якутия/, у. Алданский, г. Томмот, ул. Семенова, д. 15</t>
  </si>
  <si>
    <t>Респ. Саха /Якутия/, у. Алданский, г. Томмот, ул. Укуланская, д. 61</t>
  </si>
  <si>
    <t>Респ. Саха /Якутия/, у. Алданский, п. Лебединый, ул. Карла Маркса, д. 20</t>
  </si>
  <si>
    <t>Респ. Саха /Якутия/, у. Алданский, п. Лебединый, ул. Карла Маркса, д. 20, корп. А</t>
  </si>
  <si>
    <t>Респ. Саха /Якутия/, у. Алданский, п. Лебединый, ул. Октябрьская, д. 36</t>
  </si>
  <si>
    <t>Респ. Саха /Якутия/, у. Алданский, п. Нижний Куранах, мкр. 1-й, д. 1, секц. б</t>
  </si>
  <si>
    <t>Респ. Саха /Якутия/, у. Алданский, п. Нижний Куранах, мкр. 1-й, д. 10</t>
  </si>
  <si>
    <t>Респ. Саха /Якутия/, у. Алданский, п. Нижний Куранах, мкр. 1-й, д. 2, секц. а</t>
  </si>
  <si>
    <t>Респ. Саха /Якутия/, у. Алданский, п. Нижний Куранах, мкр. 1-й, д. 4</t>
  </si>
  <si>
    <t>Респ. Саха /Якутия/, у. Алданский, п. Нижний Куранах, мкр. 1-й, д. 7</t>
  </si>
  <si>
    <t>Респ. Саха /Якутия/, у. Алданский, п. Нижний Куранах, мкр. 1-й, д. 8</t>
  </si>
  <si>
    <t>Респ. Саха /Якутия/, у. Алданский, п. Нижний Куранах, ул. Нагорная, д. 109, секц. а</t>
  </si>
  <si>
    <t>Респ. Саха /Якутия/, у. Алданский, п. Нижний Куранах, ул. Нагорная, д. 96</t>
  </si>
  <si>
    <t>Респ. Саха /Якутия/, у. Алданский, п. Нижний Куранах, ул. Строительная, д. 1-в</t>
  </si>
  <si>
    <t>Респ. Саха /Якутия/, у. Алданский, п. Нижний Куранах, ул. Школьная, д. 40</t>
  </si>
  <si>
    <t>Респ. Саха /Якутия/, у. Алданский, п. Нижний Куранах, ул. Школьная, д. 42</t>
  </si>
  <si>
    <t>Респ. Саха /Якутия/, у. Алданский, с. Верхний Куранах, ул. Нагорная, д. 24</t>
  </si>
  <si>
    <t>Респ. Саха /Якутия/, у. Алданский, с. Улу, ул. Центральная, д. 3</t>
  </si>
  <si>
    <t>Респ. Саха /Якутия/, у. Булунский, п. Тикси, ул. Академика Федорова, д. 38</t>
  </si>
  <si>
    <t>Респ. Саха /Якутия/, у. Булунский, п. Тикси, ул. Гагарина, д. 3</t>
  </si>
  <si>
    <t>Респ. Саха /Якутия/, у. Булунский, п. Тикси, ул. Гагарина, д. 8а</t>
  </si>
  <si>
    <t>Респ. Саха /Якутия/, у. Булунский, п. Тикси, ул. Ленинская, д. 17</t>
  </si>
  <si>
    <t>Респ. Саха /Якутия/, у. Булунский, п. Тикси, ул. Ленинская, д. 21</t>
  </si>
  <si>
    <t>Респ. Саха /Якутия/, у. Булунский, п. Тикси, ул. Ленинская, д. 2а</t>
  </si>
  <si>
    <t>Респ. Саха /Якутия/, у. Булунский, п. Тикси, ул. Морская, д. 18</t>
  </si>
  <si>
    <t>Респ. Саха /Якутия/, у. Булунский, п. Тикси, ул. Морская, д. 32</t>
  </si>
  <si>
    <t>Респ. Саха /Якутия/, у. Булунский, п. Тикси, ул. Морская, д. 33</t>
  </si>
  <si>
    <t>Респ. Саха /Якутия/, у. Булунский, п. Тикси, ул. Морская, д. 33а</t>
  </si>
  <si>
    <t>Респ. Саха /Якутия/, у. Булунский, п. Тикси, ул. Трусова, д. 2</t>
  </si>
  <si>
    <t>Респ. Саха /Якутия/, у. Булунский, п. Тикси, ул. Трусова, д. 9</t>
  </si>
  <si>
    <t>Респ. Саха /Якутия/, у. Верхнеколымский, с. Угольное, ул. Дорожная, д. 12</t>
  </si>
  <si>
    <t>МО "Город Верхоянск"</t>
  </si>
  <si>
    <t>Респ. Саха /Якутия/, у. Верхоянский, г. Верхоянск, ул. Кирова, д. 10а</t>
  </si>
  <si>
    <t>Респ. Саха /Якутия/, у. Верхоянский, г. Верхоянск, ул. Кирова, д. 23</t>
  </si>
  <si>
    <t>Респ. Саха /Якутия/, у. Верхоянский, пгт. Батагай, ул. Ленина, д. 56</t>
  </si>
  <si>
    <t>Респ. Саха /Якутия/, у. Верхоянский, пгт. Батагай, ул. Рабочая, д. 7</t>
  </si>
  <si>
    <t>Респ. Саха /Якутия/, у. Вилюйский, п. Кысыл-Сыр, ул. Пионерская, д. 14, корп. б</t>
  </si>
  <si>
    <t>Респ. Саха /Якутия/, у. Вилюйский, п. Кысыл-Сыр, ул. Пионерская, д. 20</t>
  </si>
  <si>
    <t>Респ. Саха /Якутия/, у. Жиганский, с. Жиганск, ул. Ойунского, д. 24</t>
  </si>
  <si>
    <t>Респ. Саха /Якутия/, у. Ленский, г. Ленск, ул. Дзержинского, д. 19</t>
  </si>
  <si>
    <t>Респ. Саха /Якутия/, у. Ленский, г. Ленск, ул. Дзержинского, д. 21</t>
  </si>
  <si>
    <t>Респ. Саха /Якутия/, у. Ленский, г. Ленск, ул. Ленина, д. 56, корп. а</t>
  </si>
  <si>
    <t>Респ. Саха /Якутия/, у. Ленский, г. Ленск, ул. Ленина, д. 71</t>
  </si>
  <si>
    <t>Респ. Саха /Якутия/, у. Ленский, г. Ленск, ул. Ойунского, д. 26</t>
  </si>
  <si>
    <t>Респ. Саха /Якутия/, у. Ленский, г. Ленск, ул. Ойунского, д. 28</t>
  </si>
  <si>
    <t>Респ. Саха /Якутия/, у. Ленский, г. Ленск, ул. Орджоникидзе, д. 18</t>
  </si>
  <si>
    <t>Респ. Саха /Якутия/, у. Ленский, г. Ленск, ул. Орджоникидзе, д. 20</t>
  </si>
  <si>
    <t>Респ. Саха /Якутия/, у. Ленский, г. Ленск, ул. Первомайская, д. 18</t>
  </si>
  <si>
    <t>Респ. Саха /Якутия/, у. Ленский, г. Ленск, ул. Первомайская, д. 20</t>
  </si>
  <si>
    <t>Респ. Саха /Якутия/, у. Ленский, г. Ленск, ул. Победы, д. 22</t>
  </si>
  <si>
    <t>Респ. Саха /Якутия/, у. Ленский, г. Ленск, ул. Пролетарская, д. 17</t>
  </si>
  <si>
    <t>Респ. Саха /Якутия/, у. Ленский, г. Ленск, ул. Пролетарская, д. 5</t>
  </si>
  <si>
    <t>Респ. Саха /Якутия/, у. Ленский, п. Пеледуй, ул. Комиссара Гусева, д. 19</t>
  </si>
  <si>
    <t>Респ. Саха /Якутия/, у. Ленский, п. Пеледуй, ул. Комсомольская, д. 88</t>
  </si>
  <si>
    <t>Респ. Саха /Якутия/, у. Ленский, п. Пеледуй, ул. Советская, д. 68</t>
  </si>
  <si>
    <t>Респ. Саха /Якутия/, у. Ленский, п. Пеледуй, ул. Советская, д. 81</t>
  </si>
  <si>
    <t>Респ. Саха /Якутия/, у. Мирнинский, г. Мирный, пр-кт. Ленинградский, д. 21, корп. 1</t>
  </si>
  <si>
    <t>Респ. Саха /Якутия/, у. Мирнинский, г. Мирный, ул. Бобкова, д. 3</t>
  </si>
  <si>
    <t>Респ. Саха /Якутия/, у. Мирнинский, г. Мирный, ул. Бобкова, д. 5</t>
  </si>
  <si>
    <t>Респ. Саха /Якутия/, у. Мирнинский, г. Мирный, ул. Вилюйская, д. 7</t>
  </si>
  <si>
    <t>Респ. Саха /Якутия/, у. Мирнинский, г. Мирный, ул. Комсомольская, д. 4, корп. а</t>
  </si>
  <si>
    <t>Респ. Саха /Якутия/, у. Мирнинский, г. Мирный, ул. Логовая, д. 1</t>
  </si>
  <si>
    <t>Респ. Саха /Якутия/, у. Мирнинский, г. Мирный, ул. Логовая, д. 150</t>
  </si>
  <si>
    <t>Респ. Саха /Якутия/, у. Мирнинский, г. Мирный, ул. Московская, д. 28, корп. а</t>
  </si>
  <si>
    <t>Респ. Саха /Якутия/, у. Мирнинский, г. Мирный, ул. Павлова, д. 10</t>
  </si>
  <si>
    <t>Респ. Саха /Якутия/, у. Мирнинский, г. Мирный, ул. Соболева, д. 7</t>
  </si>
  <si>
    <t>Респ. Саха /Якутия/, у. Мирнинский, г. Мирный, ул. Советская, д. 13, корп. 4</t>
  </si>
  <si>
    <t>Респ. Саха /Якутия/, у. Мирнинский, г. Мирный, ул. Советская, д. 15, корп. 1</t>
  </si>
  <si>
    <t>Респ. Саха /Якутия/, у. Мирнинский, г. Мирный, ул. Советская, д. 15, корп. 2</t>
  </si>
  <si>
    <t>Респ. Саха /Якутия/, у. Мирнинский, г. Мирный, ул. Солдатова, д. 12</t>
  </si>
  <si>
    <t>Респ. Саха /Якутия/, у. Мирнинский, г. Мирный, ул. Солдатова, д. 16</t>
  </si>
  <si>
    <t>Респ. Саха /Якутия/, у. Мирнинский, г. Мирный, ул. Солдатова, д. 2, корп. 1</t>
  </si>
  <si>
    <t>Респ. Саха /Якутия/, у. Мирнинский, г. Мирный, ул. Солдатова, д. 6</t>
  </si>
  <si>
    <t>Респ. Саха /Якутия/, у. Мирнинский, г. Мирный, ул. Тихонова, д. 2</t>
  </si>
  <si>
    <t>Респ. Саха /Якутия/, у. Мирнинский, г. Мирный, ул. Тихонова, д. 29, корп. 2</t>
  </si>
  <si>
    <t>Респ. Саха /Якутия/, у. Мирнинский, г. Мирный, ул. Тихонова, д. 29/4</t>
  </si>
  <si>
    <t>Респ. Саха /Якутия/, у. Мирнинский, г. Мирный, ул. Тихонова, д. 4</t>
  </si>
  <si>
    <t>Респ. Саха /Якутия/, у. Мирнинский, г. Мирный, ул. Тихонова, д. 8</t>
  </si>
  <si>
    <t>Респ. Саха /Якутия/, у. Мирнинский, г. Мирный, ш. 50 лет Октября, д. 14</t>
  </si>
  <si>
    <t>Респ. Саха /Якутия/, у. Мирнинский, г. Мирный, ш. 50 лет Октября, д. 7</t>
  </si>
  <si>
    <t>Респ. Саха /Якутия/, у. Мирнинский, г. Мирный, ш. Кирова, д. 14</t>
  </si>
  <si>
    <t>Респ. Саха /Якутия/, у. Мирнинский, г. Мирный, ш. Кирова, д. 2, корп. б</t>
  </si>
  <si>
    <t>Респ. Саха /Якутия/, у. Мирнинский, г. Мирный, ш. Кирова, д. 20</t>
  </si>
  <si>
    <t>Респ. Саха /Якутия/, у. Мирнинский, г. Мирный, ш. Кирова, д. 9, корп. 1</t>
  </si>
  <si>
    <t>Респ. Саха /Якутия/, у. Мирнинский, п. Айхал, ул. Советская, д. 15</t>
  </si>
  <si>
    <t>МО "Поселок Алмазный"</t>
  </si>
  <si>
    <t>Респ. Саха /Якутия/, у. Мирнинский, п. Алмазный, ул. Гагарина, д. 10</t>
  </si>
  <si>
    <t>Респ. Саха /Якутия/, у. Мирнинский, п. Алмазный, ул. Гагарина, д. 12</t>
  </si>
  <si>
    <t>Респ. Саха /Якутия/, у. Мирнинский, п. Алмазный, ул. Гагарина, д. 14</t>
  </si>
  <si>
    <t>Респ. Саха /Якутия/, у. Мирнинский, п. Алмазный, ул. Речная, д. 3, корп. А</t>
  </si>
  <si>
    <t>Респ. Саха /Якутия/, у. Мирнинский, п. Светлый, ул. Вилюйская, д. 1</t>
  </si>
  <si>
    <t>Респ. Саха /Якутия/, у. Мирнинский, п. Светлый, ул. Вилюйская, д. 2</t>
  </si>
  <si>
    <t>Респ. Саха /Якутия/, у. Мирнинский, п. Светлый, ул. Воропая, д. 1</t>
  </si>
  <si>
    <t>Респ. Саха /Якутия/, у. Мирнинский, п. Светлый, ул. Воропая, д. 16</t>
  </si>
  <si>
    <t>Респ. Саха /Якутия/, у. Мирнинский, п. Светлый, ул. Воропая, д. 18</t>
  </si>
  <si>
    <t>Респ. Саха /Якутия/, у. Мирнинский, п. Светлый, ул. Воропая, д. 5</t>
  </si>
  <si>
    <t>Респ. Саха /Якутия/, у. Мирнинский, п. Светлый, ул. Воропая, д. 7</t>
  </si>
  <si>
    <t>Респ. Саха /Якутия/, у. Мирнинский, п. Светлый, ул. Воропая, д. 9</t>
  </si>
  <si>
    <t>Респ. Саха /Якутия/, у. Мирнинский, п. Светлый, ул. Гидростроителей, д. 1</t>
  </si>
  <si>
    <t>Респ. Саха /Якутия/, у. Мирнинский, п. Светлый, ул. Гидростроителей, д. 2</t>
  </si>
  <si>
    <t>Респ. Саха /Якутия/, у. Мирнинский, п. Светлый, ул. Гидростроителей, д. 3</t>
  </si>
  <si>
    <t>Респ. Саха /Якутия/, у. Мирнинский, п. Светлый, ул. Дружбы Народов, д. 13</t>
  </si>
  <si>
    <t>Респ. Саха /Якутия/, у. Мирнинский, п. Светлый, ул. Молодежная, д. 11</t>
  </si>
  <si>
    <t>Респ. Саха /Якутия/, у. Мирнинский, п. Светлый, ул. Советская, д. 2</t>
  </si>
  <si>
    <t>Респ. Саха /Якутия/, у. Мирнинский, п. Чернышевский, кв-л. Таежный, д. 1</t>
  </si>
  <si>
    <t>Респ. Саха /Якутия/, у. Мирнинский, п. Чернышевский, кв-л. Энтузиастов, д. 13</t>
  </si>
  <si>
    <t>Респ. Саха /Якутия/, у. Мирнинский, п. Чернышевский, кв-л. Энтузиастов, д. 15</t>
  </si>
  <si>
    <t>Респ. Саха /Якутия/, у. Мирнинский, п. Чернышевский, кв-л. Энтузиастов, д. 17</t>
  </si>
  <si>
    <t>Респ. Саха /Якутия/, у. Мирнинский, п. Чернышевский, кв-л. Энтузиастов, д. 21</t>
  </si>
  <si>
    <t>Респ. Саха /Якутия/, у. Мирнинский, п. Чернышевский, кв-л. Энтузиастов, д. 8</t>
  </si>
  <si>
    <t>Респ. Саха /Якутия/, у. Мирнинский, п. Чернышевский, ул. Космонавтов, д. 10/2</t>
  </si>
  <si>
    <t>Респ. Саха /Якутия/, у. Нижнеколымский, п. Черский, ул. Молодежная, д. 6, корп. 2</t>
  </si>
  <si>
    <t>Респ. Саха /Якутия/, у. Нижнеколымский, п. Черский, ул. Таврата, д. 11</t>
  </si>
  <si>
    <t>Респ. Саха /Якутия/, у. Нижнеколымский, п. Черский, ул. Таврата, д. 12</t>
  </si>
  <si>
    <t>Респ. Саха /Якутия/, у. Нижнеколымский, с. Андрюшкино, ул. Курилова, д. 1</t>
  </si>
  <si>
    <t>Респ. Саха /Якутия/, у. Нижнеколымский, с. Андрюшкино, ул. Курилова, д. 3</t>
  </si>
  <si>
    <t>Респ. Саха /Якутия/, у. Нижнеколымский, с. Андрюшкино, ул. Курилова, д. 4</t>
  </si>
  <si>
    <t>Респ. Саха /Якутия/, у. Нюрбинский, г. Нюрба, кв-л. Энергетик, д. 67</t>
  </si>
  <si>
    <t>Респ. Саха /Якутия/, у. Нюрбинский, г. Нюрба, кв-л. Энергетик, д. 73</t>
  </si>
  <si>
    <t>Респ. Саха /Якутия/, у. Нюрбинский, г. Нюрба, кв-л. Энергетик, д. 75</t>
  </si>
  <si>
    <t>Респ. Саха /Якутия/, у. Нюрбинский, г. Нюрба, ул. Чусовского, д. 34</t>
  </si>
  <si>
    <t>Респ. Саха /Якутия/, у. Оймяконский, пгт. Усть-Нера, ул. Мацкепладзе, д. 10</t>
  </si>
  <si>
    <t>Респ. Саха /Якутия/, у. Оймяконский, пгт. Усть-Нера, ул. Мацкепладзе, д. 15</t>
  </si>
  <si>
    <t>Респ. Саха /Якутия/, у. Оймяконский, пгт. Усть-Нера, ул. Мацкепладзе, д. 16</t>
  </si>
  <si>
    <t>Респ. Саха /Якутия/, у. Оймяконский, с. Куйдусун, д. 3</t>
  </si>
  <si>
    <t>Респ. Саха /Якутия/, у. Оймяконский, с. Куйдусун, д. 5</t>
  </si>
  <si>
    <t>Респ. Саха /Якутия/, у. Оймяконский, с. Томтор, ул. Советская, д. 9</t>
  </si>
  <si>
    <t>Респ. Саха /Якутия/, у. Олекминский, г. Олекминск, ул. Калинина, д. 2</t>
  </si>
  <si>
    <t>МО "Оленекский наслег"</t>
  </si>
  <si>
    <t>Респ. Саха /Якутия/, у. Оленекский эвенкийский национальный, с. Оленек, ул. Боескорова, д. 47</t>
  </si>
  <si>
    <t>Респ. Саха /Якутия/, у. Томпонский, п. Хандыга, ул. Геолога Кудрявого, д. 31</t>
  </si>
  <si>
    <t>Респ. Саха /Якутия/, у. Томпонский, п. Хандыга, ул. Геолога Кудрявого, д. 32</t>
  </si>
  <si>
    <t>Респ. Саха /Якутия/, у. Томпонский, п. Хандыга, ул. Геолога Кудрявого, д. 36</t>
  </si>
  <si>
    <t>Респ. Саха /Якутия/, у. Томпонский, п. Хандыга, ул. М.Карпова, д. 3</t>
  </si>
  <si>
    <t>Респ. Саха /Якутия/, у. Томпонский, п. Хандыга, ул. Магаданская, д. 4</t>
  </si>
  <si>
    <t>Респ. Саха /Якутия/, у. Томпонский, п. Хандыга, ул. П.Алексеева, д. 2</t>
  </si>
  <si>
    <t>Респ. Саха /Якутия/, у. Томпонский, п. Хандыга, ул. П.Алексеева, д. 4</t>
  </si>
  <si>
    <t>Респ. Саха /Якутия/, у. Томпонский, п. Хандыга, ул. П.Алексеева, д. 6</t>
  </si>
  <si>
    <t>Респ. Саха /Якутия/, у. Усть-Алданский, с. Огородтах, ул. С.Г.Охлопкова, д. 15</t>
  </si>
  <si>
    <t>МО "Поселок Солнечный"</t>
  </si>
  <si>
    <t>Респ. Саха /Якутия/, у. Усть-Майский, п. Солнечный, ул. Профсоюзов, д. 6</t>
  </si>
  <si>
    <t>Респ. Саха /Якутия/, у. Усть-Майский, п. Солнечный, ул. Советская, д. 5</t>
  </si>
  <si>
    <t>Респ. Саха /Якутия/, у. Усть-Майский, п. Эльдикан, ул. Куйбышева, д. 34</t>
  </si>
  <si>
    <t>Респ. Саха /Якутия/, у. Усть-Янский, п. Усть-Куйга, ул. Зеленая, д. 30</t>
  </si>
  <si>
    <t>Респ. Саха /Якутия/, у. Усть-Янский, пгт. Депутатский, мкр. Арктика, д. 1</t>
  </si>
  <si>
    <t>Респ. Саха /Якутия/, у. Усть-Янский, пгт. Депутатский, мкр. Арктика, д. 10</t>
  </si>
  <si>
    <t>Респ. Саха /Якутия/, у. Усть-Янский, пгт. Депутатский, мкр. Арктика, д. 11</t>
  </si>
  <si>
    <t>Респ. Саха /Якутия/, у. Усть-Янский, пгт. Депутатский, мкр. Арктика, д. 12</t>
  </si>
  <si>
    <t>Респ. Саха /Якутия/, у. Усть-Янский, пгт. Депутатский, мкр. Арктика, д. 14</t>
  </si>
  <si>
    <t>Респ. Саха /Якутия/, у. Усть-Янский, пгт. Депутатский, мкр. Арктика, д. 18</t>
  </si>
  <si>
    <t>Респ. Саха /Якутия/, у. Усть-Янский, пгт. Депутатский, мкр. Арктика, д. 24</t>
  </si>
  <si>
    <t>Респ. Саха /Якутия/, у. Усть-Янский, пгт. Депутатский, мкр. Арктика, д. 26</t>
  </si>
  <si>
    <t>Респ. Саха /Якутия/, у. Усть-Янский, пгт. Депутатский, мкр. Арктика, д. 3</t>
  </si>
  <si>
    <t>Респ. Саха /Якутия/, у. Усть-Янский, пгт. Депутатский, мкр. Арктика, д. 4</t>
  </si>
  <si>
    <t>Респ. Саха /Якутия/, у. Усть-Янский, пгт. Депутатский, мкр. Арктика, д. 5</t>
  </si>
  <si>
    <t>Респ. Саха /Якутия/, у. Усть-Янский, пгт. Депутатский, мкр. Арктика, д. 6</t>
  </si>
  <si>
    <t>Респ. Саха /Якутия/, у. Усть-Янский, пгт. Депутатский, мкр. Арктика, д. 9</t>
  </si>
  <si>
    <t>Респ. Саха /Якутия/, у. Хангаласский, г. Покровск, ул. Орджоникидзе, д. 18</t>
  </si>
  <si>
    <t>Респ. Саха /Якутия/, у. Хангаласский, п. Мохсоголлох, ул. Молодежная, д. 18</t>
  </si>
  <si>
    <t>Респ. Саха /Якутия/, у. Хангаласский, п. Мохсоголлох, ул. Молодежная, д. 18, корп. а</t>
  </si>
  <si>
    <t>Респ. Саха /Якутия/, у. Хангаласский, п. Мохсоголлох, ул. Соколиная, д. 11</t>
  </si>
  <si>
    <t>Респ. Саха /Якутия/, у. Хангаласский, п. Мохсоголлох, ул. Соколиная, д. 19</t>
  </si>
  <si>
    <t>Респ. Саха /Якутия/, у. Хангаласский, п. Мохсоголлох, ул. Соколиная, д. 21</t>
  </si>
  <si>
    <t>Респ. Саха /Якутия/, у. Хангаласский, п. Мохсоголлох, ул. Соколиная, д. 23</t>
  </si>
  <si>
    <t>Респ. Саха /Якутия/, у. Хангаласский, п. Мохсоголлох, ул. Соколиная, д. 24</t>
  </si>
  <si>
    <t>Респ. Саха /Якутия/, у. Хангаласский, с. Бестях, ул. Центральная, д. 26</t>
  </si>
  <si>
    <t>МО "Тюгясирский наслег"</t>
  </si>
  <si>
    <t>Респ. Саха /Якутия/, у. Эвено-Бытантайский Национальный, с. Батагай-Алыта, ул. Школьная, д. 13</t>
  </si>
  <si>
    <t>Респ. Саха /Якутия/, г. Нерюнгри, п. Беркакит, ул. Дорожников, д. 4</t>
  </si>
  <si>
    <t>Респ. Саха /Якутия/, г. Нерюнгри, п. Серебряный Бор, д. 118</t>
  </si>
  <si>
    <t>Респ. Саха /Якутия/, г. Нерюнгри, п. Чульман, ул. Первомайская, д. 11</t>
  </si>
  <si>
    <t>Респ. Саха /Якутия/, г. Нерюнгри, п. Чульман, ул. Советская, д. 77</t>
  </si>
  <si>
    <t>Респ. Саха /Якутия/, г. Нерюнгри, п. Чульман, ул. Советская, д. 79</t>
  </si>
  <si>
    <t>Респ. Саха /Якутия/, г. Нерюнгри, п. Чульман, ул. Титова, д. 13</t>
  </si>
  <si>
    <t>Респ. Саха /Якутия/, г. Нерюнгри, пр-кт. Геологов, д. 43</t>
  </si>
  <si>
    <t>Респ. Саха /Якутия/, г. Нерюнгри, ул. им Кравченко, д. 10</t>
  </si>
  <si>
    <t>Респ. Саха /Якутия/, г. Нерюнгри, ул. им Кравченко, д. 12</t>
  </si>
  <si>
    <t>Респ. Саха /Якутия/, г. Нерюнгри, ул. им Кравченко, д. 4</t>
  </si>
  <si>
    <t>Респ. Саха /Якутия/, г. Нерюнгри, ул. им Кравченко, д. 6</t>
  </si>
  <si>
    <t>Респ. Саха /Якутия/, г. Нерюнгри, ул. им Кравченко, д. 8</t>
  </si>
  <si>
    <t>Респ. Саха /Якутия/, г. Нерюнгри, ул. Карла Маркса, д. 14</t>
  </si>
  <si>
    <t>Респ. Саха /Якутия/, г. Нерюнгри, ул. Строителей, д. 3, корп. 1</t>
  </si>
  <si>
    <t>Респ. Саха /Якутия/, г. Нерюнгри, ул. Южно-Якутская, д. 36, корп. 3</t>
  </si>
  <si>
    <t>Респ. Саха /Якутия/, г. Якутск, мкр. 202-й, д. 14</t>
  </si>
  <si>
    <t>Респ. Саха /Якутия/, г. Якутск, мкр. 202-й, д. 17</t>
  </si>
  <si>
    <t>Респ. Саха /Якутия/, г. Якутск, пр-кт. Ленина, д. 21</t>
  </si>
  <si>
    <t>Респ. Саха /Якутия/, г. Якутск, пр-кт. Ленина, д. 37</t>
  </si>
  <si>
    <t>Респ. Саха /Якутия/, г. Якутск, пр-кт. Ленина, д. 38</t>
  </si>
  <si>
    <t>Респ. Саха /Якутия/, г. Якутск, пр-кт. Ленина, д. 44</t>
  </si>
  <si>
    <t>Респ. Саха /Якутия/, г. Якутск, пр-кт. Ленина, д. 63</t>
  </si>
  <si>
    <t>Респ. Саха /Якутия/, г. Якутск, пр-кт. Ленина, д. 9</t>
  </si>
  <si>
    <t>Респ. Саха /Якутия/, г. Якутск, с. Табага, ул. Каландарашвили, д. 15</t>
  </si>
  <si>
    <t>Респ. Саха /Якутия/, г. Якутск, с. Табага, ул. Каландарашвили, д. 17</t>
  </si>
  <si>
    <t>Респ. Саха /Якутия/, г. Якутск, с. Табага, ул. Каландарашвили, д. 19</t>
  </si>
  <si>
    <t>Респ. Саха /Якутия/, г. Якутск, с. Табага, ул. Каландарашвили, д. 3</t>
  </si>
  <si>
    <t>Респ. Саха /Якутия/, г. Якутск, с. Табага, ул. Каландарашвили, д. 5</t>
  </si>
  <si>
    <t>Респ. Саха /Якутия/, г. Якутск, с. Табага, ул. Каландарашвили, д. 7</t>
  </si>
  <si>
    <t>Респ. Саха /Якутия/, г. Якутск, с. Табага, ул. Комсомольская, д. 16</t>
  </si>
  <si>
    <t>Респ. Саха /Якутия/, г. Якутск, с. Табага, ул. Комсомольская, д. 18</t>
  </si>
  <si>
    <t>Респ. Саха /Якутия/, г. Якутск, ул. 50 лет Советской Армии, д. 2</t>
  </si>
  <si>
    <t>Респ. Саха /Якутия/, г. Якутск, ул. 50 лет Советской Армии, д. 27</t>
  </si>
  <si>
    <t>Респ. Саха /Якутия/, г. Якутск, ул. 50 лет Советской Армии, д. 4</t>
  </si>
  <si>
    <t>Респ. Саха /Якутия/, г. Якутск, ул. 50 лет Советской Армии, д. 6</t>
  </si>
  <si>
    <t>Респ. Саха /Якутия/, г. Якутск, ул. 50 лет Советской Армии, д. 8</t>
  </si>
  <si>
    <t>Респ. Саха /Якутия/, г. Якутск, ул. Автодорожная, д. 28, корп. 10</t>
  </si>
  <si>
    <t>Респ. Саха /Якутия/, г. Якутск, ул. Бабушкина, д. 10</t>
  </si>
  <si>
    <t>Респ. Саха /Якутия/, г. Якутск, ул. Бабушкина, д. 3</t>
  </si>
  <si>
    <t>Респ. Саха /Якутия/, г. Якутск, ул. Бабушкина, д. 6, корп. 1</t>
  </si>
  <si>
    <t>Респ. Саха /Якутия/, г. Якутск, ул. Билибина, д. 10, корп. 1</t>
  </si>
  <si>
    <t>Респ. Саха /Якутия/, г. Якутск, ул. Губина, д. 1, корп. 1</t>
  </si>
  <si>
    <t>Респ. Саха /Якутия/, г. Якутск, ул. Дежнева, д. 2</t>
  </si>
  <si>
    <t>Респ. Саха /Якутия/, г. Якутск, ул. Дежнева, д. 4</t>
  </si>
  <si>
    <t>Респ. Саха /Якутия/, г. Якутск, ул. Дежнева, д. 81, корп. 3</t>
  </si>
  <si>
    <t>Респ. Саха /Якутия/, г. Якутск, ул. Дежнева, д. 81, корп. 4</t>
  </si>
  <si>
    <t>Респ. Саха /Якутия/, г. Якутск, ул. Дежнева, д. 85</t>
  </si>
  <si>
    <t>Респ. Саха /Якутия/, г. Якутск, ул. Дежнева, д. 85, корп. 2</t>
  </si>
  <si>
    <t>Респ. Саха /Якутия/, г. Якутск, ул. Ильменская, д. 63</t>
  </si>
  <si>
    <t>Респ. Саха /Якутия/, г. Якутск, ул. им. Д.Д.Красильникова, д. 9, корп. 5</t>
  </si>
  <si>
    <t>Респ. Саха /Якутия/, г. Якутск, ул. Каландаришвили, д. 23, корп. 1</t>
  </si>
  <si>
    <t>Респ. Саха /Якутия/, г. Якутск, ул. Каландаришвили, д. 25, корп. 3</t>
  </si>
  <si>
    <t>Респ. Саха /Якутия/, г. Якутск, ул. Каландаришвили, д. 25, корп. 4</t>
  </si>
  <si>
    <t>Респ. Саха /Якутия/, г. Якутск, ул. Каландаришвили, д. 25, корп. 5</t>
  </si>
  <si>
    <t>Респ. Саха /Якутия/, г. Якутск, ул. Кальвица, д. 2, корп. 3</t>
  </si>
  <si>
    <t>Респ. Саха /Якутия/, г. Якутск, ул. Крупской, д. 21</t>
  </si>
  <si>
    <t>Респ. Саха /Якутия/, г. Якутск, ул. Лермонтова, д. 105</t>
  </si>
  <si>
    <t>Респ. Саха /Якутия/, г. Якутск, ул. Лермонтова, д. 107</t>
  </si>
  <si>
    <t>Респ. Саха /Якутия/, г. Якутск, ул. Лермонтова, д. 109</t>
  </si>
  <si>
    <t>Респ. Саха /Якутия/, г. Якутск, ул. Лермонтова, д. 156, корп. 2</t>
  </si>
  <si>
    <t>Респ. Саха /Якутия/, г. Якутск, ул. Лермонтова, д. 27, корп. 1</t>
  </si>
  <si>
    <t>Респ. Саха /Якутия/, г. Якутск, ул. Лермонтова, д. 29</t>
  </si>
  <si>
    <t>Респ. Саха /Якутия/, г. Якутск, ул. Лонгинова, д. 38</t>
  </si>
  <si>
    <t>Респ. Саха /Якутия/, г. Якутск, ул. Матросова, д. 1, корп. 3</t>
  </si>
  <si>
    <t>Респ. Саха /Якутия/, г. Якутск, ул. Маяковского, д. 77, корп. 1</t>
  </si>
  <si>
    <t>Респ. Саха /Якутия/, г. Якутск, ул. Маяковского, д. 96</t>
  </si>
  <si>
    <t>Респ. Саха /Якутия/, г. Якутск, ул. Можайского, д. 19, корп. 1</t>
  </si>
  <si>
    <t>Респ. Саха /Якутия/, г. Якутск, ул. Можайского, д. 21</t>
  </si>
  <si>
    <t>Респ. Саха /Якутия/, г. Якутск, ул. Можайского, д. 21, корп. 1</t>
  </si>
  <si>
    <t>Респ. Саха /Якутия/, г. Якутск, ул. Октябрьская, д. 26, корп. 5</t>
  </si>
  <si>
    <t>Респ. Саха /Якутия/, г. Якутск, ул. Октябрьская, д. 5</t>
  </si>
  <si>
    <t>Респ. Саха /Якутия/, г. Якутск, ул. Орджоникидзе, д. 33</t>
  </si>
  <si>
    <t>Респ. Саха /Якутия/, г. Якутск, ул. Орджоникидзе, д. 45</t>
  </si>
  <si>
    <t>Респ. Саха /Якутия/, г. Якутск, ул. Очиченко, д. 17, корп. 5</t>
  </si>
  <si>
    <t>Респ. Саха /Якутия/, г. Якутск, ул. Очиченко, д. 24</t>
  </si>
  <si>
    <t>Респ. Саха /Якутия/, г. Якутск, ул. Очиченко, д. 26</t>
  </si>
  <si>
    <t>Респ. Саха /Якутия/, г. Якутск, ул. Петра Алексеева, д. 4, корп. 1</t>
  </si>
  <si>
    <t>Респ. Саха /Якутия/, г. Якутск, ул. Петра Алексеева, д. 4, корп. 2</t>
  </si>
  <si>
    <t>Респ. Саха /Якутия/, г. Якутск, ул. Полины Осипенко, д. 8, корп. 2</t>
  </si>
  <si>
    <t>Респ. Саха /Якутия/, г. Якутск, ул. Рихарда Зорге, д. 13, корп. 3</t>
  </si>
  <si>
    <t>Респ. Саха /Якутия/, г. Якутск, ул. Рихарда Зорге, д. 15, корп. 2</t>
  </si>
  <si>
    <t>Респ. Саха /Якутия/, г. Якутск, ул. Сергеляхская, д. 12</t>
  </si>
  <si>
    <t>Респ. Саха /Якутия/, г. Якутск, ул. Тимирязева, д. 31</t>
  </si>
  <si>
    <t>Респ. Саха /Якутия/, г. Якутск, ул. Хабарова, д. 21</t>
  </si>
  <si>
    <t>Респ. Саха /Якутия/, г. Якутск, ул. Чернышевского, д. 8</t>
  </si>
  <si>
    <t>Респ. Саха /Якутия/, г. Якутск, ул. Чернышевского, д. 8, корп. 1</t>
  </si>
  <si>
    <t>Респ. Саха /Якутия/, г. Якутск, ш. Сергеляхское 12 км, д. 7, корп. 1</t>
  </si>
  <si>
    <t>Респ. Саха /Якутия/, п. Жатай, ул. Северная, д. 21</t>
  </si>
  <si>
    <t>Респ. Саха /Якутия/, у. Абыйский, пгт. Белая Гора, ул. Строителей, д. 11, корп. 1</t>
  </si>
  <si>
    <t>Респ. Саха /Якутия/, у. Абыйский, пгт. Белая Гора, ул. Строителей, д. 14, корп. 2</t>
  </si>
  <si>
    <t>Респ. Саха /Якутия/, у. Алданский, г. Алдан, ул. Дзержинского, д. 53</t>
  </si>
  <si>
    <t>Респ. Саха /Якутия/, у. Алданский, г. Алдан, ул. Кузнецова, д. 37</t>
  </si>
  <si>
    <t>Респ. Саха /Якутия/, у. Алданский, г. Алдан, ул. Кузнецова, д. 39</t>
  </si>
  <si>
    <t>Респ. Саха /Якутия/, у. Алданский, г. Алдан, ул. Тарабукина, д. 54</t>
  </si>
  <si>
    <t>Респ. Саха /Якутия/, у. Алданский, г. Томмот, ул. Нагорная, д. 15</t>
  </si>
  <si>
    <t>Респ. Саха /Якутия/, у. Алданский, г. Томмот, ул. Нагорная, д. 19</t>
  </si>
  <si>
    <t>Респ. Саха /Якутия/, у. Алданский, п. Нижний Куранах, ул. Строительная, д. 17</t>
  </si>
  <si>
    <t>Респ. Саха /Якутия/, у. Алданский, п. Нижний Куранах, ул. Строительная, д. 19</t>
  </si>
  <si>
    <t>Респ. Саха /Якутия/, у. Алданский, п. Нижний Куранах, ул. Строительная, д. 7</t>
  </si>
  <si>
    <t>Респ. Саха /Якутия/, у. Алданский, п. Нижний Куранах, ул. Шахтерская, д. 85</t>
  </si>
  <si>
    <t>Респ. Саха /Якутия/, у. Аллаиховский, п. Чокурдах, ул. им Ленина, д. 14а</t>
  </si>
  <si>
    <t>Респ. Саха /Якутия/, у. Аллаиховский, п. Чокурдах, ул. им Ю.Гагарина, д. 15г</t>
  </si>
  <si>
    <t>Респ. Саха /Якутия/, у. Аллаиховский, п. Чокурдах, ул. О.Кальвица, д. 28</t>
  </si>
  <si>
    <t>Респ. Саха /Якутия/, у. Амгинский, с. Амга, ул. Мира, д. 31</t>
  </si>
  <si>
    <t>Респ. Саха /Якутия/, у. Амгинский, с. Амга, ул. П.Егорова, д. 11</t>
  </si>
  <si>
    <t>Респ. Саха /Якутия/, у. Верхнеколымский, п. Зырянка, ул. Стадухина, д. 7</t>
  </si>
  <si>
    <t>Респ. Саха /Якутия/, у. Верхоянский, пгт. Батагай, ул. Октябрьская, д. 31</t>
  </si>
  <si>
    <t>МО "Эгинский наслег"</t>
  </si>
  <si>
    <t>Респ. Саха /Якутия/, у. Верхоянский, с. Сайды, ул. Советская, д. 18</t>
  </si>
  <si>
    <t>Респ. Саха /Якутия/, у. Жиганский, с. Жиганск, ул. Ойунского, д. 20</t>
  </si>
  <si>
    <t>Респ. Саха /Якутия/, у. Жиганский, с. Жиганск, ул. Чкалова, д. 29</t>
  </si>
  <si>
    <t>Респ. Саха /Якутия/, у. Кобяйский, пгт. Сангар, ул. Советская, д. 4</t>
  </si>
  <si>
    <t>Респ. Саха /Якутия/, у. Ленский, г. Ленск, ул. Дзержинского, д. 25</t>
  </si>
  <si>
    <t>Респ. Саха /Якутия/, у. Ленский, г. Ленск, ул. Ленина, д. 73</t>
  </si>
  <si>
    <t>Респ. Саха /Якутия/, у. Ленский, г. Ленск, ул. Набережная, д. 105</t>
  </si>
  <si>
    <t>Респ. Саха /Якутия/, у. Ленский, г. Ленск, ул. Первомайская, д. 10</t>
  </si>
  <si>
    <t>Респ. Саха /Якутия/, у. Ленский, г. Ленск, ул. Первомайская, д. 5</t>
  </si>
  <si>
    <t>Респ. Саха /Якутия/, у. Ленский, г. Ленск, ул. Первомайская, д. 9</t>
  </si>
  <si>
    <t>Респ. Саха /Якутия/, у. Ленский, г. Ленск, ул. Пролетарская, д. 3</t>
  </si>
  <si>
    <t>Респ. Саха /Якутия/, у. Ленский, п. Витим, ул. Аэропорт, д. 13</t>
  </si>
  <si>
    <t>Респ. Саха /Якутия/, у. Ленский, п. Витим, ул. Нахимова, д. 14</t>
  </si>
  <si>
    <t>Респ. Саха /Якутия/, у. Ленский, п. Витим, ул. Школьная, д. 3</t>
  </si>
  <si>
    <t>Респ. Саха /Якутия/, у. Ленский, п. Пеледуй, ул. Молодежная, д. 5</t>
  </si>
  <si>
    <t>Респ. Саха /Якутия/, у. Ленский, п. Пеледуй, ул. Советская, д. 66</t>
  </si>
  <si>
    <t>Респ. Саха /Якутия/, у. Ленский, п. Пеледуй, ул. Советская, д. 70</t>
  </si>
  <si>
    <t>Респ. Саха /Якутия/, у. Ленский, п. Пеледуй, ул. Советская, д. 85</t>
  </si>
  <si>
    <t>Респ. Саха /Якутия/, у. Мегино-Кангаласский, с. Майя, ул. Степанова, д. 26</t>
  </si>
  <si>
    <t>Респ. Саха /Якутия/, у. Мирнинский, г. Мирный, пр-кт. Ленинградский, д. 20, корп. а</t>
  </si>
  <si>
    <t>Респ. Саха /Якутия/, у. Мирнинский, г. Мирный, пр-кт. Ленинградский, д. 3, корп. б</t>
  </si>
  <si>
    <t>Респ. Саха /Якутия/, у. Мирнинский, г. Мирный, пр-кт. Ленинградский, д. 42, корп. а</t>
  </si>
  <si>
    <t>Респ. Саха /Якутия/, у. Мирнинский, г. Мирный, пр-кт. Ленинградский, д. 44</t>
  </si>
  <si>
    <t>Респ. Саха /Якутия/, у. Мирнинский, г. Мирный, пр-кт. Ленинградский, д. 7, корп. 2</t>
  </si>
  <si>
    <t>Респ. Саха /Якутия/, у. Мирнинский, г. Мирный, ул. 40 лет Октября, д. 26, корп. б</t>
  </si>
  <si>
    <t>Респ. Саха /Якутия/, у. Мирнинский, г. Мирный, ул. 40 лет Октября, д. 28б</t>
  </si>
  <si>
    <t>Респ. Саха /Якутия/, у. Мирнинский, г. Мирный, ул. 40 лет Октября, д. 30</t>
  </si>
  <si>
    <t>Респ. Саха /Якутия/, у. Мирнинский, г. Мирный, ул. 40 лет Октября, д. 30, корп. б</t>
  </si>
  <si>
    <t>Респ. Саха /Якутия/, у. Мирнинский, г. Мирный, ул. 40 лет Октября, д. 32, корп. а</t>
  </si>
  <si>
    <t>Респ. Саха /Якутия/, у. Мирнинский, г. Мирный, ул. 40 лет Октября, д. 32, корп. б</t>
  </si>
  <si>
    <t>Респ. Саха /Якутия/, у. Мирнинский, г. Мирный, ул. 40 лет Октября, д. 34</t>
  </si>
  <si>
    <t>Респ. Саха /Якутия/, у. Мирнинский, г. Мирный, ул. 40 лет Октября, д. 36</t>
  </si>
  <si>
    <t>Респ. Саха /Якутия/, у. Мирнинский, г. Мирный, ул. 40 лет Октября, д. 38</t>
  </si>
  <si>
    <t>Респ. Саха /Якутия/, у. Мирнинский, г. Мирный, ул. 40 лет Октября, д. 40</t>
  </si>
  <si>
    <t>Респ. Саха /Якутия/, у. Мирнинский, г. Мирный, ул. 40 лет Октября, д. 42</t>
  </si>
  <si>
    <t>Респ. Саха /Якутия/, у. Мирнинский, г. Мирный, ул. 40 лет Октября, д. 46</t>
  </si>
  <si>
    <t>Респ. Саха /Якутия/, у. Мирнинский, г. Мирный, ул. Аммосова, д. 98, корп. 2</t>
  </si>
  <si>
    <t>Респ. Саха /Якутия/, у. Мирнинский, г. Мирный, ул. Звездная, д. 16</t>
  </si>
  <si>
    <t>Респ. Саха /Якутия/, у. Мирнинский, г. Мирный, ул. Комсомольская, д. 11, корп. а</t>
  </si>
  <si>
    <t>Респ. Саха /Якутия/, у. Мирнинский, г. Мирный, ул. Комсомольская, д. 22</t>
  </si>
  <si>
    <t>Респ. Саха /Якутия/, у. Мирнинский, г. Мирный, ул. Комсомольская, д. 25</t>
  </si>
  <si>
    <t>Респ. Саха /Якутия/, у. Мирнинский, г. Мирный, ул. Комсомольская, д. 25, корп. а</t>
  </si>
  <si>
    <t>Респ. Саха /Якутия/, у. Мирнинский, г. Мирный, ул. Комсомольская, д. 29</t>
  </si>
  <si>
    <t>Респ. Саха /Якутия/, у. Мирнинский, г. Мирный, ул. Комсомольская, д. 7</t>
  </si>
  <si>
    <t>Респ. Саха /Якутия/, у. Мирнинский, г. Мирный, ул. Комсомольская, д. 9, корп. а</t>
  </si>
  <si>
    <t>Респ. Саха /Якутия/, у. Мирнинский, г. Мирный, ул. Комсомольская, д. 9, корп. б</t>
  </si>
  <si>
    <t>Респ. Саха /Якутия/, у. Мирнинский, г. Мирный, ул. Ленина, д. 10</t>
  </si>
  <si>
    <t>Респ. Саха /Якутия/, у. Мирнинский, г. Мирный, ул. Ленина, д. 10, корп. а</t>
  </si>
  <si>
    <t>Респ. Саха /Якутия/, у. Мирнинский, г. Мирный, ул. Ленина, д. 11</t>
  </si>
  <si>
    <t>Респ. Саха /Якутия/, у. Мирнинский, г. Мирный, ул. Ленина, д. 12</t>
  </si>
  <si>
    <t>Респ. Саха /Якутия/, у. Мирнинский, г. Мирный, ул. Ленина, д. 18</t>
  </si>
  <si>
    <t>Респ. Саха /Якутия/, у. Мирнинский, г. Мирный, ул. Ленина, д. 20</t>
  </si>
  <si>
    <t>Респ. Саха /Якутия/, у. Мирнинский, г. Мирный, ул. Ленина, д. 21</t>
  </si>
  <si>
    <t>Респ. Саха /Якутия/, у. Мирнинский, г. Мирный, ул. Ленина, д. 22</t>
  </si>
  <si>
    <t>Респ. Саха /Якутия/, у. Мирнинский, г. Мирный, ул. Ленина, д. 23</t>
  </si>
  <si>
    <t>Респ. Саха /Якутия/, у. Мирнинский, г. Мирный, ул. Ленина, д. 24</t>
  </si>
  <si>
    <t>Респ. Саха /Якутия/, у. Мирнинский, г. Мирный, ул. Ленина, д. 26</t>
  </si>
  <si>
    <t>Респ. Саха /Якутия/, у. Мирнинский, г. Мирный, ул. Ленина, д. 28</t>
  </si>
  <si>
    <t>Респ. Саха /Якутия/, у. Мирнинский, г. Мирный, ул. Ленина, д. 34</t>
  </si>
  <si>
    <t>Респ. Саха /Якутия/, у. Мирнинский, г. Мирный, ул. Ленина, д. 34, корп. а</t>
  </si>
  <si>
    <t>Респ. Саха /Якутия/, у. Мирнинский, г. Мирный, ул. Ленина, д. 34, корп. б</t>
  </si>
  <si>
    <t>Респ. Саха /Якутия/, у. Мирнинский, г. Мирный, ул. Ленина, д. 35</t>
  </si>
  <si>
    <t>Респ. Саха /Якутия/, у. Мирнинский, г. Мирный, ул. Ленина, д. 38</t>
  </si>
  <si>
    <t>Респ. Саха /Якутия/, у. Мирнинский, г. Мирный, ул. Ленина, д. 4, корп. 2</t>
  </si>
  <si>
    <t>Респ. Саха /Якутия/, у. Мирнинский, г. Мирный, ул. Логовая, д. 156</t>
  </si>
  <si>
    <t>Респ. Саха /Якутия/, у. Мирнинский, г. Мирный, ул. Московская, д. 10</t>
  </si>
  <si>
    <t>Респ. Саха /Якутия/, у. Мирнинский, г. Мирный, ул. Московская, д. 12</t>
  </si>
  <si>
    <t>Респ. Саха /Якутия/, у. Мирнинский, г. Мирный, ул. Московская, д. 2</t>
  </si>
  <si>
    <t>Респ. Саха /Якутия/, у. Мирнинский, г. Мирный, ул. Московская, д. 20</t>
  </si>
  <si>
    <t>Респ. Саха /Якутия/, у. Мирнинский, г. Мирный, ул. Московская, д. 24, корп. б</t>
  </si>
  <si>
    <t>Респ. Саха /Якутия/, у. Мирнинский, г. Мирный, ул. Московская, д. 4</t>
  </si>
  <si>
    <t>Респ. Саха /Якутия/, у. Мирнинский, г. Мирный, ул. Московская, д. 6</t>
  </si>
  <si>
    <t>Респ. Саха /Якутия/, у. Мирнинский, г. Мирный, ул. Московская, д. 8</t>
  </si>
  <si>
    <t>Респ. Саха /Якутия/, у. Мирнинский, г. Мирный, ул. Ойунского, д. 36</t>
  </si>
  <si>
    <t>Респ. Саха /Якутия/, у. Мирнинский, г. Мирный, ул. Ойунского, д. 41</t>
  </si>
  <si>
    <t>Респ. Саха /Якутия/, у. Мирнинский, г. Мирный, ул. Советская, д. 14</t>
  </si>
  <si>
    <t>Респ. Саха /Якутия/, у. Мирнинский, г. Мирный, ул. Советская, д. 5</t>
  </si>
  <si>
    <t>Респ. Саха /Якутия/, у. Мирнинский, г. Мирный, ул. Советская, д. 8</t>
  </si>
  <si>
    <t>Респ. Саха /Якутия/, у. Мирнинский, г. Мирный, ул. Солдатова, д. 10</t>
  </si>
  <si>
    <t>Респ. Саха /Якутия/, у. Мирнинский, г. Мирный, ул. Тихонова, д. 29, корп. 1</t>
  </si>
  <si>
    <t>Респ. Саха /Якутия/, у. Мирнинский, г. Мирный, ул. Тихонова, д. 29, корп. 3</t>
  </si>
  <si>
    <t>Респ. Саха /Якутия/, у. Мирнинский, г. Мирный, ул. Тихонова, д. 3, корп. 2</t>
  </si>
  <si>
    <t>Респ. Саха /Якутия/, у. Мирнинский, г. Мирный, ш. 50 лет Октября, д. 16, корп. 1</t>
  </si>
  <si>
    <t>Респ. Саха /Якутия/, у. Мирнинский, г. Удачный, мкр. Новый город, д. 1</t>
  </si>
  <si>
    <t>Респ. Саха /Якутия/, у. Мирнинский, г. Удачный, ул. Мира, д. 12</t>
  </si>
  <si>
    <t>Респ. Саха /Якутия/, у. Мирнинский, г. Удачный, ул. Мира, д. 14</t>
  </si>
  <si>
    <t>Респ. Саха /Якутия/, у. Мирнинский, п. Алмазный, ул. Гагарина, д. 16</t>
  </si>
  <si>
    <t>Респ. Саха /Якутия/, у. Мирнинский, п. Алмазный, ул. Октябрьская, д. 18</t>
  </si>
  <si>
    <t>Респ. Саха /Якутия/, у. Мирнинский, п. Чернышевский, кв-л. Энтузиастов, д. 27</t>
  </si>
  <si>
    <t>Респ. Саха /Якутия/, у. Мирнинский, п. Чернышевский, кв-л. Энтузиастов, д. 28</t>
  </si>
  <si>
    <t>Респ. Саха /Якутия/, у. Мирнинский, п. Чернышевский, кв-л. Энтузиастов, д. 31</t>
  </si>
  <si>
    <t>Респ. Саха /Якутия/, у. Мирнинский, п. Чернышевский, ул. Гидростроителей, д. 24</t>
  </si>
  <si>
    <t>МО "Момский национальный наслег"</t>
  </si>
  <si>
    <t>Респ. Саха /Якутия/, у. Момский, с. Хонуу, мкр. Спортивный, д. 15</t>
  </si>
  <si>
    <t>Респ. Саха /Якутия/, у. Момский, с. Хонуу, мкр. Спортивный, д. 17</t>
  </si>
  <si>
    <t>Респ. Саха /Якутия/, у. Момский, с. Хонуу, мкр. Спортивный, д. 18</t>
  </si>
  <si>
    <t>Респ. Саха /Якутия/, у. Момский, с. Хонуу, мкр. Спортивный, д. 19</t>
  </si>
  <si>
    <t>Респ. Саха /Якутия/, у. Момский, с. Хонуу, мкр. Спортивный, д. 20</t>
  </si>
  <si>
    <t>Респ. Саха /Якутия/, у. Момский, с. Хонуу, мкр. Спортивный, д. 21</t>
  </si>
  <si>
    <t>Респ. Саха /Якутия/, у. Момский, с. Хонуу, мкр. Спортивный, д. 22</t>
  </si>
  <si>
    <t>Респ. Саха /Якутия/, у. Момский, с. Хонуу, ул. Молодежная, д. 41</t>
  </si>
  <si>
    <t>Респ. Саха /Якутия/, у. Момский, с. Хонуу, ул. Молодежная, д. 42</t>
  </si>
  <si>
    <t>Респ. Саха /Якутия/, у. Момский, с. Хонуу, ул. Молодежная, д. 44</t>
  </si>
  <si>
    <t>Респ. Саха /Якутия/, у. Момский, с. Хонуу, ул. Молодежная, д. 49</t>
  </si>
  <si>
    <t>Респ. Саха /Якутия/, у. Момский, с. Хонуу, ул. Советская, д. 50</t>
  </si>
  <si>
    <t>Респ. Саха /Якутия/, у. Момский, с. Хонуу, ул. Советская, д. 52</t>
  </si>
  <si>
    <t>МО "Ленский наслег"</t>
  </si>
  <si>
    <t>Респ. Саха /Якутия/, у. Намский, с. Намцы, ул. Ржевская, д. 5</t>
  </si>
  <si>
    <t>Респ. Саха /Якутия/, у. Намский, с. Намцы, ул. Чернышевского, д. 30</t>
  </si>
  <si>
    <t>Респ. Саха /Якутия/, у. Нижнеколымский, п. Черский, ул. Котельникова, д. 9</t>
  </si>
  <si>
    <t>Респ. Саха /Якутия/, у. Нижнеколымский, п. Черский, ул. Пушкина, д. 15</t>
  </si>
  <si>
    <t>Респ. Саха /Якутия/, у. Нижнеколымский, п. Черский, ул. Седова, д. 7, корп. 2</t>
  </si>
  <si>
    <t>Респ. Саха /Якутия/, у. Нижнеколымский, с. Андрюшкино, ул. Набережная, д. 12</t>
  </si>
  <si>
    <t>Респ. Саха /Якутия/, у. Нюрбинский, г. Нюрба, кв-л. Энергетик, д. 13</t>
  </si>
  <si>
    <t>Респ. Саха /Якутия/, у. Нюрбинский, г. Нюрба, кв-л. Энергетик, д. 67, корп. 1</t>
  </si>
  <si>
    <t>Респ. Саха /Якутия/, у. Нюрбинский, г. Нюрба, кв-л. Энергетик, д. 71</t>
  </si>
  <si>
    <t>Респ. Саха /Якутия/, у. Нюрбинский, г. Нюрба, ул. Менделеева, д. 2</t>
  </si>
  <si>
    <t>Респ. Саха /Якутия/, у. Нюрбинский, г. Нюрба, ул. Степана Васильева, д. 101</t>
  </si>
  <si>
    <t>Респ. Саха /Якутия/, у. Нюрбинский, г. Нюрба, ул. Степана Васильева, д. 105</t>
  </si>
  <si>
    <t>Респ. Саха /Якутия/, у. Нюрбинский, г. Нюрба, ул. Степана Васильева, д. 45</t>
  </si>
  <si>
    <t>Респ. Саха /Якутия/, у. Нюрбинский, г. Нюрба, ул. Степана Васильева, д. 68</t>
  </si>
  <si>
    <t>Респ. Саха /Якутия/, у. Нюрбинский, г. Нюрба, ул. Степана Васильева, д. 70</t>
  </si>
  <si>
    <t>Респ. Саха /Якутия/, у. Нюрбинский, г. Нюрба, ул. Чусовского, д. 25, корп. а</t>
  </si>
  <si>
    <t>Респ. Саха /Якутия/, у. Олекминский, г. Олекминск, пер. Автотранспортников, д. 2</t>
  </si>
  <si>
    <t>Респ. Саха /Якутия/, у. Олекминский, г. Олекминск, с. Авиапорт, ул. Березовая, д. 19</t>
  </si>
  <si>
    <t>Респ. Саха /Якутия/, у. Олекминский, г. Олекминск, с. Селиваново, д. 9</t>
  </si>
  <si>
    <t>Респ. Саха /Якутия/, у. Олекминский, г. Олекминск, ул. Красноярова, д. 8</t>
  </si>
  <si>
    <t>Респ. Саха /Якутия/, у. Олекминский, г. Олекминск, ул. Кульбертинова, д. 2</t>
  </si>
  <si>
    <t>Респ. Саха /Якутия/, у. Томпонский, п. Хандыга, пер. С.А.Буянова, д. 2</t>
  </si>
  <si>
    <t>Респ. Саха /Якутия/, у. Томпонский, п. Хандыга, пер. С.А.Буянова, д. 4</t>
  </si>
  <si>
    <t>Респ. Саха /Якутия/, у. Томпонский, п. Хандыга, ул. Алданская, д. 1</t>
  </si>
  <si>
    <t>Респ. Саха /Якутия/, у. Томпонский, п. Хандыга, ул. Лесная, д. 37</t>
  </si>
  <si>
    <t>Респ. Саха /Якутия/, у. Томпонский, п. Хандыга, ул. Магаданская, д. 43</t>
  </si>
  <si>
    <t>Респ. Саха /Якутия/, у. Томпонский, п. Хандыга, ул. Магаданская, д. 45</t>
  </si>
  <si>
    <t>Респ. Саха /Якутия/, у. Томпонский, п. Хандыга, ул. Магаданская, д. 47</t>
  </si>
  <si>
    <t>Респ. Саха /Якутия/, у. Томпонский, п. Хандыга, ул. Магаданская, д. 49</t>
  </si>
  <si>
    <t>Респ. Саха /Якутия/, у. Томпонский, п. Хандыга, ул. Мира, д. 10</t>
  </si>
  <si>
    <t>Респ. Саха /Якутия/, у. Томпонский, п. Хандыга, ул. Мира, д. 4</t>
  </si>
  <si>
    <t>Респ. Саха /Якутия/, у. Томпонский, п. Хандыга, ул. Мира, д. 6</t>
  </si>
  <si>
    <t>Респ. Саха /Якутия/, у. Томпонский, п. Хандыга, ул. Строда, д. 6</t>
  </si>
  <si>
    <t>Респ. Саха /Якутия/, у. Томпонский, п. Хандыга, ул. Строителей, д. 2а</t>
  </si>
  <si>
    <t>МО "Теплоключевской наслег"</t>
  </si>
  <si>
    <t>Респ. Саха /Якутия/, у. Томпонский, с. Теплый Ключ, ул. Дружбы, д. 10а</t>
  </si>
  <si>
    <t>Респ. Саха /Якутия/, у. Томпонский, с. Теплый Ключ, ул. Октябрьская, д. 4а</t>
  </si>
  <si>
    <t>Респ. Саха /Якутия/, у. Усть-Алданский, с. Борогонцы, ул. Ленина, д. 46, корп. 3</t>
  </si>
  <si>
    <t>Респ. Саха /Якутия/, у. Усть-Майский, п. Эльдикан, ул. Алданская, д. 81</t>
  </si>
  <si>
    <t>Респ. Саха /Якутия/, у. Усть-Майский, п. Эльдикан, ул. Победы, д. 1</t>
  </si>
  <si>
    <t>Респ. Саха /Якутия/, у. Усть-Майский, п. Эльдикан, ул. Рабочая, д. 8</t>
  </si>
  <si>
    <t>Респ. Саха /Якутия/, у. Хангаласский, г. Покровск, ул. Братьев Ксенофонтовых, д. 1</t>
  </si>
  <si>
    <t>Респ. Саха /Якутия/, у. Хангаласский, г. Покровск, ул. Орджоникидзе, д. 20</t>
  </si>
  <si>
    <t>Респ. Саха /Якутия/, у. Хангаласский, г. Покровск, ул. Южная, д. 6</t>
  </si>
  <si>
    <t>Респ. Саха /Якутия/, у. Хангаласский, п. Мохсоголлох, ул. Советская, д. 5</t>
  </si>
  <si>
    <t>Респ. Саха /Якутия/, у. Хангаласский, п. Мохсоголлох, ул. Соколиная, д. 10</t>
  </si>
  <si>
    <t>Респ. Саха /Якутия/, у. Хангаласский, п. Мохсоголлох, ул. Соколиная, д. 17</t>
  </si>
  <si>
    <t>Респ. Саха /Якутия/, у. Хангаласский, п. Мохсоголлох, ул. Соколиная, д. 20</t>
  </si>
  <si>
    <t>Респ. Саха /Якутия/, у. Хангаласский, с. Бестях, ул. Центральная, д. 55</t>
  </si>
  <si>
    <t>Респ. Саха /Якутия/, у. Хангаласский, с. Ой, ул. Горького, д. 22, корп. 1</t>
  </si>
  <si>
    <t>МО "Чурапчинский наслег"</t>
  </si>
  <si>
    <t>Респ. Саха /Якутия/, у. Чурапчинский, с. Чурапча, ул. Ленина, д. 39</t>
  </si>
  <si>
    <t>Респ. Саха /Якутия/, у. Эвено-Бытантайский Национальный, с. Батагай-Алыта, ул. Школьная, д. 2</t>
  </si>
  <si>
    <t>Приложение № 2 к приказу</t>
  </si>
  <si>
    <t>Респ. Саха /Якутия/, у. Алданский, п. Нижний Куранах, ул. Нагорная, д. 94</t>
  </si>
  <si>
    <t>Респ. Саха /Якутия/, у. Мирнинский, п. Чернышевский, кв-л. Энтузиастов, д. 10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</si>
  <si>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</si>
  <si>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</si>
  <si>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Проведение
строительного
контроля
(технического
надзора)</t>
  </si>
  <si>
    <t>Респ. Саха /Якутия/, г. Якутск, мкр. 202-й, д. 15</t>
  </si>
  <si>
    <t>План на 2020 год с учетом остатков предыдущих периодов</t>
  </si>
  <si>
    <t>План на 2021 год</t>
  </si>
  <si>
    <t>Остатки 2019 г.</t>
  </si>
  <si>
    <t>2019 год с учетом остатков предыдущих периодов</t>
  </si>
  <si>
    <t>Респ. Саха /Якутия/, г. Якутск, мкр. Борисовка 1-й, д. 10</t>
  </si>
  <si>
    <t>Респ. Саха /Якутия/, г. Якутск, мкр. Борисовка 1-й, д. 14</t>
  </si>
  <si>
    <t>Респ. Саха /Якутия/, г. Якутск, мкр. Борисовка 1-й, д. 13</t>
  </si>
  <si>
    <t>Респ. Саха /Якутия/, г. Якутск, мкр. Борисовка 1-й, д. 17</t>
  </si>
  <si>
    <t>Респ. Саха /Якутия/, г. Якутск, мкр. Борисовка 1-й, д. 18</t>
  </si>
  <si>
    <t>Респ. Саха /Якутия/, г. Якутск, мкр. Борисовка 1-й, д. 2</t>
  </si>
  <si>
    <t>Респ. Саха /Якутия/, г. Якутск, мкр. Борисовка 1-й, д. 4</t>
  </si>
  <si>
    <t>Респ. Саха /Якутия/, г. Якутск, мкр. Борисовка 1-й, д. 21</t>
  </si>
  <si>
    <t>Респ. Саха /Якутия/, г. Якутск, мкр. Борисовка 1-й, д. 22</t>
  </si>
  <si>
    <t>Респ. Саха /Якутия/, г. Якутск, мкр. Борисовка 1-й, д. 24</t>
  </si>
  <si>
    <t>Респ. Саха /Якутия/, г. Якутск, мкр. Борисовка 1-й, д. 25</t>
  </si>
  <si>
    <t>Респ. Саха /Якутия/, г. Якутск, мкр. Борисовка 1-й, д. 26</t>
  </si>
  <si>
    <t>Респ. Саха /Якутия/, г. Якутск, мкр. Борисовка 1-й, д. 28</t>
  </si>
  <si>
    <t>Респ. Саха /Якутия/, г. Якутск, мкр. Борисовка 1-й, д. 29</t>
  </si>
  <si>
    <t>Респ. Саха /Якутия/, г. Якутск, мкр. Борисовка 1-й, д. 30</t>
  </si>
  <si>
    <t>Респ. Саха /Якутия/, г. Якутск, мкр. Борисовка 1-й, д. 31</t>
  </si>
  <si>
    <t>Респ. Саха /Якутия/, г. Якутск, мкр. Борисовка 1-й, д. 33</t>
  </si>
  <si>
    <t>Респ. Саха /Якутия/, г. Якутск, мкр. Борисовка 1-й, д. 34</t>
  </si>
  <si>
    <t>Респ. Саха /Якутия/, г. Якутск, мкр. Борисовка 1-й, д. 35</t>
  </si>
  <si>
    <t>Респ. Саха /Якутия/, г. Якутск, мкр. Борисовка 1-й, д. 36</t>
  </si>
  <si>
    <t>Респ. Саха /Якутия/, г. Якутск, мкр. Борисовка 1-й, д. 38</t>
  </si>
  <si>
    <t>Респ. Саха /Якутия/, г. Якутск, мкр. Борисовка 1-й, д. 39</t>
  </si>
  <si>
    <t>Респ. Саха /Якутия/, г. Якутск, мкр. Борисовка 1-й, д. 41</t>
  </si>
  <si>
    <t>Респ. Саха /Якутия/, г. Якутск, мкр. Борисовка 1-й, д. 42</t>
  </si>
  <si>
    <t>Респ. Саха /Якутия/, г. Якутск, мкр. Борисовка 1-й, д. 43</t>
  </si>
  <si>
    <t>Респ. Саха /Якутия/, г. Якутск, мкр. Борисовка 1-й, д. 44</t>
  </si>
  <si>
    <t>Респ. Саха /Якутия/, г. Якутск, мкр. Борисовка 1-й, д. 45</t>
  </si>
  <si>
    <t>Респ. Саха /Якутия/, г. Якутск, мкр. Борисовка 1-й, д. 46</t>
  </si>
  <si>
    <t>Респ. Саха /Якутия/, г. Якутск, мкр. Борисовка 1-й, д. 47</t>
  </si>
  <si>
    <t>Респ. Саха /Якутия/, г. Якутск, мкр. Борисовка 1-й, д. 49</t>
  </si>
  <si>
    <t>Респ. Саха /Якутия/, г. Якутск, мкр. Борисовка 1-й, д. 50</t>
  </si>
  <si>
    <t>Респ. Саха /Якутия/, г. Якутск, мкр. Борисовка 1-й, д. 51</t>
  </si>
  <si>
    <t>Респ. Саха /Якутия/, г. Якутск, мкр. Борисовка 1-й, д. 53</t>
  </si>
  <si>
    <t>Респ. Саха /Якутия/, г. Якутск, мкр. Борисовка 1-й, д. 54</t>
  </si>
  <si>
    <t>Респ. Саха /Якутия/, г. Якутск, мкр. Борисовка 1-й, д. 55</t>
  </si>
  <si>
    <t>Респ. Саха /Якутия/, г. Якутск, мкр. Борисовка 1-й, д. 56</t>
  </si>
  <si>
    <t>Респ. Саха /Якутия/, г. Якутск, мкр. Борисовка 1-й, д. 57</t>
  </si>
  <si>
    <t>Респ. Саха /Якутия/, г. Якутск, мкр. Борисовка 1-й, д. 58</t>
  </si>
  <si>
    <t>Респ. Саха /Якутия/, г. Якутск, мкр. Борисовка 1-й, д. 59</t>
  </si>
  <si>
    <t>Респ. Саха /Якутия/, г. Якутск, пр-кт. Ленина, д. 46</t>
  </si>
  <si>
    <t>Респ. Саха /Якутия/, г. Якутск, ул. Космонавтов, д. 17, корп. 1</t>
  </si>
  <si>
    <t>Респ. Саха /Якутия/, г. Якутск, ул. Лермонтова, д. 23, корп. 2</t>
  </si>
  <si>
    <t>Респ. Саха /Якутия/, г. Якутск, ул. Орджоникидзе, д. 5, корп. 1</t>
  </si>
  <si>
    <t>Респ. Саха /Якутия/, г. Якутск, ул. Орджоникидзе, д. 7</t>
  </si>
  <si>
    <t>Респ. Саха /Якутия/, г. Якутск, ул. Орджоникидзе, д. 7, корп. 1</t>
  </si>
  <si>
    <t>Респ. Саха /Якутия/, г. Якутск, ул. Парковая, д. 63</t>
  </si>
  <si>
    <t>Респ. Саха /Якутия/, г. Якутск, ул. Петра Алексеева, д. 73</t>
  </si>
  <si>
    <t>Респ. Саха /Якутия/, г. Якутск, ул. Петра Алексеева, д. 75</t>
  </si>
  <si>
    <t>Респ. Саха /Якутия/, г. Якутск, ул. Петра Алексеева, д. 79</t>
  </si>
  <si>
    <t>Респ. Саха /Якутия/, г. Нерюнгри, п. Чульман, ул. Островского, д. 6</t>
  </si>
  <si>
    <t>Респ. Саха /Якутия/, г. Якутск, ул. Сергеляхская, д. 10, корп. 2</t>
  </si>
  <si>
    <t>Респ. Саха /Якутия/, г. Якутск, ул. Билибина, д. 19, корп. 1</t>
  </si>
  <si>
    <t>Респ. Саха /Якутия/, г. Якутск, ул. Билибина, д. 19, корп. 2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</si>
  <si>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</si>
  <si>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Адресный перечень многоквартирных домов, в отношении которых в 2019-2021 гг. планируется проведение капитального ремонта общего имущества в многоквартирных домах, с разбивкой по видам работ</t>
  </si>
  <si>
    <t>Респ. Саха /Якутия/, у. Мирнинский, г. Мирный, ул. 4 лет Октября, д. 46, корп. а</t>
  </si>
  <si>
    <t>Респ. Саха /Якутия/, у. Верхнеколымский, п. Зырянка, ул. Ленина, д. 2</t>
  </si>
  <si>
    <t>Респ. Саха /Якутия/, у. Верхнеколымский, п. Зырянка, ул. Победы, д. 2</t>
  </si>
  <si>
    <t>Респ. Саха /Якутия/, у. Мирнинский, п. Чернышевский, ул. Космонавтов, д. 2</t>
  </si>
  <si>
    <t>0Респ. Саха /Якутия/, у. Верхнеколымский, п. Зырянка, ул. Победы, д. 20</t>
  </si>
  <si>
    <t>Респ. Саха /Якутия/, у. Мирнинский, п. Чернышевский, ул. Космонавтов, д. 1/1</t>
  </si>
  <si>
    <t>Респ. Саха /Якутия/, у. Олекминский, г. Олекминск, ул. Гагарина, д. 6</t>
  </si>
  <si>
    <t>Респ. Саха /Якутия/, г. Нерюнгри, п. Серебряный Бор, д. 12</t>
  </si>
  <si>
    <t>Респ. Саха /Якутия/, г. Нерюнгри, п. Серебряный Бор, д. 28</t>
  </si>
  <si>
    <t>Респ. Саха /Якутия/, г. Якутск, мкр. 22-й, д. 15</t>
  </si>
  <si>
    <t>Респ. Саха /Якутия/, г. Якутск, с. Маган, ул. 4 лет Победы, д. 6</t>
  </si>
  <si>
    <t>Респ. Саха /Якутия/, г. Якутск, ул. Автодорожная, д. 4, корп. 5</t>
  </si>
  <si>
    <t>Респ. Саха /Якутия/, г. Якутск, ул. Автодорожная, д. 4, корп. 6</t>
  </si>
  <si>
    <t>Респ. Саха /Якутия/, г. Якутск, ул. Автодорожная, д. 4, корп. 7</t>
  </si>
  <si>
    <t>Респ. Саха /Якутия/, г. Якутск, ул. Билибина, д. 5</t>
  </si>
  <si>
    <t>Респ. Саха /Якутия/, г. Якутск, ул. Дзержинского, д. 4</t>
  </si>
  <si>
    <t>Респ. Саха /Якутия/, г. Якутск, ул. Кулаковского, д. 3</t>
  </si>
  <si>
    <t>Респ. Саха /Якутия/, г. Якутск, ул. Ойунского, д. 2, корп. 1</t>
  </si>
  <si>
    <t>Респ. Саха /Якутия/, г. Якутск, ул. Ойунского, д. 2, корп. 2</t>
  </si>
  <si>
    <t>Респ. Саха /Якутия/, г. Якутск, ул. Октябрьская, д. 2</t>
  </si>
  <si>
    <t>Респ. Саха /Якутия/, г. Якутск, ул. Федора Попова, д. 1, корп. 1</t>
  </si>
  <si>
    <t>Респ. Саха /Якутия/, у. Алданский, п. Лебединый, ул. Карла Маркса, д. 2</t>
  </si>
  <si>
    <t>Респ. Саха /Якутия/, у. Алданский, п. Лебединый, ул. Карла Маркса, д. 2, корп. А</t>
  </si>
  <si>
    <t>Респ. Саха /Якутия/, у. Алданский, п. Нижний Куранах, мкр. 1-й, д. 1</t>
  </si>
  <si>
    <t>Респ. Саха /Якутия/, у. Ленский, г. Ленск, ул. Орджоникидзе, д. 2</t>
  </si>
  <si>
    <t>Респ. Саха /Якутия/, у. Ленский, г. Ленск, ул. Первомайская, д. 2</t>
  </si>
  <si>
    <t>Респ. Саха /Якутия/, у. Мирнинский, п. Чернышевский, ул. Космонавтов, д. 1/2</t>
  </si>
  <si>
    <t>Респ. Саха /Якутия/, у. Оймяконский, пгт. Усть-Нера, ул. Мацкепладзе, д. 1</t>
  </si>
  <si>
    <t>Респ. Саха /Якутия/, г. Якутск, ул. Лермонтова, д. 2</t>
  </si>
  <si>
    <t>Респ. Саха /Якутия/, у. Ленский, г. Ленск, ул. Набережная, д. 15</t>
  </si>
  <si>
    <t>Респ. Саха /Якутия/, у. Ленский, г. Ленск, ул. Первомайская, д. 1</t>
  </si>
  <si>
    <t>Респ. Саха /Якутия/, у. Мирнинский, г. Мирный, ул. Солдатова, д. 1</t>
  </si>
  <si>
    <t>Респ. Саха /Якутия/, у. Мирнинский, г. Мирный, ш. 5 лет Октября, д. 12, корп. 1</t>
  </si>
  <si>
    <t>Респ. Саха /Якутия/, у. Мирнинский, г. Мирный, ш. 5 лет Октября, д. 16, корп. 1</t>
  </si>
  <si>
    <t>Респ. Саха /Якутия/, у. Намский, с. Намцы, ул. Чернышевского, д. 3</t>
  </si>
  <si>
    <t>Респ. Саха /Якутия/, у. Хангаласский, г. Покровск, ул. Орджоникидзе, д. 2</t>
  </si>
  <si>
    <t>Респ. Саха /Якутия/, г. Якутск, мкр. Борисовка 1-й, д. 40</t>
  </si>
  <si>
    <t>МО "Поселок Усть-Мая"</t>
  </si>
  <si>
    <t>Респ. Саха /Якутия/, у. Усть-Майский, п. Усть-Мая, ул. Прилесная, д. 26</t>
  </si>
  <si>
    <t>Респ. Саха /Якутия/, у. Мирнинский, с. Арылах, ул. Центральная, д. 33</t>
  </si>
  <si>
    <t>Респ. Саха /Якутия/, у. Мирнинский, с. Арылах, ул. Центральная, д. 34</t>
  </si>
  <si>
    <t>Респ. Саха /Якутия/, у. Мирнинский, с. Арылах, ул. Центральная, д. 35</t>
  </si>
  <si>
    <t>Респ. Саха /Якутия/, у. Мирнинский, с. Арылах, ул. Центральная, д. 37</t>
  </si>
  <si>
    <t>Респ. Саха /Якутия/, у. Мирнинский, с. Арылах, ул. Центральная, д. 38</t>
  </si>
  <si>
    <t>Респ. Саха /Якутия/, у. Мирнинский, с. Арылах, ул. Центральная, д. 39</t>
  </si>
  <si>
    <t>Респ. Саха /Якутия/, у. Мирнинский, с. Арылах, ул. Центральная, д. 40</t>
  </si>
  <si>
    <t>Респ. Саха /Якутия/, у. Мирнинский, с. Арылах, ул. Центральная, д. 42</t>
  </si>
  <si>
    <t>Респ. Саха /Якутия/, у. Мирнинский, с. Арылах, ул. Центральная, д. 43</t>
  </si>
  <si>
    <t>Респ. Саха /Якутия/, у. Мирнинский, с. Арылах, ул. Центральная, д. 44</t>
  </si>
  <si>
    <t>Респ. Саха /Якутия/, у. Мирнинский, с. Арылах, ул. Центральная, д. 45</t>
  </si>
  <si>
    <t>Респ. Саха /Якутия/, у. Мирнинский, с. Арылах, ул. Центральная, д. 47</t>
  </si>
  <si>
    <t>Респ. Саха /Якутия/, у. Мирнинский, с. Арылах, ул. Центральная, д. 48</t>
  </si>
  <si>
    <t>Респ. Саха /Якутия/, у. Мирнинский, с. Арылах, ул. Центральная, д. 49</t>
  </si>
  <si>
    <t>Респ. Саха /Якутия/, у. Мирнинский, п. Заря, ул. Космонавтов, д. 2</t>
  </si>
  <si>
    <t>Респ. Саха /Якутия/, у. Мирнинский, п. Заря, ул. Лесная, д. 2</t>
  </si>
  <si>
    <t>Респ. Саха /Якутия/, у. Хангаласский, г. Покровск, ул. Южная, д. 2</t>
  </si>
  <si>
    <t>Респ. Саха /Якутия/, у. Хангаласский, г. Покровск, ул. Южная, д. 4</t>
  </si>
  <si>
    <t>ГП "Город Нерюнгри" спецсчет</t>
  </si>
  <si>
    <t>Респ. Саха /Якутия/, у. Мирнинский, г. Мирный, ул. Тихонова, д. 6</t>
  </si>
  <si>
    <t>Респ. Саха /Якутия/, г. Якутск, ул. Петра Алексеева, д. 81, корп. 1</t>
  </si>
  <si>
    <t>ГО "город Якутск" спецсчет</t>
  </si>
  <si>
    <t>МО "поселок Депутатский" спецсчет</t>
  </si>
  <si>
    <t>ГП "Поселок Чульман" спецсчет</t>
  </si>
  <si>
    <t>МО "Поселок Чернышевский" спецсчет</t>
  </si>
  <si>
    <t>Респ. Саха /Якутия/, г. Якутск, пер. Зои Космодемьянской, д. 4/3</t>
  </si>
  <si>
    <t>№ 621-ОД  от  "08" декабря 2020 г.</t>
  </si>
  <si>
    <t>Респ. Саха /Якутия/, у. Нюрбинский, г. Нюрба, ул. Сюлинская, д. 2</t>
  </si>
  <si>
    <t>Респ. Саха /Якутия/, у. Нюрбинский, г. Нюрба, ул. Чусовского, д.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</si>
</sst>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#,##0.00_ ;[Red]\-#,##0.00\ "/>
    <numFmt numFmtId="167" formatCode="#,##0_ ;[Red]\-#,##0\ "/>
    <numFmt numFmtId="168" formatCode="#,##0.0000_ ;[Red]\-#,##0.00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1"/>
      <charset val="204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1BEB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>
      <alignment vertical="top"/>
      <protection locked="0"/>
    </xf>
    <xf numFmtId="0" fontId="17" fillId="0" borderId="0">
      <alignment vertical="top"/>
      <protection locked="0"/>
    </xf>
    <xf numFmtId="0" fontId="12" fillId="0" borderId="0"/>
    <xf numFmtId="0" fontId="18" fillId="0" borderId="0"/>
    <xf numFmtId="0" fontId="12" fillId="0" borderId="0"/>
    <xf numFmtId="0" fontId="1" fillId="0" borderId="0"/>
  </cellStyleXfs>
  <cellXfs count="139">
    <xf numFmtId="0" fontId="0" fillId="0" borderId="0" xfId="0"/>
    <xf numFmtId="166" fontId="6" fillId="0" borderId="15" xfId="1" applyNumberFormat="1" applyFont="1" applyFill="1" applyBorder="1"/>
    <xf numFmtId="0" fontId="3" fillId="0" borderId="14" xfId="1" applyFont="1" applyFill="1" applyBorder="1"/>
    <xf numFmtId="0" fontId="3" fillId="0" borderId="15" xfId="1" applyFont="1" applyFill="1" applyBorder="1"/>
    <xf numFmtId="0" fontId="6" fillId="0" borderId="15" xfId="1" applyFont="1" applyFill="1" applyBorder="1" applyAlignment="1">
      <alignment vertical="top"/>
    </xf>
    <xf numFmtId="0" fontId="6" fillId="0" borderId="14" xfId="1" applyFont="1" applyFill="1" applyBorder="1"/>
    <xf numFmtId="0" fontId="3" fillId="0" borderId="16" xfId="1" applyFont="1" applyFill="1" applyBorder="1"/>
    <xf numFmtId="0" fontId="3" fillId="0" borderId="15" xfId="1" applyFont="1" applyFill="1" applyBorder="1" applyAlignment="1">
      <alignment horizontal="center"/>
    </xf>
    <xf numFmtId="167" fontId="3" fillId="0" borderId="15" xfId="1" applyNumberFormat="1" applyFont="1" applyFill="1" applyBorder="1"/>
    <xf numFmtId="0" fontId="3" fillId="0" borderId="17" xfId="1" applyFont="1" applyFill="1" applyBorder="1" applyAlignment="1">
      <alignment horizontal="center"/>
    </xf>
    <xf numFmtId="0" fontId="3" fillId="0" borderId="0" xfId="1" applyFont="1" applyFill="1"/>
    <xf numFmtId="166" fontId="3" fillId="0" borderId="17" xfId="1" applyNumberFormat="1" applyFont="1" applyFill="1" applyBorder="1"/>
    <xf numFmtId="166" fontId="3" fillId="0" borderId="18" xfId="1" applyNumberFormat="1" applyFont="1" applyFill="1" applyBorder="1"/>
    <xf numFmtId="166" fontId="3" fillId="0" borderId="0" xfId="1" applyNumberFormat="1" applyFont="1" applyFill="1"/>
    <xf numFmtId="166" fontId="6" fillId="0" borderId="18" xfId="1" applyNumberFormat="1" applyFont="1" applyFill="1" applyBorder="1"/>
    <xf numFmtId="0" fontId="3" fillId="0" borderId="18" xfId="1" applyFont="1" applyFill="1" applyBorder="1"/>
    <xf numFmtId="166" fontId="7" fillId="0" borderId="15" xfId="1" applyNumberFormat="1" applyFont="1" applyFill="1" applyBorder="1"/>
    <xf numFmtId="166" fontId="3" fillId="0" borderId="19" xfId="1" applyNumberFormat="1" applyFont="1" applyFill="1" applyBorder="1"/>
    <xf numFmtId="166" fontId="3" fillId="0" borderId="20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center" vertical="top" wrapText="1"/>
    </xf>
    <xf numFmtId="168" fontId="3" fillId="0" borderId="15" xfId="1" applyNumberFormat="1" applyFont="1" applyFill="1" applyBorder="1"/>
    <xf numFmtId="0" fontId="3" fillId="0" borderId="0" xfId="1" applyFont="1" applyFill="1" applyBorder="1"/>
    <xf numFmtId="0" fontId="6" fillId="0" borderId="15" xfId="1" applyFont="1" applyFill="1" applyBorder="1"/>
    <xf numFmtId="0" fontId="3" fillId="0" borderId="24" xfId="1" applyFont="1" applyFill="1" applyBorder="1"/>
    <xf numFmtId="0" fontId="3" fillId="0" borderId="25" xfId="1" applyFont="1" applyFill="1" applyBorder="1"/>
    <xf numFmtId="168" fontId="6" fillId="0" borderId="15" xfId="1" applyNumberFormat="1" applyFont="1" applyFill="1" applyBorder="1"/>
    <xf numFmtId="4" fontId="6" fillId="0" borderId="15" xfId="1" applyNumberFormat="1" applyFont="1" applyFill="1" applyBorder="1"/>
    <xf numFmtId="4" fontId="3" fillId="0" borderId="0" xfId="1" applyNumberFormat="1" applyFont="1" applyFill="1"/>
    <xf numFmtId="166" fontId="3" fillId="0" borderId="15" xfId="1" applyNumberFormat="1" applyFont="1" applyFill="1" applyBorder="1"/>
    <xf numFmtId="4" fontId="5" fillId="0" borderId="6" xfId="1" applyNumberFormat="1" applyFont="1" applyFill="1" applyBorder="1" applyAlignment="1">
      <alignment horizontal="center" vertical="center" wrapText="1"/>
    </xf>
    <xf numFmtId="4" fontId="5" fillId="0" borderId="6" xfId="1" applyNumberFormat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right"/>
    </xf>
    <xf numFmtId="0" fontId="13" fillId="0" borderId="0" xfId="1" applyFont="1" applyFill="1" applyAlignment="1">
      <alignment horizontal="right" vertical="center"/>
    </xf>
    <xf numFmtId="4" fontId="3" fillId="0" borderId="0" xfId="1" applyNumberFormat="1" applyFont="1" applyFill="1" applyAlignment="1">
      <alignment vertical="center"/>
    </xf>
    <xf numFmtId="166" fontId="3" fillId="0" borderId="0" xfId="1" applyNumberFormat="1" applyFont="1" applyFill="1" applyAlignment="1">
      <alignment vertical="center"/>
    </xf>
    <xf numFmtId="0" fontId="5" fillId="0" borderId="14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top" wrapText="1"/>
    </xf>
    <xf numFmtId="0" fontId="6" fillId="0" borderId="18" xfId="1" applyFont="1" applyFill="1" applyBorder="1"/>
    <xf numFmtId="0" fontId="7" fillId="0" borderId="14" xfId="1" applyFont="1" applyFill="1" applyBorder="1" applyAlignment="1">
      <alignment horizontal="center"/>
    </xf>
    <xf numFmtId="0" fontId="3" fillId="0" borderId="0" xfId="1" applyFont="1" applyFill="1" applyAlignment="1">
      <alignment vertical="top"/>
    </xf>
    <xf numFmtId="0" fontId="3" fillId="0" borderId="0" xfId="0" applyFont="1" applyFill="1"/>
    <xf numFmtId="4" fontId="3" fillId="0" borderId="6" xfId="6" applyNumberFormat="1" applyFont="1" applyFill="1" applyBorder="1" applyAlignment="1">
      <alignment vertical="center"/>
    </xf>
    <xf numFmtId="4" fontId="3" fillId="0" borderId="6" xfId="5" applyNumberFormat="1" applyFont="1" applyFill="1" applyBorder="1" applyAlignment="1">
      <alignment horizontal="right" vertical="center" wrapText="1"/>
    </xf>
    <xf numFmtId="4" fontId="6" fillId="0" borderId="6" xfId="5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left" vertical="center"/>
    </xf>
    <xf numFmtId="165" fontId="5" fillId="0" borderId="6" xfId="1" applyNumberFormat="1" applyFont="1" applyFill="1" applyBorder="1" applyAlignment="1">
      <alignment horizontal="center" vertical="top" wrapText="1"/>
    </xf>
    <xf numFmtId="3" fontId="5" fillId="0" borderId="6" xfId="1" applyNumberFormat="1" applyFont="1" applyFill="1" applyBorder="1" applyAlignment="1">
      <alignment horizontal="center" vertical="top" wrapText="1"/>
    </xf>
    <xf numFmtId="0" fontId="6" fillId="0" borderId="16" xfId="1" applyFont="1" applyFill="1" applyBorder="1"/>
    <xf numFmtId="0" fontId="6" fillId="0" borderId="15" xfId="1" applyFont="1" applyFill="1" applyBorder="1" applyAlignment="1">
      <alignment horizontal="center"/>
    </xf>
    <xf numFmtId="167" fontId="6" fillId="0" borderId="15" xfId="1" applyNumberFormat="1" applyFont="1" applyFill="1" applyBorder="1"/>
    <xf numFmtId="0" fontId="6" fillId="0" borderId="17" xfId="1" applyFont="1" applyFill="1" applyBorder="1" applyAlignment="1">
      <alignment horizontal="center"/>
    </xf>
    <xf numFmtId="168" fontId="10" fillId="0" borderId="15" xfId="1" applyNumberFormat="1" applyFont="1" applyFill="1" applyBorder="1"/>
    <xf numFmtId="0" fontId="6" fillId="0" borderId="16" xfId="1" applyFont="1" applyFill="1" applyBorder="1" applyAlignment="1">
      <alignment vertical="top"/>
    </xf>
    <xf numFmtId="0" fontId="6" fillId="0" borderId="15" xfId="1" applyFont="1" applyFill="1" applyBorder="1" applyAlignment="1">
      <alignment horizontal="center" vertical="top"/>
    </xf>
    <xf numFmtId="166" fontId="6" fillId="0" borderId="15" xfId="1" applyNumberFormat="1" applyFont="1" applyFill="1" applyBorder="1" applyAlignment="1">
      <alignment vertical="top"/>
    </xf>
    <xf numFmtId="168" fontId="6" fillId="0" borderId="15" xfId="1" applyNumberFormat="1" applyFont="1" applyFill="1" applyBorder="1" applyAlignment="1">
      <alignment vertical="top"/>
    </xf>
    <xf numFmtId="166" fontId="3" fillId="0" borderId="15" xfId="1" applyNumberFormat="1" applyFont="1" applyFill="1" applyBorder="1" applyAlignment="1">
      <alignment horizontal="center"/>
    </xf>
    <xf numFmtId="0" fontId="3" fillId="0" borderId="15" xfId="1" applyFont="1" applyFill="1" applyBorder="1" applyAlignment="1">
      <alignment horizontal="right"/>
    </xf>
    <xf numFmtId="0" fontId="3" fillId="0" borderId="21" xfId="1" applyFont="1" applyFill="1" applyBorder="1"/>
    <xf numFmtId="0" fontId="3" fillId="0" borderId="22" xfId="1" applyFont="1" applyFill="1" applyBorder="1"/>
    <xf numFmtId="0" fontId="3" fillId="0" borderId="22" xfId="1" applyFont="1" applyFill="1" applyBorder="1" applyAlignment="1">
      <alignment horizontal="center"/>
    </xf>
    <xf numFmtId="166" fontId="3" fillId="0" borderId="22" xfId="1" applyNumberFormat="1" applyFont="1" applyFill="1" applyBorder="1"/>
    <xf numFmtId="167" fontId="3" fillId="0" borderId="22" xfId="1" applyNumberFormat="1" applyFont="1" applyFill="1" applyBorder="1"/>
    <xf numFmtId="166" fontId="6" fillId="0" borderId="22" xfId="1" applyNumberFormat="1" applyFont="1" applyFill="1" applyBorder="1"/>
    <xf numFmtId="0" fontId="3" fillId="0" borderId="23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166" fontId="5" fillId="2" borderId="9" xfId="1" applyNumberFormat="1" applyFont="1" applyFill="1" applyBorder="1" applyAlignment="1">
      <alignment vertical="top" wrapText="1"/>
    </xf>
    <xf numFmtId="4" fontId="5" fillId="2" borderId="9" xfId="1" applyNumberFormat="1" applyFont="1" applyFill="1" applyBorder="1" applyAlignment="1">
      <alignment vertical="top" wrapText="1"/>
    </xf>
    <xf numFmtId="0" fontId="5" fillId="2" borderId="10" xfId="1" applyFont="1" applyFill="1" applyBorder="1" applyAlignment="1">
      <alignment horizontal="center" vertical="top" wrapText="1"/>
    </xf>
    <xf numFmtId="0" fontId="6" fillId="2" borderId="14" xfId="1" applyFont="1" applyFill="1" applyBorder="1"/>
    <xf numFmtId="0" fontId="6" fillId="2" borderId="15" xfId="1" applyFont="1" applyFill="1" applyBorder="1"/>
    <xf numFmtId="0" fontId="6" fillId="2" borderId="16" xfId="1" applyFont="1" applyFill="1" applyBorder="1"/>
    <xf numFmtId="0" fontId="7" fillId="2" borderId="15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166" fontId="7" fillId="2" borderId="15" xfId="1" applyNumberFormat="1" applyFont="1" applyFill="1" applyBorder="1"/>
    <xf numFmtId="4" fontId="7" fillId="2" borderId="15" xfId="1" applyNumberFormat="1" applyFont="1" applyFill="1" applyBorder="1"/>
    <xf numFmtId="166" fontId="6" fillId="2" borderId="15" xfId="1" applyNumberFormat="1" applyFont="1" applyFill="1" applyBorder="1"/>
    <xf numFmtId="0" fontId="6" fillId="2" borderId="17" xfId="1" applyFont="1" applyFill="1" applyBorder="1" applyAlignment="1">
      <alignment horizontal="center"/>
    </xf>
    <xf numFmtId="0" fontId="3" fillId="2" borderId="16" xfId="1" applyFont="1" applyFill="1" applyBorder="1"/>
    <xf numFmtId="0" fontId="5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166" fontId="5" fillId="2" borderId="15" xfId="1" applyNumberFormat="1" applyFont="1" applyFill="1" applyBorder="1"/>
    <xf numFmtId="4" fontId="5" fillId="2" borderId="15" xfId="1" applyNumberFormat="1" applyFont="1" applyFill="1" applyBorder="1"/>
    <xf numFmtId="0" fontId="3" fillId="2" borderId="17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 vertical="top" wrapText="1"/>
    </xf>
    <xf numFmtId="166" fontId="5" fillId="2" borderId="12" xfId="1" applyNumberFormat="1" applyFont="1" applyFill="1" applyBorder="1" applyAlignment="1">
      <alignment vertical="top" wrapText="1"/>
    </xf>
    <xf numFmtId="166" fontId="5" fillId="2" borderId="13" xfId="1" applyNumberFormat="1" applyFont="1" applyFill="1" applyBorder="1" applyAlignment="1">
      <alignment vertical="top" wrapText="1"/>
    </xf>
    <xf numFmtId="0" fontId="6" fillId="2" borderId="18" xfId="1" applyFont="1" applyFill="1" applyBorder="1"/>
    <xf numFmtId="0" fontId="7" fillId="2" borderId="14" xfId="1" applyFont="1" applyFill="1" applyBorder="1" applyAlignment="1">
      <alignment horizontal="center"/>
    </xf>
    <xf numFmtId="0" fontId="3" fillId="2" borderId="18" xfId="1" applyFont="1" applyFill="1" applyBorder="1"/>
    <xf numFmtId="0" fontId="5" fillId="2" borderId="14" xfId="1" applyFont="1" applyFill="1" applyBorder="1" applyAlignment="1">
      <alignment horizontal="center"/>
    </xf>
    <xf numFmtId="0" fontId="3" fillId="3" borderId="14" xfId="1" applyFont="1" applyFill="1" applyBorder="1"/>
    <xf numFmtId="4" fontId="3" fillId="3" borderId="0" xfId="1" applyNumberFormat="1" applyFont="1" applyFill="1"/>
    <xf numFmtId="0" fontId="3" fillId="3" borderId="0" xfId="1" applyFont="1" applyFill="1"/>
    <xf numFmtId="166" fontId="3" fillId="3" borderId="0" xfId="1" applyNumberFormat="1" applyFont="1" applyFill="1"/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14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top" wrapText="1"/>
    </xf>
    <xf numFmtId="3" fontId="5" fillId="0" borderId="5" xfId="1" applyNumberFormat="1" applyFont="1" applyFill="1" applyBorder="1" applyAlignment="1">
      <alignment horizontal="center" vertical="top" wrapText="1"/>
    </xf>
    <xf numFmtId="3" fontId="5" fillId="0" borderId="7" xfId="1" applyNumberFormat="1" applyFont="1" applyFill="1" applyBorder="1" applyAlignment="1">
      <alignment horizontal="center" vertical="top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4" fontId="5" fillId="0" borderId="6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center" vertical="top" wrapText="1"/>
    </xf>
    <xf numFmtId="4" fontId="5" fillId="0" borderId="5" xfId="1" applyNumberFormat="1" applyFont="1" applyFill="1" applyBorder="1" applyAlignment="1">
      <alignment horizontal="center" vertical="top" wrapText="1"/>
    </xf>
    <xf numFmtId="4" fontId="5" fillId="0" borderId="7" xfId="1" applyNumberFormat="1" applyFont="1" applyFill="1" applyBorder="1" applyAlignment="1">
      <alignment horizontal="center" vertical="top" wrapText="1"/>
    </xf>
    <xf numFmtId="4" fontId="5" fillId="0" borderId="6" xfId="1" applyNumberFormat="1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0" xfId="2" xr:uid="{00000000-0005-0000-0000-000001000000}"/>
    <cellStyle name="Обычный 2" xfId="1" xr:uid="{00000000-0005-0000-0000-000002000000}"/>
    <cellStyle name="Обычный 2 2" xfId="15" xr:uid="{00000000-0005-0000-0000-000003000000}"/>
    <cellStyle name="Обычный 2 3" xfId="6" xr:uid="{00000000-0005-0000-0000-000004000000}"/>
    <cellStyle name="Обычный 2 4" xfId="13" xr:uid="{00000000-0005-0000-0000-000005000000}"/>
    <cellStyle name="Обычный 3" xfId="3" xr:uid="{00000000-0005-0000-0000-000006000000}"/>
    <cellStyle name="Обычный 3 2" xfId="12" xr:uid="{00000000-0005-0000-0000-000007000000}"/>
    <cellStyle name="Обычный 4" xfId="4" xr:uid="{00000000-0005-0000-0000-000008000000}"/>
    <cellStyle name="Обычный 4 2" xfId="16" xr:uid="{00000000-0005-0000-0000-000009000000}"/>
    <cellStyle name="Обычный 4 3" xfId="14" xr:uid="{00000000-0005-0000-0000-00000A000000}"/>
    <cellStyle name="Обычный 5" xfId="5" xr:uid="{00000000-0005-0000-0000-00000B000000}"/>
    <cellStyle name="Обычный 5 2" xfId="17" xr:uid="{00000000-0005-0000-0000-00000C000000}"/>
    <cellStyle name="Процентный 2" xfId="10" xr:uid="{00000000-0005-0000-0000-00000D000000}"/>
    <cellStyle name="Финансовый 2" xfId="11" xr:uid="{00000000-0005-0000-0000-00000E000000}"/>
    <cellStyle name="Финансовый 3" xfId="8" xr:uid="{00000000-0005-0000-0000-00000F000000}"/>
    <cellStyle name="Финансовый 4" xfId="9" xr:uid="{00000000-0005-0000-0000-000010000000}"/>
    <cellStyle name="Финансовый 4 5" xfId="7" xr:uid="{00000000-0005-0000-0000-000011000000}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BEB5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715"/>
  <sheetViews>
    <sheetView showZeros="0" tabSelected="1" view="pageBreakPreview" zoomScale="85" zoomScaleNormal="85" zoomScaleSheetLayoutView="85" workbookViewId="0">
      <selection activeCell="R433" sqref="R433"/>
    </sheetView>
  </sheetViews>
  <sheetFormatPr defaultColWidth="9.140625" defaultRowHeight="15" x14ac:dyDescent="0.25"/>
  <cols>
    <col min="1" max="1" width="8.140625" style="10" customWidth="1"/>
    <col min="2" max="2" width="9" style="10" customWidth="1"/>
    <col min="3" max="3" width="52" style="10" customWidth="1"/>
    <col min="4" max="4" width="84.85546875" style="10" customWidth="1"/>
    <col min="5" max="5" width="10.7109375" style="19" customWidth="1"/>
    <col min="6" max="6" width="12.7109375" style="19" customWidth="1"/>
    <col min="7" max="7" width="22.42578125" style="19" customWidth="1"/>
    <col min="8" max="8" width="9" style="19" customWidth="1"/>
    <col min="9" max="9" width="8.7109375" style="19" customWidth="1"/>
    <col min="10" max="10" width="14" style="10" customWidth="1"/>
    <col min="11" max="11" width="17.140625" style="10" customWidth="1"/>
    <col min="12" max="12" width="13.42578125" style="10" customWidth="1"/>
    <col min="13" max="13" width="12.7109375" style="10" customWidth="1"/>
    <col min="14" max="14" width="21" style="10" customWidth="1"/>
    <col min="15" max="15" width="17" style="10" customWidth="1"/>
    <col min="16" max="16" width="20" style="10" customWidth="1"/>
    <col min="17" max="18" width="17.85546875" style="10" customWidth="1"/>
    <col min="19" max="19" width="22.28515625" style="10" customWidth="1"/>
    <col min="20" max="20" width="19" style="10" customWidth="1"/>
    <col min="21" max="22" width="17.85546875" style="10" customWidth="1"/>
    <col min="23" max="23" width="15.85546875" style="19" customWidth="1"/>
    <col min="24" max="16384" width="9.140625" style="10"/>
  </cols>
  <sheetData>
    <row r="1" spans="1:23" ht="20.25" x14ac:dyDescent="0.3">
      <c r="W1" s="37" t="s">
        <v>0</v>
      </c>
    </row>
    <row r="2" spans="1:23" ht="20.25" x14ac:dyDescent="0.3">
      <c r="N2" s="31"/>
      <c r="W2" s="37" t="s">
        <v>1</v>
      </c>
    </row>
    <row r="3" spans="1:23" ht="20.25" x14ac:dyDescent="0.3">
      <c r="N3" s="31"/>
      <c r="W3" s="37" t="s">
        <v>1526</v>
      </c>
    </row>
    <row r="6" spans="1:23" s="20" customFormat="1" ht="22.15" customHeight="1" x14ac:dyDescent="0.25">
      <c r="A6" s="114" t="s">
        <v>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</row>
    <row r="7" spans="1:23" s="20" customFormat="1" ht="22.15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50"/>
      <c r="O7" s="35"/>
      <c r="P7" s="50"/>
      <c r="Q7" s="35"/>
      <c r="R7" s="35"/>
      <c r="S7" s="35"/>
      <c r="T7" s="35"/>
      <c r="U7" s="35"/>
      <c r="V7" s="35"/>
      <c r="W7" s="35"/>
    </row>
    <row r="8" spans="1:23" s="20" customFormat="1" ht="15" customHeight="1" x14ac:dyDescent="0.25">
      <c r="A8" s="36"/>
      <c r="B8" s="36"/>
      <c r="C8" s="36"/>
      <c r="D8" s="36"/>
      <c r="E8" s="51"/>
      <c r="F8" s="51"/>
      <c r="G8" s="51"/>
      <c r="H8" s="51"/>
      <c r="I8" s="52"/>
      <c r="J8" s="53"/>
      <c r="K8" s="53"/>
      <c r="L8" s="53"/>
      <c r="M8" s="54"/>
      <c r="N8" s="55"/>
      <c r="O8" s="55"/>
      <c r="P8" s="55"/>
      <c r="Q8" s="55"/>
      <c r="R8" s="55"/>
      <c r="S8" s="55"/>
      <c r="T8" s="55"/>
      <c r="U8" s="56"/>
      <c r="V8" s="56"/>
      <c r="W8" s="51"/>
    </row>
    <row r="9" spans="1:23" s="21" customFormat="1" ht="58.5" customHeight="1" x14ac:dyDescent="0.25">
      <c r="A9" s="115" t="s">
        <v>3</v>
      </c>
      <c r="B9" s="115" t="s">
        <v>3</v>
      </c>
      <c r="C9" s="111" t="s">
        <v>4</v>
      </c>
      <c r="D9" s="111" t="s">
        <v>5</v>
      </c>
      <c r="E9" s="118" t="s">
        <v>6</v>
      </c>
      <c r="F9" s="119"/>
      <c r="G9" s="111" t="s">
        <v>7</v>
      </c>
      <c r="H9" s="111" t="s">
        <v>8</v>
      </c>
      <c r="I9" s="120" t="s">
        <v>9</v>
      </c>
      <c r="J9" s="123" t="s">
        <v>10</v>
      </c>
      <c r="K9" s="129" t="s">
        <v>11</v>
      </c>
      <c r="L9" s="130"/>
      <c r="M9" s="131" t="s">
        <v>12</v>
      </c>
      <c r="N9" s="126" t="s">
        <v>13</v>
      </c>
      <c r="O9" s="127"/>
      <c r="P9" s="127"/>
      <c r="Q9" s="127"/>
      <c r="R9" s="127"/>
      <c r="S9" s="127"/>
      <c r="T9" s="128"/>
      <c r="U9" s="108" t="s">
        <v>14</v>
      </c>
      <c r="V9" s="108" t="s">
        <v>15</v>
      </c>
      <c r="W9" s="111" t="s">
        <v>16</v>
      </c>
    </row>
    <row r="10" spans="1:23" s="21" customFormat="1" ht="58.5" customHeight="1" x14ac:dyDescent="0.25">
      <c r="A10" s="116"/>
      <c r="B10" s="116"/>
      <c r="C10" s="112"/>
      <c r="D10" s="112"/>
      <c r="E10" s="111" t="s">
        <v>18</v>
      </c>
      <c r="F10" s="111" t="s">
        <v>19</v>
      </c>
      <c r="G10" s="112"/>
      <c r="H10" s="112"/>
      <c r="I10" s="121"/>
      <c r="J10" s="124"/>
      <c r="K10" s="123" t="s">
        <v>20</v>
      </c>
      <c r="L10" s="123" t="s">
        <v>21</v>
      </c>
      <c r="M10" s="132"/>
      <c r="N10" s="108" t="s">
        <v>22</v>
      </c>
      <c r="O10" s="126" t="s">
        <v>23</v>
      </c>
      <c r="P10" s="127"/>
      <c r="Q10" s="127"/>
      <c r="R10" s="127"/>
      <c r="S10" s="127"/>
      <c r="T10" s="128"/>
      <c r="U10" s="109"/>
      <c r="V10" s="109"/>
      <c r="W10" s="112"/>
    </row>
    <row r="11" spans="1:23" s="21" customFormat="1" ht="106.5" customHeight="1" x14ac:dyDescent="0.25">
      <c r="A11" s="116"/>
      <c r="B11" s="116"/>
      <c r="C11" s="112"/>
      <c r="D11" s="112"/>
      <c r="E11" s="112"/>
      <c r="F11" s="112"/>
      <c r="G11" s="112"/>
      <c r="H11" s="112"/>
      <c r="I11" s="121"/>
      <c r="J11" s="125"/>
      <c r="K11" s="125"/>
      <c r="L11" s="125"/>
      <c r="M11" s="133"/>
      <c r="N11" s="110"/>
      <c r="O11" s="33" t="s">
        <v>31</v>
      </c>
      <c r="P11" s="33" t="s">
        <v>32</v>
      </c>
      <c r="Q11" s="33" t="s">
        <v>33</v>
      </c>
      <c r="R11" s="33" t="s">
        <v>34</v>
      </c>
      <c r="S11" s="33" t="s">
        <v>35</v>
      </c>
      <c r="T11" s="33" t="s">
        <v>36</v>
      </c>
      <c r="U11" s="110"/>
      <c r="V11" s="110"/>
      <c r="W11" s="112"/>
    </row>
    <row r="12" spans="1:23" s="22" customFormat="1" ht="14.25" x14ac:dyDescent="0.25">
      <c r="A12" s="117"/>
      <c r="B12" s="117"/>
      <c r="C12" s="113"/>
      <c r="D12" s="113"/>
      <c r="E12" s="113"/>
      <c r="F12" s="113"/>
      <c r="G12" s="113"/>
      <c r="H12" s="113"/>
      <c r="I12" s="122"/>
      <c r="J12" s="57" t="s">
        <v>43</v>
      </c>
      <c r="K12" s="57" t="s">
        <v>43</v>
      </c>
      <c r="L12" s="57" t="s">
        <v>43</v>
      </c>
      <c r="M12" s="58" t="s">
        <v>44</v>
      </c>
      <c r="N12" s="34" t="s">
        <v>45</v>
      </c>
      <c r="O12" s="34" t="s">
        <v>45</v>
      </c>
      <c r="P12" s="34" t="s">
        <v>45</v>
      </c>
      <c r="Q12" s="34" t="s">
        <v>45</v>
      </c>
      <c r="R12" s="34" t="s">
        <v>45</v>
      </c>
      <c r="S12" s="34" t="s">
        <v>45</v>
      </c>
      <c r="T12" s="34" t="s">
        <v>45</v>
      </c>
      <c r="U12" s="34" t="s">
        <v>46</v>
      </c>
      <c r="V12" s="34" t="s">
        <v>46</v>
      </c>
      <c r="W12" s="113"/>
    </row>
    <row r="13" spans="1:23" s="23" customFormat="1" ht="15" customHeight="1" x14ac:dyDescent="0.25">
      <c r="A13" s="77"/>
      <c r="B13" s="78"/>
      <c r="C13" s="78"/>
      <c r="D13" s="78" t="s">
        <v>1405</v>
      </c>
      <c r="E13" s="78"/>
      <c r="F13" s="78"/>
      <c r="G13" s="78"/>
      <c r="H13" s="78"/>
      <c r="I13" s="78"/>
      <c r="J13" s="79">
        <f>J14+J19+J77</f>
        <v>472965.86999999988</v>
      </c>
      <c r="K13" s="79">
        <f t="shared" ref="K13:T13" si="0">K14+K19+K77</f>
        <v>396716.35999999987</v>
      </c>
      <c r="L13" s="79">
        <f t="shared" si="0"/>
        <v>8884.51</v>
      </c>
      <c r="M13" s="79">
        <f t="shared" si="0"/>
        <v>16782</v>
      </c>
      <c r="N13" s="80">
        <f t="shared" si="0"/>
        <v>405134343.39242339</v>
      </c>
      <c r="O13" s="79">
        <f t="shared" si="0"/>
        <v>0</v>
      </c>
      <c r="P13" s="79">
        <v>216176035.32559121</v>
      </c>
      <c r="Q13" s="79">
        <f t="shared" si="0"/>
        <v>4110415.1159999999</v>
      </c>
      <c r="R13" s="79">
        <v>94186412.081197202</v>
      </c>
      <c r="S13" s="79">
        <v>85728715.849774435</v>
      </c>
      <c r="T13" s="79">
        <f t="shared" si="0"/>
        <v>1252376.3436799999</v>
      </c>
      <c r="U13" s="78"/>
      <c r="V13" s="78"/>
      <c r="W13" s="81"/>
    </row>
    <row r="14" spans="1:23" s="23" customFormat="1" ht="15" customHeight="1" x14ac:dyDescent="0.25">
      <c r="A14" s="77"/>
      <c r="B14" s="78"/>
      <c r="C14" s="78"/>
      <c r="D14" s="78" t="s">
        <v>47</v>
      </c>
      <c r="E14" s="78"/>
      <c r="F14" s="78"/>
      <c r="G14" s="78"/>
      <c r="H14" s="78"/>
      <c r="I14" s="78"/>
      <c r="J14" s="79">
        <f>SUM(J15:J18)</f>
        <v>17901.600000000002</v>
      </c>
      <c r="K14" s="79">
        <f t="shared" ref="K14:T14" si="1">SUM(K15:K18)</f>
        <v>14468.24</v>
      </c>
      <c r="L14" s="79">
        <f t="shared" si="1"/>
        <v>1353.6999999999998</v>
      </c>
      <c r="M14" s="79">
        <f t="shared" si="1"/>
        <v>580</v>
      </c>
      <c r="N14" s="80">
        <f t="shared" si="1"/>
        <v>7058584.4499999993</v>
      </c>
      <c r="O14" s="79">
        <f t="shared" si="1"/>
        <v>0</v>
      </c>
      <c r="P14" s="79">
        <v>3240261.926</v>
      </c>
      <c r="Q14" s="79">
        <f t="shared" si="1"/>
        <v>0</v>
      </c>
      <c r="R14" s="79">
        <v>2674916.0839999998</v>
      </c>
      <c r="S14" s="79">
        <v>1143406.44</v>
      </c>
      <c r="T14" s="79">
        <f t="shared" si="1"/>
        <v>0</v>
      </c>
      <c r="U14" s="78"/>
      <c r="V14" s="78"/>
      <c r="W14" s="81"/>
    </row>
    <row r="15" spans="1:23" ht="15" customHeight="1" x14ac:dyDescent="0.25">
      <c r="A15" s="5">
        <v>1</v>
      </c>
      <c r="B15" s="26">
        <v>1</v>
      </c>
      <c r="C15" s="59" t="s">
        <v>49</v>
      </c>
      <c r="D15" s="26" t="s">
        <v>50</v>
      </c>
      <c r="E15" s="60">
        <v>1984</v>
      </c>
      <c r="F15" s="60">
        <v>2017</v>
      </c>
      <c r="G15" s="60" t="s">
        <v>51</v>
      </c>
      <c r="H15" s="60">
        <v>5</v>
      </c>
      <c r="I15" s="60">
        <v>5</v>
      </c>
      <c r="J15" s="1">
        <v>5851.8</v>
      </c>
      <c r="K15" s="1">
        <v>5073.5</v>
      </c>
      <c r="L15" s="1">
        <v>0</v>
      </c>
      <c r="M15" s="61">
        <v>171</v>
      </c>
      <c r="N15" s="30">
        <f>'Приложение №2'!E15</f>
        <v>1176714.67</v>
      </c>
      <c r="O15" s="1"/>
      <c r="P15" s="1">
        <v>0</v>
      </c>
      <c r="Q15" s="1"/>
      <c r="R15" s="1">
        <v>1176714.67</v>
      </c>
      <c r="S15" s="1">
        <v>0</v>
      </c>
      <c r="T15" s="1">
        <v>0</v>
      </c>
      <c r="U15" s="1">
        <f>$N15/($K15+$L15)</f>
        <v>231.93351138267468</v>
      </c>
      <c r="V15" s="1">
        <f>$N15/($K15+$L15)</f>
        <v>231.93351138267468</v>
      </c>
      <c r="W15" s="62">
        <v>2019</v>
      </c>
    </row>
    <row r="16" spans="1:23" ht="15" customHeight="1" x14ac:dyDescent="0.25">
      <c r="A16" s="26">
        <f t="shared" ref="A16" si="2">A15+1</f>
        <v>2</v>
      </c>
      <c r="B16" s="26">
        <f t="shared" ref="B16" si="3">B15+1</f>
        <v>2</v>
      </c>
      <c r="C16" s="59" t="s">
        <v>49</v>
      </c>
      <c r="D16" s="26" t="s">
        <v>52</v>
      </c>
      <c r="E16" s="60">
        <v>1984</v>
      </c>
      <c r="F16" s="60">
        <v>2017</v>
      </c>
      <c r="G16" s="60" t="s">
        <v>51</v>
      </c>
      <c r="H16" s="60">
        <v>5</v>
      </c>
      <c r="I16" s="60">
        <v>5</v>
      </c>
      <c r="J16" s="1">
        <v>5761.1</v>
      </c>
      <c r="K16" s="1">
        <v>4905.8999999999996</v>
      </c>
      <c r="L16" s="1">
        <v>0</v>
      </c>
      <c r="M16" s="61">
        <v>212</v>
      </c>
      <c r="N16" s="30">
        <f>'Приложение №2'!E16</f>
        <v>1164901.44</v>
      </c>
      <c r="O16" s="1"/>
      <c r="P16" s="1">
        <v>0</v>
      </c>
      <c r="Q16" s="1"/>
      <c r="R16" s="1">
        <v>1164901.44</v>
      </c>
      <c r="S16" s="1"/>
      <c r="T16" s="1">
        <v>0</v>
      </c>
      <c r="U16" s="1">
        <f t="shared" ref="U16:V31" si="4">$N16/($K16+$L16)</f>
        <v>237.44907967956951</v>
      </c>
      <c r="V16" s="1">
        <f t="shared" si="4"/>
        <v>237.44907967956951</v>
      </c>
      <c r="W16" s="62">
        <v>2019</v>
      </c>
    </row>
    <row r="17" spans="1:23" ht="15" customHeight="1" x14ac:dyDescent="0.25">
      <c r="A17" s="26">
        <f t="shared" ref="A17:B17" si="5">A16+1</f>
        <v>3</v>
      </c>
      <c r="B17" s="26">
        <f t="shared" si="5"/>
        <v>3</v>
      </c>
      <c r="C17" s="59" t="s">
        <v>60</v>
      </c>
      <c r="D17" s="26" t="s">
        <v>64</v>
      </c>
      <c r="E17" s="60">
        <v>1967</v>
      </c>
      <c r="F17" s="60">
        <v>2016</v>
      </c>
      <c r="G17" s="60" t="s">
        <v>63</v>
      </c>
      <c r="H17" s="60">
        <v>4</v>
      </c>
      <c r="I17" s="60">
        <v>6</v>
      </c>
      <c r="J17" s="1">
        <v>4047.4</v>
      </c>
      <c r="K17" s="1">
        <v>2520.1</v>
      </c>
      <c r="L17" s="1">
        <v>1289.0999999999999</v>
      </c>
      <c r="M17" s="61">
        <v>102</v>
      </c>
      <c r="N17" s="30">
        <f>'Приложение №2'!E17</f>
        <v>3037235.83</v>
      </c>
      <c r="O17" s="1"/>
      <c r="P17" s="1">
        <v>2744892.8659999999</v>
      </c>
      <c r="Q17" s="1"/>
      <c r="R17" s="1">
        <v>292342.96400000004</v>
      </c>
      <c r="S17" s="1"/>
      <c r="T17" s="1">
        <v>0</v>
      </c>
      <c r="U17" s="1">
        <f t="shared" si="4"/>
        <v>797.34217946025421</v>
      </c>
      <c r="V17" s="1">
        <f t="shared" si="4"/>
        <v>797.34217946025421</v>
      </c>
      <c r="W17" s="62">
        <v>2019</v>
      </c>
    </row>
    <row r="18" spans="1:23" ht="15" customHeight="1" x14ac:dyDescent="0.25">
      <c r="A18" s="26">
        <f t="shared" ref="A18:B18" si="6">A17+1</f>
        <v>4</v>
      </c>
      <c r="B18" s="26">
        <f t="shared" si="6"/>
        <v>4</v>
      </c>
      <c r="C18" s="6" t="s">
        <v>60</v>
      </c>
      <c r="D18" s="3" t="s">
        <v>72</v>
      </c>
      <c r="E18" s="7">
        <v>1971</v>
      </c>
      <c r="F18" s="7">
        <v>2017</v>
      </c>
      <c r="G18" s="7" t="s">
        <v>63</v>
      </c>
      <c r="H18" s="7">
        <v>4</v>
      </c>
      <c r="I18" s="7">
        <v>3</v>
      </c>
      <c r="J18" s="32">
        <v>2241.3000000000002</v>
      </c>
      <c r="K18" s="32">
        <v>1968.74</v>
      </c>
      <c r="L18" s="32">
        <v>64.599999999999994</v>
      </c>
      <c r="M18" s="8">
        <v>95</v>
      </c>
      <c r="N18" s="30">
        <f>'Приложение №2'!E18</f>
        <v>1679732.5099999998</v>
      </c>
      <c r="O18" s="32"/>
      <c r="P18" s="1">
        <v>495369.05999999982</v>
      </c>
      <c r="Q18" s="32"/>
      <c r="R18" s="32">
        <v>40957.01</v>
      </c>
      <c r="S18" s="32">
        <v>1143406.44</v>
      </c>
      <c r="T18" s="32">
        <v>0</v>
      </c>
      <c r="U18" s="1">
        <f t="shared" si="4"/>
        <v>826.09524722869753</v>
      </c>
      <c r="V18" s="1">
        <f t="shared" si="4"/>
        <v>826.09524722869753</v>
      </c>
      <c r="W18" s="9">
        <v>2019</v>
      </c>
    </row>
    <row r="19" spans="1:23" ht="15" customHeight="1" x14ac:dyDescent="0.25">
      <c r="A19" s="82"/>
      <c r="B19" s="83"/>
      <c r="C19" s="84"/>
      <c r="D19" s="85" t="s">
        <v>75</v>
      </c>
      <c r="E19" s="86"/>
      <c r="F19" s="86"/>
      <c r="G19" s="86"/>
      <c r="H19" s="86"/>
      <c r="I19" s="86"/>
      <c r="J19" s="87">
        <f>SUM(J20:J76)</f>
        <v>185983.24999999997</v>
      </c>
      <c r="K19" s="87">
        <f t="shared" ref="K19:T19" si="7">SUM(K20:K76)</f>
        <v>156935.44999999998</v>
      </c>
      <c r="L19" s="87">
        <f t="shared" si="7"/>
        <v>3969.4</v>
      </c>
      <c r="M19" s="87">
        <f t="shared" si="7"/>
        <v>6710</v>
      </c>
      <c r="N19" s="88">
        <f t="shared" si="7"/>
        <v>150327607.8524234</v>
      </c>
      <c r="O19" s="87">
        <f t="shared" si="7"/>
        <v>0</v>
      </c>
      <c r="P19" s="87">
        <v>88579450.197511241</v>
      </c>
      <c r="Q19" s="87">
        <f t="shared" si="7"/>
        <v>2393015.1159999999</v>
      </c>
      <c r="R19" s="87">
        <v>31156880.932357144</v>
      </c>
      <c r="S19" s="87">
        <v>27555905.976555079</v>
      </c>
      <c r="T19" s="87">
        <f t="shared" si="7"/>
        <v>642355.63000000012</v>
      </c>
      <c r="U19" s="89"/>
      <c r="V19" s="89"/>
      <c r="W19" s="90"/>
    </row>
    <row r="20" spans="1:23" s="45" customFormat="1" ht="15" customHeight="1" x14ac:dyDescent="0.25">
      <c r="A20" s="5">
        <f>A18+1</f>
        <v>5</v>
      </c>
      <c r="B20" s="5">
        <v>1</v>
      </c>
      <c r="C20" s="6" t="s">
        <v>77</v>
      </c>
      <c r="D20" s="3" t="s">
        <v>79</v>
      </c>
      <c r="E20" s="7">
        <v>1993</v>
      </c>
      <c r="F20" s="7">
        <v>2013</v>
      </c>
      <c r="G20" s="7" t="s">
        <v>63</v>
      </c>
      <c r="H20" s="7">
        <v>9</v>
      </c>
      <c r="I20" s="7">
        <v>1</v>
      </c>
      <c r="J20" s="32">
        <v>4065.2</v>
      </c>
      <c r="K20" s="32">
        <v>2715.9</v>
      </c>
      <c r="L20" s="32">
        <v>0</v>
      </c>
      <c r="M20" s="8">
        <v>97</v>
      </c>
      <c r="N20" s="30">
        <f>'Приложение №2'!E20</f>
        <v>1762234.81</v>
      </c>
      <c r="O20" s="32"/>
      <c r="P20" s="1">
        <v>21004.296000000089</v>
      </c>
      <c r="Q20" s="1"/>
      <c r="R20" s="1">
        <v>955818.8</v>
      </c>
      <c r="S20" s="1">
        <v>785411.71399999992</v>
      </c>
      <c r="T20" s="32">
        <v>0</v>
      </c>
      <c r="U20" s="1">
        <f t="shared" si="4"/>
        <v>648.85850362679037</v>
      </c>
      <c r="V20" s="1">
        <f t="shared" si="4"/>
        <v>648.85850362679037</v>
      </c>
      <c r="W20" s="9">
        <v>2019</v>
      </c>
    </row>
    <row r="21" spans="1:23" s="46" customFormat="1" ht="15" customHeight="1" x14ac:dyDescent="0.25">
      <c r="A21" s="5">
        <f>A20+1</f>
        <v>6</v>
      </c>
      <c r="B21" s="5">
        <f>B20+1</f>
        <v>2</v>
      </c>
      <c r="C21" s="6" t="s">
        <v>77</v>
      </c>
      <c r="D21" s="3" t="s">
        <v>81</v>
      </c>
      <c r="E21" s="7">
        <v>1993</v>
      </c>
      <c r="F21" s="7">
        <v>2013</v>
      </c>
      <c r="G21" s="7" t="s">
        <v>63</v>
      </c>
      <c r="H21" s="7">
        <v>9</v>
      </c>
      <c r="I21" s="7">
        <v>5</v>
      </c>
      <c r="J21" s="32">
        <v>19441.7</v>
      </c>
      <c r="K21" s="32">
        <v>13168.6</v>
      </c>
      <c r="L21" s="32">
        <v>0</v>
      </c>
      <c r="M21" s="8">
        <v>478</v>
      </c>
      <c r="N21" s="30">
        <f>'Приложение №2'!E21</f>
        <v>7896576.0999999996</v>
      </c>
      <c r="O21" s="32"/>
      <c r="P21" s="1">
        <v>118789.06</v>
      </c>
      <c r="Q21" s="1"/>
      <c r="R21" s="1">
        <v>4892369.7628000006</v>
      </c>
      <c r="S21" s="1">
        <v>2885417.2771999994</v>
      </c>
      <c r="T21" s="32"/>
      <c r="U21" s="1">
        <f t="shared" si="4"/>
        <v>599.65190680862042</v>
      </c>
      <c r="V21" s="1">
        <f t="shared" si="4"/>
        <v>599.65190680862042</v>
      </c>
      <c r="W21" s="9">
        <v>2019</v>
      </c>
    </row>
    <row r="22" spans="1:23" ht="15" customHeight="1" x14ac:dyDescent="0.25">
      <c r="A22" s="5">
        <f t="shared" ref="A22:A76" si="8">A21+1</f>
        <v>7</v>
      </c>
      <c r="B22" s="5">
        <f t="shared" ref="B22:B76" si="9">B21+1</f>
        <v>3</v>
      </c>
      <c r="C22" s="6" t="s">
        <v>49</v>
      </c>
      <c r="D22" s="3" t="s">
        <v>85</v>
      </c>
      <c r="E22" s="7">
        <v>1990</v>
      </c>
      <c r="F22" s="7">
        <v>2017</v>
      </c>
      <c r="G22" s="7" t="s">
        <v>51</v>
      </c>
      <c r="H22" s="7">
        <v>9</v>
      </c>
      <c r="I22" s="7">
        <v>1</v>
      </c>
      <c r="J22" s="32">
        <v>3216.7</v>
      </c>
      <c r="K22" s="32">
        <v>3437.8</v>
      </c>
      <c r="L22" s="32">
        <v>0</v>
      </c>
      <c r="M22" s="8">
        <v>101</v>
      </c>
      <c r="N22" s="30">
        <f>'Приложение №2'!E22</f>
        <v>670462.52</v>
      </c>
      <c r="O22" s="32"/>
      <c r="P22" s="1">
        <v>450226.98000000004</v>
      </c>
      <c r="Q22" s="1"/>
      <c r="R22" s="1">
        <v>220235.53999999998</v>
      </c>
      <c r="S22" s="1"/>
      <c r="T22" s="32">
        <v>0</v>
      </c>
      <c r="U22" s="1">
        <f t="shared" si="4"/>
        <v>195.02662167665366</v>
      </c>
      <c r="V22" s="1">
        <f t="shared" si="4"/>
        <v>195.02662167665366</v>
      </c>
      <c r="W22" s="9">
        <v>2019</v>
      </c>
    </row>
    <row r="23" spans="1:23" ht="15.75" customHeight="1" x14ac:dyDescent="0.25">
      <c r="A23" s="5">
        <f t="shared" si="8"/>
        <v>8</v>
      </c>
      <c r="B23" s="5">
        <f t="shared" si="9"/>
        <v>4</v>
      </c>
      <c r="C23" s="6" t="s">
        <v>49</v>
      </c>
      <c r="D23" s="3" t="s">
        <v>88</v>
      </c>
      <c r="E23" s="7">
        <v>1991</v>
      </c>
      <c r="F23" s="7">
        <v>1991</v>
      </c>
      <c r="G23" s="7" t="s">
        <v>51</v>
      </c>
      <c r="H23" s="7">
        <v>5</v>
      </c>
      <c r="I23" s="7">
        <v>8</v>
      </c>
      <c r="J23" s="32">
        <v>7532.7</v>
      </c>
      <c r="K23" s="32">
        <v>6522.5</v>
      </c>
      <c r="L23" s="32">
        <v>98.2</v>
      </c>
      <c r="M23" s="8">
        <v>288</v>
      </c>
      <c r="N23" s="30">
        <f>'Приложение №2'!E23</f>
        <v>1071661.0900000001</v>
      </c>
      <c r="O23" s="32"/>
      <c r="P23" s="1">
        <v>755720.60679999995</v>
      </c>
      <c r="Q23" s="1"/>
      <c r="R23" s="1">
        <v>279120.21891428571</v>
      </c>
      <c r="S23" s="1">
        <v>36820.264285714307</v>
      </c>
      <c r="T23" s="32"/>
      <c r="U23" s="1">
        <f t="shared" si="4"/>
        <v>161.86522422100384</v>
      </c>
      <c r="V23" s="1">
        <f t="shared" si="4"/>
        <v>161.86522422100384</v>
      </c>
      <c r="W23" s="9">
        <v>2019</v>
      </c>
    </row>
    <row r="24" spans="1:23" ht="15" customHeight="1" x14ac:dyDescent="0.25">
      <c r="A24" s="5">
        <f t="shared" si="8"/>
        <v>9</v>
      </c>
      <c r="B24" s="5">
        <f t="shared" si="9"/>
        <v>5</v>
      </c>
      <c r="C24" s="6" t="s">
        <v>49</v>
      </c>
      <c r="D24" s="3" t="s">
        <v>53</v>
      </c>
      <c r="E24" s="7">
        <v>1993</v>
      </c>
      <c r="F24" s="7">
        <v>2017</v>
      </c>
      <c r="G24" s="7" t="s">
        <v>51</v>
      </c>
      <c r="H24" s="7">
        <v>5</v>
      </c>
      <c r="I24" s="7">
        <v>6</v>
      </c>
      <c r="J24" s="32">
        <v>5206.7</v>
      </c>
      <c r="K24" s="32">
        <v>4608.6000000000004</v>
      </c>
      <c r="L24" s="32">
        <v>0</v>
      </c>
      <c r="M24" s="8">
        <v>212</v>
      </c>
      <c r="N24" s="30">
        <f>'Приложение №2'!E24</f>
        <v>1180417.8099999998</v>
      </c>
      <c r="O24" s="32"/>
      <c r="P24" s="1">
        <v>691586.87</v>
      </c>
      <c r="Q24" s="1"/>
      <c r="R24" s="1">
        <v>488830.93999999983</v>
      </c>
      <c r="S24" s="1">
        <v>0</v>
      </c>
      <c r="T24" s="32">
        <v>0</v>
      </c>
      <c r="U24" s="1">
        <f t="shared" si="4"/>
        <v>256.13370871848275</v>
      </c>
      <c r="V24" s="1">
        <f t="shared" si="4"/>
        <v>256.13370871848275</v>
      </c>
      <c r="W24" s="9">
        <v>2019</v>
      </c>
    </row>
    <row r="25" spans="1:23" ht="15" customHeight="1" x14ac:dyDescent="0.25">
      <c r="A25" s="5">
        <f t="shared" si="8"/>
        <v>10</v>
      </c>
      <c r="B25" s="5">
        <f t="shared" si="9"/>
        <v>6</v>
      </c>
      <c r="C25" s="6" t="s">
        <v>49</v>
      </c>
      <c r="D25" s="3" t="s">
        <v>96</v>
      </c>
      <c r="E25" s="7">
        <v>1991</v>
      </c>
      <c r="F25" s="7">
        <v>2017</v>
      </c>
      <c r="G25" s="7" t="s">
        <v>51</v>
      </c>
      <c r="H25" s="7">
        <v>5</v>
      </c>
      <c r="I25" s="7">
        <v>6</v>
      </c>
      <c r="J25" s="32">
        <v>4805.7</v>
      </c>
      <c r="K25" s="32">
        <v>4575.6000000000004</v>
      </c>
      <c r="L25" s="32">
        <v>0</v>
      </c>
      <c r="M25" s="8">
        <v>204</v>
      </c>
      <c r="N25" s="30">
        <f>'Приложение №2'!E25</f>
        <v>1180417.8099999998</v>
      </c>
      <c r="O25" s="32"/>
      <c r="P25" s="1">
        <v>20641.57</v>
      </c>
      <c r="Q25" s="1"/>
      <c r="R25" s="1">
        <v>480027.83</v>
      </c>
      <c r="S25" s="1">
        <v>679748.40999999968</v>
      </c>
      <c r="T25" s="32"/>
      <c r="U25" s="1">
        <f t="shared" si="4"/>
        <v>257.98098828568925</v>
      </c>
      <c r="V25" s="1">
        <f t="shared" si="4"/>
        <v>257.98098828568925</v>
      </c>
      <c r="W25" s="9">
        <v>2019</v>
      </c>
    </row>
    <row r="26" spans="1:23" ht="15" customHeight="1" x14ac:dyDescent="0.25">
      <c r="A26" s="5">
        <f t="shared" si="8"/>
        <v>11</v>
      </c>
      <c r="B26" s="5">
        <f t="shared" si="9"/>
        <v>7</v>
      </c>
      <c r="C26" s="6" t="s">
        <v>49</v>
      </c>
      <c r="D26" s="3" t="s">
        <v>97</v>
      </c>
      <c r="E26" s="7">
        <v>1990</v>
      </c>
      <c r="F26" s="7">
        <v>2017</v>
      </c>
      <c r="G26" s="7" t="s">
        <v>51</v>
      </c>
      <c r="H26" s="7">
        <v>5</v>
      </c>
      <c r="I26" s="7">
        <v>8</v>
      </c>
      <c r="J26" s="32">
        <v>6838</v>
      </c>
      <c r="K26" s="32">
        <v>6166.1</v>
      </c>
      <c r="L26" s="32">
        <v>0</v>
      </c>
      <c r="M26" s="8">
        <v>262</v>
      </c>
      <c r="N26" s="30">
        <f>'Приложение №2'!E26</f>
        <v>1533080.6800000002</v>
      </c>
      <c r="O26" s="32"/>
      <c r="P26" s="1"/>
      <c r="Q26" s="1"/>
      <c r="R26" s="1">
        <v>645047.99</v>
      </c>
      <c r="S26" s="1">
        <v>888032.69000000018</v>
      </c>
      <c r="T26" s="32"/>
      <c r="U26" s="1">
        <f t="shared" si="4"/>
        <v>248.63052496715915</v>
      </c>
      <c r="V26" s="1">
        <f t="shared" si="4"/>
        <v>248.63052496715915</v>
      </c>
      <c r="W26" s="9">
        <v>2019</v>
      </c>
    </row>
    <row r="27" spans="1:23" ht="15" customHeight="1" x14ac:dyDescent="0.25">
      <c r="A27" s="5">
        <f t="shared" si="8"/>
        <v>12</v>
      </c>
      <c r="B27" s="5">
        <f t="shared" si="9"/>
        <v>8</v>
      </c>
      <c r="C27" s="6" t="s">
        <v>49</v>
      </c>
      <c r="D27" s="3" t="s">
        <v>98</v>
      </c>
      <c r="E27" s="7">
        <v>1991</v>
      </c>
      <c r="F27" s="7">
        <v>2017</v>
      </c>
      <c r="G27" s="7" t="s">
        <v>51</v>
      </c>
      <c r="H27" s="7">
        <v>9</v>
      </c>
      <c r="I27" s="7">
        <v>1</v>
      </c>
      <c r="J27" s="32">
        <v>3222.4</v>
      </c>
      <c r="K27" s="32">
        <v>2756.6</v>
      </c>
      <c r="L27" s="32">
        <v>0</v>
      </c>
      <c r="M27" s="8">
        <v>108</v>
      </c>
      <c r="N27" s="30">
        <f>'Приложение №2'!E27</f>
        <v>595755.05000000005</v>
      </c>
      <c r="O27" s="32"/>
      <c r="P27" s="1">
        <v>452846.75999999995</v>
      </c>
      <c r="Q27" s="1"/>
      <c r="R27" s="1">
        <v>142908.2900000001</v>
      </c>
      <c r="S27" s="1"/>
      <c r="T27" s="32"/>
      <c r="U27" s="1">
        <f t="shared" si="4"/>
        <v>216.11951316839588</v>
      </c>
      <c r="V27" s="1">
        <f t="shared" si="4"/>
        <v>216.11951316839588</v>
      </c>
      <c r="W27" s="9">
        <v>2019</v>
      </c>
    </row>
    <row r="28" spans="1:23" ht="15" customHeight="1" x14ac:dyDescent="0.25">
      <c r="A28" s="5">
        <f t="shared" si="8"/>
        <v>13</v>
      </c>
      <c r="B28" s="5">
        <f t="shared" si="9"/>
        <v>9</v>
      </c>
      <c r="C28" s="6" t="s">
        <v>49</v>
      </c>
      <c r="D28" s="3" t="s">
        <v>99</v>
      </c>
      <c r="E28" s="7">
        <v>1994</v>
      </c>
      <c r="F28" s="7">
        <v>2017</v>
      </c>
      <c r="G28" s="7" t="s">
        <v>51</v>
      </c>
      <c r="H28" s="7">
        <v>5</v>
      </c>
      <c r="I28" s="7">
        <v>6</v>
      </c>
      <c r="J28" s="32">
        <v>5168.5</v>
      </c>
      <c r="K28" s="32">
        <v>4574.8</v>
      </c>
      <c r="L28" s="32">
        <v>0</v>
      </c>
      <c r="M28" s="8">
        <v>191</v>
      </c>
      <c r="N28" s="30">
        <f>'Приложение №2'!E28</f>
        <v>654299.28</v>
      </c>
      <c r="O28" s="32"/>
      <c r="P28" s="1">
        <v>152651.51</v>
      </c>
      <c r="Q28" s="1"/>
      <c r="R28" s="1">
        <v>501647.77</v>
      </c>
      <c r="S28" s="1">
        <v>0</v>
      </c>
      <c r="T28" s="32">
        <v>0</v>
      </c>
      <c r="U28" s="1">
        <f t="shared" si="4"/>
        <v>143.02248841479408</v>
      </c>
      <c r="V28" s="1">
        <f t="shared" si="4"/>
        <v>143.02248841479408</v>
      </c>
      <c r="W28" s="9">
        <v>2019</v>
      </c>
    </row>
    <row r="29" spans="1:23" ht="15" customHeight="1" x14ac:dyDescent="0.25">
      <c r="A29" s="5">
        <f t="shared" si="8"/>
        <v>14</v>
      </c>
      <c r="B29" s="5">
        <f t="shared" si="9"/>
        <v>10</v>
      </c>
      <c r="C29" s="6" t="s">
        <v>49</v>
      </c>
      <c r="D29" s="3" t="s">
        <v>100</v>
      </c>
      <c r="E29" s="7">
        <v>1990</v>
      </c>
      <c r="F29" s="7">
        <v>2017</v>
      </c>
      <c r="G29" s="7" t="s">
        <v>51</v>
      </c>
      <c r="H29" s="7">
        <v>9</v>
      </c>
      <c r="I29" s="7">
        <v>1</v>
      </c>
      <c r="J29" s="32">
        <v>4523.2</v>
      </c>
      <c r="K29" s="32">
        <v>3829.6</v>
      </c>
      <c r="L29" s="32">
        <v>51.1</v>
      </c>
      <c r="M29" s="8">
        <v>160</v>
      </c>
      <c r="N29" s="30">
        <f>'Приложение №2'!E29</f>
        <v>728506.13</v>
      </c>
      <c r="O29" s="32"/>
      <c r="P29" s="1">
        <v>0</v>
      </c>
      <c r="Q29" s="1"/>
      <c r="R29" s="1">
        <v>728506.13</v>
      </c>
      <c r="S29" s="1"/>
      <c r="T29" s="32">
        <v>0</v>
      </c>
      <c r="U29" s="1">
        <f t="shared" si="4"/>
        <v>187.72544386322056</v>
      </c>
      <c r="V29" s="1">
        <f t="shared" si="4"/>
        <v>187.72544386322056</v>
      </c>
      <c r="W29" s="9">
        <v>2019</v>
      </c>
    </row>
    <row r="30" spans="1:23" ht="15" customHeight="1" x14ac:dyDescent="0.25">
      <c r="A30" s="5">
        <f t="shared" si="8"/>
        <v>15</v>
      </c>
      <c r="B30" s="5">
        <f t="shared" si="9"/>
        <v>11</v>
      </c>
      <c r="C30" s="6" t="s">
        <v>49</v>
      </c>
      <c r="D30" s="3" t="s">
        <v>101</v>
      </c>
      <c r="E30" s="7">
        <v>1991</v>
      </c>
      <c r="F30" s="7">
        <v>2017</v>
      </c>
      <c r="G30" s="7" t="s">
        <v>51</v>
      </c>
      <c r="H30" s="7">
        <v>9</v>
      </c>
      <c r="I30" s="7">
        <v>1</v>
      </c>
      <c r="J30" s="32">
        <v>3271</v>
      </c>
      <c r="K30" s="32">
        <v>2823.5</v>
      </c>
      <c r="L30" s="32">
        <v>0</v>
      </c>
      <c r="M30" s="8">
        <v>93</v>
      </c>
      <c r="N30" s="30">
        <f>'Приложение №2'!E30</f>
        <v>607834.42999999993</v>
      </c>
      <c r="O30" s="32"/>
      <c r="P30" s="1"/>
      <c r="Q30" s="1"/>
      <c r="R30" s="1">
        <v>156005.01999999999</v>
      </c>
      <c r="S30" s="1">
        <v>451829.40999999992</v>
      </c>
      <c r="T30" s="32"/>
      <c r="U30" s="1">
        <f t="shared" si="4"/>
        <v>215.27693642642109</v>
      </c>
      <c r="V30" s="1">
        <f t="shared" si="4"/>
        <v>215.27693642642109</v>
      </c>
      <c r="W30" s="9">
        <v>2019</v>
      </c>
    </row>
    <row r="31" spans="1:23" ht="15" customHeight="1" x14ac:dyDescent="0.25">
      <c r="A31" s="5">
        <f t="shared" si="8"/>
        <v>16</v>
      </c>
      <c r="B31" s="5">
        <f t="shared" si="9"/>
        <v>12</v>
      </c>
      <c r="C31" s="6" t="s">
        <v>49</v>
      </c>
      <c r="D31" s="3" t="s">
        <v>103</v>
      </c>
      <c r="E31" s="7">
        <v>1991</v>
      </c>
      <c r="F31" s="7">
        <v>2009</v>
      </c>
      <c r="G31" s="7" t="s">
        <v>51</v>
      </c>
      <c r="H31" s="7">
        <v>5</v>
      </c>
      <c r="I31" s="7">
        <v>2</v>
      </c>
      <c r="J31" s="32">
        <v>3315.2</v>
      </c>
      <c r="K31" s="32">
        <v>2626.1</v>
      </c>
      <c r="L31" s="32">
        <v>190.1</v>
      </c>
      <c r="M31" s="8">
        <v>88</v>
      </c>
      <c r="N31" s="30">
        <f>'Приложение №2'!E31</f>
        <v>1259773.46</v>
      </c>
      <c r="O31" s="32"/>
      <c r="P31" s="1">
        <v>429785.97400000005</v>
      </c>
      <c r="Q31" s="1"/>
      <c r="R31" s="1">
        <v>829987.48599999992</v>
      </c>
      <c r="S31" s="1"/>
      <c r="T31" s="32">
        <v>0</v>
      </c>
      <c r="U31" s="1">
        <f t="shared" si="4"/>
        <v>447.33096370996378</v>
      </c>
      <c r="V31" s="1">
        <f t="shared" si="4"/>
        <v>447.33096370996378</v>
      </c>
      <c r="W31" s="9">
        <v>2019</v>
      </c>
    </row>
    <row r="32" spans="1:23" ht="15" customHeight="1" x14ac:dyDescent="0.25">
      <c r="A32" s="5">
        <f t="shared" si="8"/>
        <v>17</v>
      </c>
      <c r="B32" s="5">
        <f t="shared" si="9"/>
        <v>13</v>
      </c>
      <c r="C32" s="6" t="s">
        <v>49</v>
      </c>
      <c r="D32" s="3" t="s">
        <v>104</v>
      </c>
      <c r="E32" s="7">
        <v>1991</v>
      </c>
      <c r="F32" s="7">
        <v>2017</v>
      </c>
      <c r="G32" s="7" t="s">
        <v>51</v>
      </c>
      <c r="H32" s="7">
        <v>9</v>
      </c>
      <c r="I32" s="7">
        <v>1</v>
      </c>
      <c r="J32" s="32">
        <v>2891.6</v>
      </c>
      <c r="K32" s="32">
        <v>2275.6</v>
      </c>
      <c r="L32" s="32">
        <v>121.8</v>
      </c>
      <c r="M32" s="8">
        <v>87</v>
      </c>
      <c r="N32" s="30">
        <f>'Приложение №2'!E32</f>
        <v>584960.52518064866</v>
      </c>
      <c r="O32" s="32"/>
      <c r="P32" s="1"/>
      <c r="Q32" s="1"/>
      <c r="R32" s="1">
        <v>175546.73</v>
      </c>
      <c r="S32" s="1">
        <v>409413.79518064868</v>
      </c>
      <c r="T32" s="32"/>
      <c r="U32" s="1">
        <f t="shared" ref="U32:V79" si="10">$N32/($K32+$L32)</f>
        <v>243.99788319873556</v>
      </c>
      <c r="V32" s="1">
        <f t="shared" si="10"/>
        <v>243.99788319873556</v>
      </c>
      <c r="W32" s="9">
        <v>2019</v>
      </c>
    </row>
    <row r="33" spans="1:23" ht="15" customHeight="1" x14ac:dyDescent="0.25">
      <c r="A33" s="5">
        <f t="shared" si="8"/>
        <v>18</v>
      </c>
      <c r="B33" s="5">
        <f t="shared" si="9"/>
        <v>14</v>
      </c>
      <c r="C33" s="6" t="s">
        <v>106</v>
      </c>
      <c r="D33" s="3" t="s">
        <v>108</v>
      </c>
      <c r="E33" s="7">
        <v>1979</v>
      </c>
      <c r="F33" s="7">
        <v>2013</v>
      </c>
      <c r="G33" s="7" t="s">
        <v>51</v>
      </c>
      <c r="H33" s="7">
        <v>5</v>
      </c>
      <c r="I33" s="7">
        <v>4</v>
      </c>
      <c r="J33" s="32">
        <v>2793.1</v>
      </c>
      <c r="K33" s="32">
        <v>2478.8000000000002</v>
      </c>
      <c r="L33" s="32">
        <v>0</v>
      </c>
      <c r="M33" s="8">
        <v>97</v>
      </c>
      <c r="N33" s="30">
        <f>'Приложение №2'!E33</f>
        <v>192915.02</v>
      </c>
      <c r="O33" s="32"/>
      <c r="P33" s="1">
        <v>0</v>
      </c>
      <c r="Q33" s="1"/>
      <c r="R33" s="1">
        <v>192915.02</v>
      </c>
      <c r="S33" s="1">
        <v>0</v>
      </c>
      <c r="T33" s="32">
        <v>0</v>
      </c>
      <c r="U33" s="1">
        <f t="shared" si="10"/>
        <v>77.825972244634485</v>
      </c>
      <c r="V33" s="1">
        <f t="shared" si="10"/>
        <v>77.825972244634485</v>
      </c>
      <c r="W33" s="9">
        <v>2019</v>
      </c>
    </row>
    <row r="34" spans="1:23" ht="15" customHeight="1" x14ac:dyDescent="0.25">
      <c r="A34" s="5">
        <f t="shared" si="8"/>
        <v>19</v>
      </c>
      <c r="B34" s="5">
        <f t="shared" si="9"/>
        <v>15</v>
      </c>
      <c r="C34" s="6" t="s">
        <v>106</v>
      </c>
      <c r="D34" s="3" t="s">
        <v>135</v>
      </c>
      <c r="E34" s="7">
        <v>1984</v>
      </c>
      <c r="F34" s="7">
        <v>1984</v>
      </c>
      <c r="G34" s="7" t="s">
        <v>51</v>
      </c>
      <c r="H34" s="7">
        <v>2</v>
      </c>
      <c r="I34" s="7">
        <v>1</v>
      </c>
      <c r="J34" s="32">
        <v>594.9</v>
      </c>
      <c r="K34" s="32">
        <v>463.2</v>
      </c>
      <c r="L34" s="32">
        <v>0</v>
      </c>
      <c r="M34" s="8">
        <v>47</v>
      </c>
      <c r="N34" s="30">
        <f>'Приложение №2'!E34</f>
        <v>2306999.1399999997</v>
      </c>
      <c r="O34" s="32"/>
      <c r="P34" s="1">
        <v>2055993.0599999994</v>
      </c>
      <c r="Q34" s="1">
        <v>0</v>
      </c>
      <c r="R34" s="1">
        <v>114408.24</v>
      </c>
      <c r="S34" s="1">
        <v>136597.84</v>
      </c>
      <c r="T34" s="32">
        <v>0</v>
      </c>
      <c r="U34" s="1">
        <f t="shared" si="10"/>
        <v>4980.5680915371322</v>
      </c>
      <c r="V34" s="1">
        <f t="shared" si="10"/>
        <v>4980.5680915371322</v>
      </c>
      <c r="W34" s="9">
        <v>2019</v>
      </c>
    </row>
    <row r="35" spans="1:23" ht="15" customHeight="1" x14ac:dyDescent="0.25">
      <c r="A35" s="5">
        <f t="shared" si="8"/>
        <v>20</v>
      </c>
      <c r="B35" s="5">
        <f t="shared" si="9"/>
        <v>16</v>
      </c>
      <c r="C35" s="6" t="s">
        <v>106</v>
      </c>
      <c r="D35" s="3" t="s">
        <v>139</v>
      </c>
      <c r="E35" s="7">
        <v>1982</v>
      </c>
      <c r="F35" s="7">
        <v>2013</v>
      </c>
      <c r="G35" s="7" t="s">
        <v>63</v>
      </c>
      <c r="H35" s="7">
        <v>9</v>
      </c>
      <c r="I35" s="7">
        <v>1</v>
      </c>
      <c r="J35" s="32">
        <v>5311.8</v>
      </c>
      <c r="K35" s="32">
        <v>4203.3999999999996</v>
      </c>
      <c r="L35" s="32">
        <v>81.7</v>
      </c>
      <c r="M35" s="8">
        <v>209</v>
      </c>
      <c r="N35" s="30">
        <f>'Приложение №2'!E35</f>
        <v>3750483.89</v>
      </c>
      <c r="O35" s="32"/>
      <c r="P35" s="1">
        <v>2257473.6900000004</v>
      </c>
      <c r="Q35" s="1"/>
      <c r="R35" s="1">
        <v>1195185.17</v>
      </c>
      <c r="S35" s="1">
        <v>297825.03000000003</v>
      </c>
      <c r="T35" s="32">
        <v>0</v>
      </c>
      <c r="U35" s="1">
        <f t="shared" si="10"/>
        <v>875.23835849805153</v>
      </c>
      <c r="V35" s="1">
        <f t="shared" si="10"/>
        <v>875.23835849805153</v>
      </c>
      <c r="W35" s="9">
        <v>2019</v>
      </c>
    </row>
    <row r="36" spans="1:23" ht="15" customHeight="1" x14ac:dyDescent="0.25">
      <c r="A36" s="5">
        <f t="shared" si="8"/>
        <v>21</v>
      </c>
      <c r="B36" s="5">
        <f t="shared" si="9"/>
        <v>17</v>
      </c>
      <c r="C36" s="6" t="s">
        <v>106</v>
      </c>
      <c r="D36" s="3" t="s">
        <v>151</v>
      </c>
      <c r="E36" s="7">
        <v>1972</v>
      </c>
      <c r="F36" s="7">
        <v>2013</v>
      </c>
      <c r="G36" s="7" t="s">
        <v>63</v>
      </c>
      <c r="H36" s="7">
        <v>5</v>
      </c>
      <c r="I36" s="7">
        <v>8</v>
      </c>
      <c r="J36" s="32">
        <v>6647</v>
      </c>
      <c r="K36" s="32">
        <v>6127</v>
      </c>
      <c r="L36" s="32">
        <v>0</v>
      </c>
      <c r="M36" s="8">
        <v>290</v>
      </c>
      <c r="N36" s="30">
        <f>'Приложение №2'!E36</f>
        <v>4670977.84</v>
      </c>
      <c r="O36" s="32"/>
      <c r="P36" s="1">
        <v>3107209.12</v>
      </c>
      <c r="Q36" s="1"/>
      <c r="R36" s="1">
        <v>1563768.72</v>
      </c>
      <c r="S36" s="1">
        <v>0</v>
      </c>
      <c r="T36" s="32">
        <v>0</v>
      </c>
      <c r="U36" s="1">
        <f t="shared" si="10"/>
        <v>762.35969316141666</v>
      </c>
      <c r="V36" s="1">
        <f t="shared" si="10"/>
        <v>762.35969316141666</v>
      </c>
      <c r="W36" s="9">
        <v>2019</v>
      </c>
    </row>
    <row r="37" spans="1:23" ht="15" customHeight="1" x14ac:dyDescent="0.25">
      <c r="A37" s="5">
        <f t="shared" si="8"/>
        <v>22</v>
      </c>
      <c r="B37" s="5">
        <f t="shared" si="9"/>
        <v>18</v>
      </c>
      <c r="C37" s="6" t="s">
        <v>106</v>
      </c>
      <c r="D37" s="3" t="s">
        <v>152</v>
      </c>
      <c r="E37" s="7">
        <v>1974</v>
      </c>
      <c r="F37" s="7">
        <v>2017</v>
      </c>
      <c r="G37" s="7" t="s">
        <v>51</v>
      </c>
      <c r="H37" s="7">
        <v>4</v>
      </c>
      <c r="I37" s="7">
        <v>4</v>
      </c>
      <c r="J37" s="32">
        <v>2969.04</v>
      </c>
      <c r="K37" s="32">
        <v>2728.04</v>
      </c>
      <c r="L37" s="32">
        <v>0</v>
      </c>
      <c r="M37" s="8">
        <v>74</v>
      </c>
      <c r="N37" s="30">
        <f>'Приложение №2'!E37</f>
        <v>1660112.48</v>
      </c>
      <c r="O37" s="32"/>
      <c r="P37" s="1">
        <v>1265134.8799999999</v>
      </c>
      <c r="Q37" s="1"/>
      <c r="R37" s="1">
        <v>394977.6</v>
      </c>
      <c r="S37" s="1">
        <v>0</v>
      </c>
      <c r="T37" s="32">
        <v>0</v>
      </c>
      <c r="U37" s="1">
        <f t="shared" si="10"/>
        <v>608.53670767290805</v>
      </c>
      <c r="V37" s="1">
        <f t="shared" si="10"/>
        <v>608.53670767290805</v>
      </c>
      <c r="W37" s="9">
        <v>2019</v>
      </c>
    </row>
    <row r="38" spans="1:23" ht="15" customHeight="1" x14ac:dyDescent="0.25">
      <c r="A38" s="5">
        <f t="shared" si="8"/>
        <v>23</v>
      </c>
      <c r="B38" s="5">
        <f t="shared" si="9"/>
        <v>19</v>
      </c>
      <c r="C38" s="6" t="s">
        <v>106</v>
      </c>
      <c r="D38" s="3" t="s">
        <v>157</v>
      </c>
      <c r="E38" s="7">
        <v>1971</v>
      </c>
      <c r="F38" s="7">
        <v>2017</v>
      </c>
      <c r="G38" s="7" t="s">
        <v>51</v>
      </c>
      <c r="H38" s="7">
        <v>5</v>
      </c>
      <c r="I38" s="7">
        <v>4</v>
      </c>
      <c r="J38" s="32">
        <v>2970.7</v>
      </c>
      <c r="K38" s="32">
        <v>2721.5</v>
      </c>
      <c r="L38" s="32">
        <v>0</v>
      </c>
      <c r="M38" s="8">
        <v>93</v>
      </c>
      <c r="N38" s="30">
        <f>'Приложение №2'!E38</f>
        <v>3351938.1400000006</v>
      </c>
      <c r="O38" s="32"/>
      <c r="P38" s="1">
        <v>2550464.3600000003</v>
      </c>
      <c r="Q38" s="1"/>
      <c r="R38" s="1">
        <v>801473.78</v>
      </c>
      <c r="S38" s="1"/>
      <c r="T38" s="32">
        <v>0</v>
      </c>
      <c r="U38" s="1">
        <f t="shared" si="10"/>
        <v>1231.6509792393902</v>
      </c>
      <c r="V38" s="1">
        <f t="shared" si="10"/>
        <v>1231.6509792393902</v>
      </c>
      <c r="W38" s="9">
        <v>2019</v>
      </c>
    </row>
    <row r="39" spans="1:23" ht="15" customHeight="1" x14ac:dyDescent="0.25">
      <c r="A39" s="5">
        <f t="shared" si="8"/>
        <v>24</v>
      </c>
      <c r="B39" s="5">
        <f t="shared" si="9"/>
        <v>20</v>
      </c>
      <c r="C39" s="6" t="s">
        <v>106</v>
      </c>
      <c r="D39" s="3" t="s">
        <v>158</v>
      </c>
      <c r="E39" s="7">
        <v>1973</v>
      </c>
      <c r="F39" s="7">
        <v>2017</v>
      </c>
      <c r="G39" s="7" t="s">
        <v>51</v>
      </c>
      <c r="H39" s="7">
        <v>4</v>
      </c>
      <c r="I39" s="7">
        <v>4</v>
      </c>
      <c r="J39" s="32">
        <v>2905.3</v>
      </c>
      <c r="K39" s="32">
        <v>2671.9</v>
      </c>
      <c r="L39" s="32">
        <v>0</v>
      </c>
      <c r="M39" s="8">
        <v>109</v>
      </c>
      <c r="N39" s="30">
        <f>'Приложение №2'!E39</f>
        <v>6387743.7799999993</v>
      </c>
      <c r="O39" s="32"/>
      <c r="P39" s="1">
        <v>5633990.7999999989</v>
      </c>
      <c r="Q39" s="1">
        <v>0</v>
      </c>
      <c r="R39" s="1">
        <v>753752.98</v>
      </c>
      <c r="S39" s="1"/>
      <c r="T39" s="32">
        <v>0</v>
      </c>
      <c r="U39" s="1">
        <f t="shared" si="10"/>
        <v>2390.7121449156029</v>
      </c>
      <c r="V39" s="1">
        <f t="shared" si="10"/>
        <v>2390.7121449156029</v>
      </c>
      <c r="W39" s="9">
        <v>2019</v>
      </c>
    </row>
    <row r="40" spans="1:23" ht="15" customHeight="1" x14ac:dyDescent="0.25">
      <c r="A40" s="5">
        <f t="shared" si="8"/>
        <v>25</v>
      </c>
      <c r="B40" s="5">
        <f t="shared" si="9"/>
        <v>21</v>
      </c>
      <c r="C40" s="6" t="s">
        <v>106</v>
      </c>
      <c r="D40" s="3" t="s">
        <v>159</v>
      </c>
      <c r="E40" s="7">
        <v>1972</v>
      </c>
      <c r="F40" s="7">
        <v>2013</v>
      </c>
      <c r="G40" s="7" t="s">
        <v>51</v>
      </c>
      <c r="H40" s="7">
        <v>4</v>
      </c>
      <c r="I40" s="7">
        <v>4</v>
      </c>
      <c r="J40" s="32">
        <v>3047.8</v>
      </c>
      <c r="K40" s="32">
        <v>2797.2</v>
      </c>
      <c r="L40" s="32">
        <v>0</v>
      </c>
      <c r="M40" s="8">
        <v>107</v>
      </c>
      <c r="N40" s="30">
        <f>'Приложение №2'!E40</f>
        <v>2733631.9089110638</v>
      </c>
      <c r="O40" s="32"/>
      <c r="P40" s="1">
        <v>1189905.5025110636</v>
      </c>
      <c r="Q40" s="1">
        <v>0</v>
      </c>
      <c r="R40" s="1">
        <v>361522.28639999998</v>
      </c>
      <c r="S40" s="1">
        <v>1182204.1200000001</v>
      </c>
      <c r="T40" s="32"/>
      <c r="U40" s="1">
        <f t="shared" si="10"/>
        <v>977.27438471009009</v>
      </c>
      <c r="V40" s="1">
        <f t="shared" si="10"/>
        <v>977.27438471009009</v>
      </c>
      <c r="W40" s="9">
        <v>2019</v>
      </c>
    </row>
    <row r="41" spans="1:23" ht="15" customHeight="1" x14ac:dyDescent="0.25">
      <c r="A41" s="5">
        <f t="shared" si="8"/>
        <v>26</v>
      </c>
      <c r="B41" s="5">
        <f t="shared" si="9"/>
        <v>22</v>
      </c>
      <c r="C41" s="6" t="s">
        <v>106</v>
      </c>
      <c r="D41" s="3" t="s">
        <v>160</v>
      </c>
      <c r="E41" s="7">
        <v>1974</v>
      </c>
      <c r="F41" s="7">
        <v>2013</v>
      </c>
      <c r="G41" s="7" t="s">
        <v>51</v>
      </c>
      <c r="H41" s="7">
        <v>4</v>
      </c>
      <c r="I41" s="7">
        <v>4</v>
      </c>
      <c r="J41" s="32">
        <v>2989.2</v>
      </c>
      <c r="K41" s="32">
        <v>2769.8</v>
      </c>
      <c r="L41" s="32">
        <v>0</v>
      </c>
      <c r="M41" s="8">
        <v>90</v>
      </c>
      <c r="N41" s="30">
        <f>'Приложение №2'!E41</f>
        <v>4128527.8587029171</v>
      </c>
      <c r="O41" s="32"/>
      <c r="P41" s="1">
        <v>2860509.496102917</v>
      </c>
      <c r="Q41" s="1">
        <v>0</v>
      </c>
      <c r="R41" s="1">
        <v>848241.57510000002</v>
      </c>
      <c r="S41" s="1">
        <v>419776.78749999986</v>
      </c>
      <c r="T41" s="32">
        <v>0</v>
      </c>
      <c r="U41" s="1">
        <f t="shared" si="10"/>
        <v>1490.5508912928431</v>
      </c>
      <c r="V41" s="1">
        <f t="shared" si="10"/>
        <v>1490.5508912928431</v>
      </c>
      <c r="W41" s="9">
        <v>2019</v>
      </c>
    </row>
    <row r="42" spans="1:23" ht="15" customHeight="1" x14ac:dyDescent="0.25">
      <c r="A42" s="5">
        <f t="shared" si="8"/>
        <v>27</v>
      </c>
      <c r="B42" s="5">
        <f t="shared" si="9"/>
        <v>23</v>
      </c>
      <c r="C42" s="6" t="s">
        <v>106</v>
      </c>
      <c r="D42" s="3" t="s">
        <v>165</v>
      </c>
      <c r="E42" s="7">
        <v>1977</v>
      </c>
      <c r="F42" s="7">
        <v>1977</v>
      </c>
      <c r="G42" s="7" t="s">
        <v>51</v>
      </c>
      <c r="H42" s="7">
        <v>4</v>
      </c>
      <c r="I42" s="7">
        <v>3</v>
      </c>
      <c r="J42" s="32">
        <v>4282.03</v>
      </c>
      <c r="K42" s="32">
        <v>3616.33</v>
      </c>
      <c r="L42" s="32">
        <v>0</v>
      </c>
      <c r="M42" s="32">
        <v>288</v>
      </c>
      <c r="N42" s="30">
        <f>'Приложение №2'!E42</f>
        <v>3646071.37</v>
      </c>
      <c r="O42" s="1"/>
      <c r="P42" s="1">
        <v>3050997.639</v>
      </c>
      <c r="Q42" s="1">
        <v>0</v>
      </c>
      <c r="R42" s="1"/>
      <c r="S42" s="1">
        <v>58057.611000000034</v>
      </c>
      <c r="T42" s="1">
        <v>537016.12000000011</v>
      </c>
      <c r="U42" s="1">
        <f t="shared" si="10"/>
        <v>1008.2241858458714</v>
      </c>
      <c r="V42" s="1">
        <f t="shared" si="10"/>
        <v>1008.2241858458714</v>
      </c>
      <c r="W42" s="9">
        <v>2019</v>
      </c>
    </row>
    <row r="43" spans="1:23" ht="15" customHeight="1" x14ac:dyDescent="0.25">
      <c r="A43" s="5">
        <f t="shared" si="8"/>
        <v>28</v>
      </c>
      <c r="B43" s="5">
        <f t="shared" si="9"/>
        <v>24</v>
      </c>
      <c r="C43" s="6" t="s">
        <v>106</v>
      </c>
      <c r="D43" s="3" t="s">
        <v>177</v>
      </c>
      <c r="E43" s="7">
        <v>1973</v>
      </c>
      <c r="F43" s="7">
        <v>2013</v>
      </c>
      <c r="G43" s="7" t="s">
        <v>63</v>
      </c>
      <c r="H43" s="7">
        <v>4</v>
      </c>
      <c r="I43" s="7">
        <v>4</v>
      </c>
      <c r="J43" s="32">
        <v>3892.1</v>
      </c>
      <c r="K43" s="32">
        <v>3391.8</v>
      </c>
      <c r="L43" s="32">
        <v>0</v>
      </c>
      <c r="M43" s="8">
        <v>148</v>
      </c>
      <c r="N43" s="30">
        <f>'Приложение №2'!E43</f>
        <v>4146226.89</v>
      </c>
      <c r="O43" s="32"/>
      <c r="P43" s="1">
        <v>498423.17000000039</v>
      </c>
      <c r="Q43" s="1"/>
      <c r="R43" s="1">
        <v>938083</v>
      </c>
      <c r="S43" s="1">
        <v>2709720.7199999997</v>
      </c>
      <c r="T43" s="32">
        <v>0</v>
      </c>
      <c r="U43" s="1">
        <f t="shared" si="10"/>
        <v>1222.4267026357686</v>
      </c>
      <c r="V43" s="1">
        <f t="shared" si="10"/>
        <v>1222.4267026357686</v>
      </c>
      <c r="W43" s="9">
        <v>2019</v>
      </c>
    </row>
    <row r="44" spans="1:23" ht="15" customHeight="1" x14ac:dyDescent="0.25">
      <c r="A44" s="5">
        <f t="shared" si="8"/>
        <v>29</v>
      </c>
      <c r="B44" s="5">
        <f t="shared" si="9"/>
        <v>25</v>
      </c>
      <c r="C44" s="6" t="s">
        <v>55</v>
      </c>
      <c r="D44" s="3" t="s">
        <v>178</v>
      </c>
      <c r="E44" s="7">
        <v>1997</v>
      </c>
      <c r="F44" s="7">
        <v>2013</v>
      </c>
      <c r="G44" s="7" t="s">
        <v>67</v>
      </c>
      <c r="H44" s="7">
        <v>2</v>
      </c>
      <c r="I44" s="7">
        <v>2</v>
      </c>
      <c r="J44" s="32">
        <v>1571.8</v>
      </c>
      <c r="K44" s="32">
        <v>1370.3</v>
      </c>
      <c r="L44" s="32">
        <v>0</v>
      </c>
      <c r="M44" s="8">
        <v>68</v>
      </c>
      <c r="N44" s="30">
        <f>'Приложение №2'!E44</f>
        <v>2751894.08</v>
      </c>
      <c r="O44" s="32"/>
      <c r="P44" s="1">
        <v>2495500.9656000002</v>
      </c>
      <c r="Q44" s="1">
        <v>0</v>
      </c>
      <c r="R44" s="1">
        <v>256393.11439999999</v>
      </c>
      <c r="S44" s="1">
        <v>0</v>
      </c>
      <c r="T44" s="32">
        <v>0</v>
      </c>
      <c r="U44" s="1">
        <f t="shared" si="10"/>
        <v>2008.2420491863097</v>
      </c>
      <c r="V44" s="1">
        <f t="shared" si="10"/>
        <v>2008.2420491863097</v>
      </c>
      <c r="W44" s="9">
        <v>2019</v>
      </c>
    </row>
    <row r="45" spans="1:23" ht="15" customHeight="1" x14ac:dyDescent="0.25">
      <c r="A45" s="5">
        <f t="shared" si="8"/>
        <v>30</v>
      </c>
      <c r="B45" s="5">
        <f t="shared" si="9"/>
        <v>26</v>
      </c>
      <c r="C45" s="6" t="s">
        <v>55</v>
      </c>
      <c r="D45" s="3" t="s">
        <v>179</v>
      </c>
      <c r="E45" s="7">
        <v>1974</v>
      </c>
      <c r="F45" s="7">
        <v>1974</v>
      </c>
      <c r="G45" s="7" t="s">
        <v>51</v>
      </c>
      <c r="H45" s="7">
        <v>4</v>
      </c>
      <c r="I45" s="7">
        <v>4</v>
      </c>
      <c r="J45" s="32">
        <v>2196.1999999999998</v>
      </c>
      <c r="K45" s="32">
        <v>2026.5</v>
      </c>
      <c r="L45" s="32">
        <v>0</v>
      </c>
      <c r="M45" s="8">
        <v>105</v>
      </c>
      <c r="N45" s="30">
        <f>'Приложение №2'!E45</f>
        <v>3495231.4494788027</v>
      </c>
      <c r="O45" s="32"/>
      <c r="P45" s="1">
        <v>2946978.0494788028</v>
      </c>
      <c r="Q45" s="1">
        <v>0</v>
      </c>
      <c r="R45" s="1">
        <v>548253.4</v>
      </c>
      <c r="S45" s="1">
        <v>0</v>
      </c>
      <c r="T45" s="32">
        <v>0</v>
      </c>
      <c r="U45" s="1">
        <f t="shared" si="10"/>
        <v>1724.7626200240823</v>
      </c>
      <c r="V45" s="1">
        <f t="shared" si="10"/>
        <v>1724.7626200240823</v>
      </c>
      <c r="W45" s="9">
        <v>2019</v>
      </c>
    </row>
    <row r="46" spans="1:23" ht="15" customHeight="1" x14ac:dyDescent="0.25">
      <c r="A46" s="5">
        <f t="shared" si="8"/>
        <v>31</v>
      </c>
      <c r="B46" s="5">
        <f t="shared" si="9"/>
        <v>27</v>
      </c>
      <c r="C46" s="6" t="s">
        <v>55</v>
      </c>
      <c r="D46" s="3" t="s">
        <v>180</v>
      </c>
      <c r="E46" s="7">
        <v>1972</v>
      </c>
      <c r="F46" s="7">
        <v>1972</v>
      </c>
      <c r="G46" s="7" t="s">
        <v>51</v>
      </c>
      <c r="H46" s="7">
        <v>4</v>
      </c>
      <c r="I46" s="7">
        <v>4</v>
      </c>
      <c r="J46" s="32">
        <v>2924</v>
      </c>
      <c r="K46" s="32">
        <v>2703.2</v>
      </c>
      <c r="L46" s="32">
        <v>0</v>
      </c>
      <c r="M46" s="8">
        <v>120</v>
      </c>
      <c r="N46" s="30">
        <f>'Приложение №2'!E46</f>
        <v>332384.5</v>
      </c>
      <c r="O46" s="32"/>
      <c r="P46" s="1">
        <v>0</v>
      </c>
      <c r="Q46" s="1">
        <v>0</v>
      </c>
      <c r="R46" s="1">
        <v>332384.5</v>
      </c>
      <c r="S46" s="1">
        <v>0</v>
      </c>
      <c r="T46" s="32">
        <v>0</v>
      </c>
      <c r="U46" s="1">
        <f t="shared" si="10"/>
        <v>122.9596404261616</v>
      </c>
      <c r="V46" s="1">
        <f t="shared" si="10"/>
        <v>122.9596404261616</v>
      </c>
      <c r="W46" s="9">
        <v>2019</v>
      </c>
    </row>
    <row r="47" spans="1:23" ht="15" customHeight="1" x14ac:dyDescent="0.25">
      <c r="A47" s="5">
        <f t="shared" si="8"/>
        <v>32</v>
      </c>
      <c r="B47" s="5">
        <f t="shared" si="9"/>
        <v>28</v>
      </c>
      <c r="C47" s="6" t="s">
        <v>55</v>
      </c>
      <c r="D47" s="3" t="s">
        <v>181</v>
      </c>
      <c r="E47" s="7">
        <v>1992</v>
      </c>
      <c r="F47" s="7">
        <v>1992</v>
      </c>
      <c r="G47" s="7" t="s">
        <v>67</v>
      </c>
      <c r="H47" s="7">
        <v>2</v>
      </c>
      <c r="I47" s="7">
        <v>2</v>
      </c>
      <c r="J47" s="32">
        <v>913.2</v>
      </c>
      <c r="K47" s="32">
        <v>832.4</v>
      </c>
      <c r="L47" s="32">
        <v>0</v>
      </c>
      <c r="M47" s="8">
        <v>31</v>
      </c>
      <c r="N47" s="30">
        <f>'Приложение №2'!E47</f>
        <v>2090462.7999999998</v>
      </c>
      <c r="O47" s="32"/>
      <c r="P47" s="1">
        <v>1910002.5599999998</v>
      </c>
      <c r="Q47" s="1">
        <v>0</v>
      </c>
      <c r="R47" s="1">
        <v>180460.24</v>
      </c>
      <c r="S47" s="1">
        <v>0</v>
      </c>
      <c r="T47" s="32">
        <v>0</v>
      </c>
      <c r="U47" s="1">
        <f t="shared" si="10"/>
        <v>2511.3680922633348</v>
      </c>
      <c r="V47" s="1">
        <f t="shared" si="10"/>
        <v>2511.3680922633348</v>
      </c>
      <c r="W47" s="9">
        <v>2019</v>
      </c>
    </row>
    <row r="48" spans="1:23" ht="15" customHeight="1" x14ac:dyDescent="0.25">
      <c r="A48" s="5">
        <f t="shared" si="8"/>
        <v>33</v>
      </c>
      <c r="B48" s="5">
        <f t="shared" si="9"/>
        <v>29</v>
      </c>
      <c r="C48" s="6" t="s">
        <v>55</v>
      </c>
      <c r="D48" s="3" t="s">
        <v>185</v>
      </c>
      <c r="E48" s="7">
        <v>1962</v>
      </c>
      <c r="F48" s="7">
        <v>1962</v>
      </c>
      <c r="G48" s="7" t="s">
        <v>51</v>
      </c>
      <c r="H48" s="7">
        <v>2</v>
      </c>
      <c r="I48" s="7">
        <v>1</v>
      </c>
      <c r="J48" s="32">
        <v>618.70000000000005</v>
      </c>
      <c r="K48" s="32">
        <v>467.9</v>
      </c>
      <c r="L48" s="32">
        <v>0</v>
      </c>
      <c r="M48" s="8">
        <v>45</v>
      </c>
      <c r="N48" s="30">
        <f>'Приложение №2'!E48</f>
        <v>2223508.5861500031</v>
      </c>
      <c r="O48" s="32"/>
      <c r="P48" s="1">
        <v>2032921.426150003</v>
      </c>
      <c r="Q48" s="1">
        <v>0</v>
      </c>
      <c r="R48" s="1">
        <v>128265.87</v>
      </c>
      <c r="S48" s="1">
        <v>62321.29</v>
      </c>
      <c r="T48" s="32">
        <v>0</v>
      </c>
      <c r="U48" s="1">
        <f t="shared" si="10"/>
        <v>4752.1021289805585</v>
      </c>
      <c r="V48" s="1">
        <f t="shared" si="10"/>
        <v>4752.1021289805585</v>
      </c>
      <c r="W48" s="9">
        <v>2019</v>
      </c>
    </row>
    <row r="49" spans="1:23" ht="15" customHeight="1" x14ac:dyDescent="0.25">
      <c r="A49" s="5">
        <f t="shared" si="8"/>
        <v>34</v>
      </c>
      <c r="B49" s="5">
        <f t="shared" si="9"/>
        <v>30</v>
      </c>
      <c r="C49" s="6" t="s">
        <v>217</v>
      </c>
      <c r="D49" s="3" t="s">
        <v>219</v>
      </c>
      <c r="E49" s="7">
        <v>1996</v>
      </c>
      <c r="F49" s="7">
        <v>1996</v>
      </c>
      <c r="G49" s="7" t="s">
        <v>67</v>
      </c>
      <c r="H49" s="7">
        <v>2</v>
      </c>
      <c r="I49" s="7">
        <v>2</v>
      </c>
      <c r="J49" s="32">
        <v>910.68</v>
      </c>
      <c r="K49" s="32">
        <v>834.52</v>
      </c>
      <c r="L49" s="32">
        <v>0</v>
      </c>
      <c r="M49" s="8">
        <v>36</v>
      </c>
      <c r="N49" s="30">
        <f>'Приложение №2'!E49</f>
        <v>1351350.5299999998</v>
      </c>
      <c r="O49" s="32"/>
      <c r="P49" s="1">
        <v>1071689.4299999997</v>
      </c>
      <c r="Q49" s="1">
        <v>133274.32</v>
      </c>
      <c r="R49" s="1">
        <v>146386.78</v>
      </c>
      <c r="S49" s="1">
        <v>0</v>
      </c>
      <c r="T49" s="32">
        <v>0</v>
      </c>
      <c r="U49" s="1">
        <f t="shared" si="10"/>
        <v>1619.3147318218855</v>
      </c>
      <c r="V49" s="1">
        <f t="shared" si="10"/>
        <v>1619.3147318218855</v>
      </c>
      <c r="W49" s="9">
        <v>2019</v>
      </c>
    </row>
    <row r="50" spans="1:23" ht="15" customHeight="1" x14ac:dyDescent="0.25">
      <c r="A50" s="5">
        <f t="shared" si="8"/>
        <v>35</v>
      </c>
      <c r="B50" s="5">
        <f t="shared" si="9"/>
        <v>31</v>
      </c>
      <c r="C50" s="6" t="s">
        <v>223</v>
      </c>
      <c r="D50" s="3" t="s">
        <v>224</v>
      </c>
      <c r="E50" s="7">
        <v>1987</v>
      </c>
      <c r="F50" s="7">
        <v>2012</v>
      </c>
      <c r="G50" s="7" t="s">
        <v>51</v>
      </c>
      <c r="H50" s="7">
        <v>5</v>
      </c>
      <c r="I50" s="7">
        <v>2</v>
      </c>
      <c r="J50" s="32">
        <v>1665.4</v>
      </c>
      <c r="K50" s="32">
        <v>1290.9000000000001</v>
      </c>
      <c r="L50" s="32">
        <v>0</v>
      </c>
      <c r="M50" s="8">
        <v>31</v>
      </c>
      <c r="N50" s="30">
        <f>'Приложение №2'!E50</f>
        <v>7311261.1600000001</v>
      </c>
      <c r="O50" s="32"/>
      <c r="P50" s="1">
        <v>6080818.6100000003</v>
      </c>
      <c r="Q50" s="1">
        <v>745585.15999999992</v>
      </c>
      <c r="R50" s="1">
        <v>484857.39</v>
      </c>
      <c r="S50" s="1"/>
      <c r="T50" s="32"/>
      <c r="U50" s="1">
        <f t="shared" si="10"/>
        <v>5663.6928964288481</v>
      </c>
      <c r="V50" s="1">
        <f t="shared" si="10"/>
        <v>5663.6928964288481</v>
      </c>
      <c r="W50" s="9">
        <v>2019</v>
      </c>
    </row>
    <row r="51" spans="1:23" ht="15" customHeight="1" x14ac:dyDescent="0.25">
      <c r="A51" s="5">
        <f t="shared" si="8"/>
        <v>36</v>
      </c>
      <c r="B51" s="5">
        <f t="shared" si="9"/>
        <v>32</v>
      </c>
      <c r="C51" s="6" t="s">
        <v>223</v>
      </c>
      <c r="D51" s="3" t="s">
        <v>225</v>
      </c>
      <c r="E51" s="7">
        <v>1985</v>
      </c>
      <c r="F51" s="7">
        <v>2012</v>
      </c>
      <c r="G51" s="7" t="s">
        <v>51</v>
      </c>
      <c r="H51" s="7">
        <v>5</v>
      </c>
      <c r="I51" s="7">
        <v>4</v>
      </c>
      <c r="J51" s="32">
        <v>3410</v>
      </c>
      <c r="K51" s="32">
        <v>2517.1</v>
      </c>
      <c r="L51" s="32">
        <v>0</v>
      </c>
      <c r="M51" s="8">
        <v>80</v>
      </c>
      <c r="N51" s="30">
        <f>'Приложение №2'!E51</f>
        <v>12077469.66</v>
      </c>
      <c r="O51" s="32"/>
      <c r="P51" s="1">
        <v>9768742.367783498</v>
      </c>
      <c r="Q51" s="1">
        <v>1242179.6499999999</v>
      </c>
      <c r="R51" s="1">
        <v>996871.50999999989</v>
      </c>
      <c r="S51" s="1">
        <v>69676.13221650233</v>
      </c>
      <c r="T51" s="32"/>
      <c r="U51" s="1">
        <f t="shared" si="10"/>
        <v>4798.1683921973699</v>
      </c>
      <c r="V51" s="1">
        <f t="shared" si="10"/>
        <v>4798.1683921973699</v>
      </c>
      <c r="W51" s="9">
        <v>2019</v>
      </c>
    </row>
    <row r="52" spans="1:23" ht="15" customHeight="1" x14ac:dyDescent="0.25">
      <c r="A52" s="5">
        <f t="shared" si="8"/>
        <v>37</v>
      </c>
      <c r="B52" s="5">
        <f t="shared" si="9"/>
        <v>33</v>
      </c>
      <c r="C52" s="6" t="s">
        <v>232</v>
      </c>
      <c r="D52" s="3" t="s">
        <v>233</v>
      </c>
      <c r="E52" s="7">
        <v>1986</v>
      </c>
      <c r="F52" s="7">
        <v>1960</v>
      </c>
      <c r="G52" s="7" t="s">
        <v>51</v>
      </c>
      <c r="H52" s="7">
        <v>2</v>
      </c>
      <c r="I52" s="7">
        <v>2</v>
      </c>
      <c r="J52" s="32">
        <v>898.8</v>
      </c>
      <c r="K52" s="32">
        <v>806.6</v>
      </c>
      <c r="L52" s="32">
        <v>0</v>
      </c>
      <c r="M52" s="8">
        <v>47</v>
      </c>
      <c r="N52" s="30">
        <f>'Приложение №2'!E52</f>
        <v>1250808.5999999999</v>
      </c>
      <c r="O52" s="32"/>
      <c r="P52" s="1">
        <v>311886.32832492981</v>
      </c>
      <c r="Q52" s="1">
        <v>125080.81</v>
      </c>
      <c r="R52" s="1">
        <v>169653.5184</v>
      </c>
      <c r="S52" s="1">
        <v>644187.94327507005</v>
      </c>
      <c r="T52" s="32">
        <v>0</v>
      </c>
      <c r="U52" s="1">
        <f t="shared" si="10"/>
        <v>1550.7173320109098</v>
      </c>
      <c r="V52" s="1">
        <f t="shared" si="10"/>
        <v>1550.7173320109098</v>
      </c>
      <c r="W52" s="9">
        <v>2019</v>
      </c>
    </row>
    <row r="53" spans="1:23" ht="15" customHeight="1" x14ac:dyDescent="0.25">
      <c r="A53" s="5">
        <f t="shared" si="8"/>
        <v>38</v>
      </c>
      <c r="B53" s="5">
        <f t="shared" si="9"/>
        <v>34</v>
      </c>
      <c r="C53" s="6" t="s">
        <v>241</v>
      </c>
      <c r="D53" s="3" t="s">
        <v>242</v>
      </c>
      <c r="E53" s="7">
        <v>1989</v>
      </c>
      <c r="F53" s="7">
        <v>1989</v>
      </c>
      <c r="G53" s="7" t="s">
        <v>67</v>
      </c>
      <c r="H53" s="7">
        <v>2</v>
      </c>
      <c r="I53" s="7">
        <v>1</v>
      </c>
      <c r="J53" s="32">
        <v>636.4</v>
      </c>
      <c r="K53" s="32">
        <v>636.4</v>
      </c>
      <c r="L53" s="32">
        <v>0</v>
      </c>
      <c r="M53" s="8">
        <v>32</v>
      </c>
      <c r="N53" s="30">
        <f>'Приложение №2'!E53</f>
        <v>626721.99</v>
      </c>
      <c r="O53" s="32"/>
      <c r="P53" s="1">
        <v>433543.56900000002</v>
      </c>
      <c r="Q53" s="1">
        <v>62672.201000000001</v>
      </c>
      <c r="R53" s="1">
        <v>130506.22</v>
      </c>
      <c r="S53" s="1">
        <v>0</v>
      </c>
      <c r="T53" s="32">
        <v>0</v>
      </c>
      <c r="U53" s="1">
        <f t="shared" si="10"/>
        <v>984.79256756756763</v>
      </c>
      <c r="V53" s="1">
        <f t="shared" si="10"/>
        <v>984.79256756756763</v>
      </c>
      <c r="W53" s="9">
        <v>2019</v>
      </c>
    </row>
    <row r="54" spans="1:23" ht="15" customHeight="1" x14ac:dyDescent="0.25">
      <c r="A54" s="5">
        <f t="shared" si="8"/>
        <v>39</v>
      </c>
      <c r="B54" s="5">
        <f t="shared" si="9"/>
        <v>35</v>
      </c>
      <c r="C54" s="6" t="s">
        <v>57</v>
      </c>
      <c r="D54" s="3" t="s">
        <v>59</v>
      </c>
      <c r="E54" s="7">
        <v>1973</v>
      </c>
      <c r="F54" s="7">
        <v>1973</v>
      </c>
      <c r="G54" s="7" t="s">
        <v>51</v>
      </c>
      <c r="H54" s="7">
        <v>4</v>
      </c>
      <c r="I54" s="7">
        <v>3</v>
      </c>
      <c r="J54" s="32">
        <v>1399</v>
      </c>
      <c r="K54" s="32">
        <v>1081.3</v>
      </c>
      <c r="L54" s="32">
        <v>317.7</v>
      </c>
      <c r="M54" s="8">
        <v>41</v>
      </c>
      <c r="N54" s="30">
        <f>'Приложение №2'!E54</f>
        <v>275572.86</v>
      </c>
      <c r="O54" s="32"/>
      <c r="P54" s="1">
        <v>93525.200000000012</v>
      </c>
      <c r="Q54" s="1"/>
      <c r="R54" s="1">
        <v>182047.65999999997</v>
      </c>
      <c r="S54" s="1"/>
      <c r="T54" s="32">
        <v>0</v>
      </c>
      <c r="U54" s="1">
        <f t="shared" si="10"/>
        <v>196.97845604002859</v>
      </c>
      <c r="V54" s="1">
        <f t="shared" si="10"/>
        <v>196.97845604002859</v>
      </c>
      <c r="W54" s="9">
        <v>2019</v>
      </c>
    </row>
    <row r="55" spans="1:23" ht="15" customHeight="1" x14ac:dyDescent="0.25">
      <c r="A55" s="5">
        <f t="shared" si="8"/>
        <v>40</v>
      </c>
      <c r="B55" s="5">
        <f t="shared" si="9"/>
        <v>36</v>
      </c>
      <c r="C55" s="6" t="s">
        <v>247</v>
      </c>
      <c r="D55" s="3" t="s">
        <v>254</v>
      </c>
      <c r="E55" s="7">
        <v>1974</v>
      </c>
      <c r="F55" s="7">
        <v>2013</v>
      </c>
      <c r="G55" s="7" t="s">
        <v>67</v>
      </c>
      <c r="H55" s="7">
        <v>2</v>
      </c>
      <c r="I55" s="7">
        <v>2</v>
      </c>
      <c r="J55" s="32">
        <v>913.4</v>
      </c>
      <c r="K55" s="32">
        <v>422.3</v>
      </c>
      <c r="L55" s="32">
        <v>284.89999999999998</v>
      </c>
      <c r="M55" s="8">
        <v>32</v>
      </c>
      <c r="N55" s="30">
        <f>'Приложение №2'!E55</f>
        <v>854253.5392</v>
      </c>
      <c r="O55" s="32"/>
      <c r="P55" s="1">
        <v>77723.604199999943</v>
      </c>
      <c r="Q55" s="1">
        <v>84222.975000000006</v>
      </c>
      <c r="R55" s="1">
        <v>114413.29000000001</v>
      </c>
      <c r="S55" s="1">
        <v>577893.67000000004</v>
      </c>
      <c r="T55" s="32">
        <v>0</v>
      </c>
      <c r="U55" s="1">
        <f t="shared" si="10"/>
        <v>1207.9376968325791</v>
      </c>
      <c r="V55" s="1">
        <f t="shared" si="10"/>
        <v>1207.9376968325791</v>
      </c>
      <c r="W55" s="9">
        <v>2019</v>
      </c>
    </row>
    <row r="56" spans="1:23" ht="15" customHeight="1" x14ac:dyDescent="0.25">
      <c r="A56" s="5">
        <f t="shared" si="8"/>
        <v>41</v>
      </c>
      <c r="B56" s="5">
        <f t="shared" si="9"/>
        <v>37</v>
      </c>
      <c r="C56" s="6" t="s">
        <v>60</v>
      </c>
      <c r="D56" s="3" t="s">
        <v>62</v>
      </c>
      <c r="E56" s="7">
        <v>1967</v>
      </c>
      <c r="F56" s="7">
        <v>2012</v>
      </c>
      <c r="G56" s="7" t="s">
        <v>63</v>
      </c>
      <c r="H56" s="7">
        <v>4</v>
      </c>
      <c r="I56" s="7">
        <v>6</v>
      </c>
      <c r="J56" s="32">
        <v>3753.6</v>
      </c>
      <c r="K56" s="32">
        <v>2991.6</v>
      </c>
      <c r="L56" s="32">
        <v>615.5</v>
      </c>
      <c r="M56" s="8">
        <v>155</v>
      </c>
      <c r="N56" s="30">
        <f>'Приложение №2'!E56</f>
        <v>3123607.41</v>
      </c>
      <c r="O56" s="32"/>
      <c r="P56" s="1">
        <v>1428288.5972000002</v>
      </c>
      <c r="Q56" s="1"/>
      <c r="R56" s="1">
        <v>1002563.2727999999</v>
      </c>
      <c r="S56" s="1">
        <v>692755.54</v>
      </c>
      <c r="T56" s="32">
        <v>0</v>
      </c>
      <c r="U56" s="1">
        <f t="shared" si="10"/>
        <v>865.96085775276549</v>
      </c>
      <c r="V56" s="1">
        <f t="shared" si="10"/>
        <v>865.96085775276549</v>
      </c>
      <c r="W56" s="9">
        <v>2019</v>
      </c>
    </row>
    <row r="57" spans="1:23" ht="15" customHeight="1" x14ac:dyDescent="0.25">
      <c r="A57" s="5">
        <f t="shared" si="8"/>
        <v>42</v>
      </c>
      <c r="B57" s="5">
        <f t="shared" si="9"/>
        <v>38</v>
      </c>
      <c r="C57" s="6" t="s">
        <v>60</v>
      </c>
      <c r="D57" s="3" t="s">
        <v>260</v>
      </c>
      <c r="E57" s="7">
        <v>1989</v>
      </c>
      <c r="F57" s="7">
        <v>2015</v>
      </c>
      <c r="G57" s="7" t="s">
        <v>51</v>
      </c>
      <c r="H57" s="7">
        <v>9</v>
      </c>
      <c r="I57" s="7">
        <v>1</v>
      </c>
      <c r="J57" s="32">
        <v>2266.1</v>
      </c>
      <c r="K57" s="32">
        <v>2002.3</v>
      </c>
      <c r="L57" s="32">
        <v>0</v>
      </c>
      <c r="M57" s="8">
        <v>90</v>
      </c>
      <c r="N57" s="30">
        <f>'Приложение №2'!E57</f>
        <v>740991.17</v>
      </c>
      <c r="O57" s="32"/>
      <c r="P57" s="1">
        <v>0</v>
      </c>
      <c r="Q57" s="1"/>
      <c r="R57" s="1">
        <v>160461.76000000001</v>
      </c>
      <c r="S57" s="1">
        <v>580529.41</v>
      </c>
      <c r="T57" s="32">
        <v>0</v>
      </c>
      <c r="U57" s="1">
        <f t="shared" si="10"/>
        <v>370.07000449483098</v>
      </c>
      <c r="V57" s="1">
        <f t="shared" si="10"/>
        <v>370.07000449483098</v>
      </c>
      <c r="W57" s="9">
        <v>2019</v>
      </c>
    </row>
    <row r="58" spans="1:23" ht="15" customHeight="1" x14ac:dyDescent="0.25">
      <c r="A58" s="5">
        <f t="shared" si="8"/>
        <v>43</v>
      </c>
      <c r="B58" s="5">
        <f t="shared" si="9"/>
        <v>39</v>
      </c>
      <c r="C58" s="6" t="s">
        <v>60</v>
      </c>
      <c r="D58" s="3" t="s">
        <v>271</v>
      </c>
      <c r="E58" s="7">
        <v>1988</v>
      </c>
      <c r="F58" s="7">
        <v>2015</v>
      </c>
      <c r="G58" s="7" t="s">
        <v>51</v>
      </c>
      <c r="H58" s="7">
        <v>9</v>
      </c>
      <c r="I58" s="7">
        <v>1</v>
      </c>
      <c r="J58" s="32">
        <v>2265.4</v>
      </c>
      <c r="K58" s="32">
        <v>1951.5</v>
      </c>
      <c r="L58" s="32">
        <v>53.4</v>
      </c>
      <c r="M58" s="8">
        <v>74</v>
      </c>
      <c r="N58" s="30">
        <f>'Приложение №2'!E58</f>
        <v>1083977.1200000001</v>
      </c>
      <c r="O58" s="32"/>
      <c r="P58" s="1">
        <v>0</v>
      </c>
      <c r="Q58" s="1"/>
      <c r="R58" s="1">
        <v>176660</v>
      </c>
      <c r="S58" s="1">
        <v>907317.12000000011</v>
      </c>
      <c r="T58" s="32">
        <v>0</v>
      </c>
      <c r="U58" s="1">
        <f t="shared" si="10"/>
        <v>540.66393336326007</v>
      </c>
      <c r="V58" s="1">
        <f t="shared" si="10"/>
        <v>540.66393336326007</v>
      </c>
      <c r="W58" s="9">
        <v>2019</v>
      </c>
    </row>
    <row r="59" spans="1:23" ht="15" customHeight="1" x14ac:dyDescent="0.25">
      <c r="A59" s="5">
        <f t="shared" si="8"/>
        <v>44</v>
      </c>
      <c r="B59" s="5">
        <f t="shared" si="9"/>
        <v>40</v>
      </c>
      <c r="C59" s="6" t="s">
        <v>60</v>
      </c>
      <c r="D59" s="3" t="s">
        <v>272</v>
      </c>
      <c r="E59" s="7">
        <v>1986</v>
      </c>
      <c r="F59" s="7">
        <v>2015</v>
      </c>
      <c r="G59" s="7" t="s">
        <v>51</v>
      </c>
      <c r="H59" s="7">
        <v>9</v>
      </c>
      <c r="I59" s="7">
        <v>1</v>
      </c>
      <c r="J59" s="32">
        <v>2267.6999999999998</v>
      </c>
      <c r="K59" s="32">
        <v>1885.78</v>
      </c>
      <c r="L59" s="32">
        <v>114.8</v>
      </c>
      <c r="M59" s="8">
        <v>71</v>
      </c>
      <c r="N59" s="30">
        <f>'Приложение №2'!E59</f>
        <v>1651557.22</v>
      </c>
      <c r="O59" s="32"/>
      <c r="P59" s="1">
        <v>613744.20935999998</v>
      </c>
      <c r="Q59" s="1"/>
      <c r="R59" s="1">
        <v>798586.52064</v>
      </c>
      <c r="S59" s="1">
        <v>239226.49</v>
      </c>
      <c r="T59" s="32">
        <v>0</v>
      </c>
      <c r="U59" s="1">
        <f t="shared" si="10"/>
        <v>825.53920363094699</v>
      </c>
      <c r="V59" s="1">
        <f t="shared" si="10"/>
        <v>825.53920363094699</v>
      </c>
      <c r="W59" s="9">
        <v>2019</v>
      </c>
    </row>
    <row r="60" spans="1:23" ht="15" customHeight="1" x14ac:dyDescent="0.25">
      <c r="A60" s="5">
        <f t="shared" si="8"/>
        <v>45</v>
      </c>
      <c r="B60" s="5">
        <f t="shared" si="9"/>
        <v>41</v>
      </c>
      <c r="C60" s="6" t="s">
        <v>60</v>
      </c>
      <c r="D60" s="3" t="s">
        <v>274</v>
      </c>
      <c r="E60" s="7">
        <v>1975</v>
      </c>
      <c r="F60" s="7">
        <v>2013</v>
      </c>
      <c r="G60" s="7" t="s">
        <v>51</v>
      </c>
      <c r="H60" s="7">
        <v>4</v>
      </c>
      <c r="I60" s="7">
        <v>3</v>
      </c>
      <c r="J60" s="32">
        <v>2231.4</v>
      </c>
      <c r="K60" s="32">
        <v>1996</v>
      </c>
      <c r="L60" s="32">
        <v>57.4</v>
      </c>
      <c r="M60" s="8">
        <v>91</v>
      </c>
      <c r="N60" s="30">
        <f>'Приложение №2'!E60</f>
        <v>438640.08</v>
      </c>
      <c r="O60" s="32"/>
      <c r="P60" s="1">
        <v>0</v>
      </c>
      <c r="Q60" s="1"/>
      <c r="R60" s="1">
        <v>438640.08</v>
      </c>
      <c r="S60" s="1"/>
      <c r="T60" s="32">
        <v>0</v>
      </c>
      <c r="U60" s="1">
        <f t="shared" si="10"/>
        <v>213.61647998441609</v>
      </c>
      <c r="V60" s="1">
        <f t="shared" si="10"/>
        <v>213.61647998441609</v>
      </c>
      <c r="W60" s="9">
        <v>2019</v>
      </c>
    </row>
    <row r="61" spans="1:23" ht="15" customHeight="1" x14ac:dyDescent="0.25">
      <c r="A61" s="5">
        <f t="shared" si="8"/>
        <v>46</v>
      </c>
      <c r="B61" s="5">
        <f t="shared" si="9"/>
        <v>42</v>
      </c>
      <c r="C61" s="6" t="s">
        <v>60</v>
      </c>
      <c r="D61" s="3" t="s">
        <v>72</v>
      </c>
      <c r="E61" s="7">
        <v>1971</v>
      </c>
      <c r="F61" s="7">
        <v>2017</v>
      </c>
      <c r="G61" s="7" t="s">
        <v>63</v>
      </c>
      <c r="H61" s="7">
        <v>4</v>
      </c>
      <c r="I61" s="7">
        <v>3</v>
      </c>
      <c r="J61" s="32">
        <v>2241.3000000000002</v>
      </c>
      <c r="K61" s="32">
        <v>1968.74</v>
      </c>
      <c r="L61" s="32">
        <v>64.599999999999994</v>
      </c>
      <c r="M61" s="8">
        <v>95</v>
      </c>
      <c r="N61" s="30">
        <f>'Приложение №2'!E61</f>
        <v>1810567.17</v>
      </c>
      <c r="O61" s="32"/>
      <c r="P61" s="1">
        <v>1237553.77</v>
      </c>
      <c r="Q61" s="32"/>
      <c r="R61" s="32">
        <v>573013.4</v>
      </c>
      <c r="S61" s="32">
        <v>0</v>
      </c>
      <c r="T61" s="32">
        <v>0</v>
      </c>
      <c r="U61" s="1">
        <f t="shared" si="10"/>
        <v>890.43995101655401</v>
      </c>
      <c r="V61" s="1">
        <f t="shared" si="10"/>
        <v>890.43995101655401</v>
      </c>
      <c r="W61" s="9">
        <v>2019</v>
      </c>
    </row>
    <row r="62" spans="1:23" ht="15" customHeight="1" x14ac:dyDescent="0.25">
      <c r="A62" s="5">
        <f t="shared" si="8"/>
        <v>47</v>
      </c>
      <c r="B62" s="5">
        <f t="shared" si="9"/>
        <v>43</v>
      </c>
      <c r="C62" s="6" t="s">
        <v>60</v>
      </c>
      <c r="D62" s="3" t="s">
        <v>277</v>
      </c>
      <c r="E62" s="7">
        <v>1974</v>
      </c>
      <c r="F62" s="7">
        <v>2014</v>
      </c>
      <c r="G62" s="7" t="s">
        <v>51</v>
      </c>
      <c r="H62" s="7">
        <v>4</v>
      </c>
      <c r="I62" s="7">
        <v>6</v>
      </c>
      <c r="J62" s="32">
        <v>4464.7</v>
      </c>
      <c r="K62" s="32">
        <v>4062.7</v>
      </c>
      <c r="L62" s="32">
        <v>42</v>
      </c>
      <c r="M62" s="8">
        <v>161</v>
      </c>
      <c r="N62" s="30">
        <f>'Приложение №2'!E62</f>
        <v>4118635.23</v>
      </c>
      <c r="O62" s="32"/>
      <c r="P62" s="1">
        <v>1669169.97</v>
      </c>
      <c r="Q62" s="1">
        <v>0</v>
      </c>
      <c r="R62" s="1">
        <v>1137414.79</v>
      </c>
      <c r="S62" s="1">
        <v>1312050.47</v>
      </c>
      <c r="T62" s="32">
        <v>0</v>
      </c>
      <c r="U62" s="1">
        <f t="shared" si="10"/>
        <v>1003.3949448193534</v>
      </c>
      <c r="V62" s="1">
        <f t="shared" si="10"/>
        <v>1003.3949448193534</v>
      </c>
      <c r="W62" s="9">
        <v>2019</v>
      </c>
    </row>
    <row r="63" spans="1:23" ht="15" customHeight="1" x14ac:dyDescent="0.25">
      <c r="A63" s="5">
        <f t="shared" si="8"/>
        <v>48</v>
      </c>
      <c r="B63" s="5">
        <f t="shared" si="9"/>
        <v>44</v>
      </c>
      <c r="C63" s="6" t="s">
        <v>60</v>
      </c>
      <c r="D63" s="3" t="s">
        <v>278</v>
      </c>
      <c r="E63" s="7">
        <v>1988</v>
      </c>
      <c r="F63" s="7">
        <v>2015</v>
      </c>
      <c r="G63" s="7" t="s">
        <v>51</v>
      </c>
      <c r="H63" s="7">
        <v>9</v>
      </c>
      <c r="I63" s="7">
        <v>1</v>
      </c>
      <c r="J63" s="32">
        <v>2266</v>
      </c>
      <c r="K63" s="32">
        <v>2000.3</v>
      </c>
      <c r="L63" s="32">
        <v>0</v>
      </c>
      <c r="M63" s="8">
        <v>99</v>
      </c>
      <c r="N63" s="30">
        <f>'Приложение №2'!E63</f>
        <v>1105638.07</v>
      </c>
      <c r="O63" s="32"/>
      <c r="P63" s="1">
        <v>0</v>
      </c>
      <c r="Q63" s="1"/>
      <c r="R63" s="1">
        <v>161785.32</v>
      </c>
      <c r="S63" s="1">
        <v>943852.75</v>
      </c>
      <c r="T63" s="32">
        <v>0</v>
      </c>
      <c r="U63" s="1">
        <f t="shared" si="10"/>
        <v>552.73612458131288</v>
      </c>
      <c r="V63" s="1">
        <f t="shared" si="10"/>
        <v>552.73612458131288</v>
      </c>
      <c r="W63" s="9">
        <v>2019</v>
      </c>
    </row>
    <row r="64" spans="1:23" ht="15" customHeight="1" x14ac:dyDescent="0.25">
      <c r="A64" s="5">
        <f t="shared" si="8"/>
        <v>49</v>
      </c>
      <c r="B64" s="5">
        <f t="shared" si="9"/>
        <v>45</v>
      </c>
      <c r="C64" s="6" t="s">
        <v>60</v>
      </c>
      <c r="D64" s="3" t="s">
        <v>279</v>
      </c>
      <c r="E64" s="7">
        <v>1977</v>
      </c>
      <c r="F64" s="7">
        <v>1977</v>
      </c>
      <c r="G64" s="7" t="s">
        <v>51</v>
      </c>
      <c r="H64" s="7">
        <v>5</v>
      </c>
      <c r="I64" s="7">
        <v>6</v>
      </c>
      <c r="J64" s="32">
        <v>5523.8</v>
      </c>
      <c r="K64" s="32">
        <v>4991</v>
      </c>
      <c r="L64" s="32">
        <v>80.099999999999994</v>
      </c>
      <c r="M64" s="8">
        <v>210</v>
      </c>
      <c r="N64" s="30">
        <f>'Приложение №2'!E64</f>
        <v>709712.14</v>
      </c>
      <c r="O64" s="32"/>
      <c r="P64" s="1">
        <v>538229.04</v>
      </c>
      <c r="Q64" s="1"/>
      <c r="R64" s="1">
        <v>171483.1</v>
      </c>
      <c r="S64" s="1">
        <v>0</v>
      </c>
      <c r="T64" s="32">
        <v>0</v>
      </c>
      <c r="U64" s="1">
        <f t="shared" si="10"/>
        <v>139.95230620575416</v>
      </c>
      <c r="V64" s="1">
        <f t="shared" si="10"/>
        <v>139.95230620575416</v>
      </c>
      <c r="W64" s="9">
        <v>2019</v>
      </c>
    </row>
    <row r="65" spans="1:23" ht="15" customHeight="1" x14ac:dyDescent="0.25">
      <c r="A65" s="5">
        <f t="shared" si="8"/>
        <v>50</v>
      </c>
      <c r="B65" s="5">
        <f t="shared" si="9"/>
        <v>46</v>
      </c>
      <c r="C65" s="6" t="s">
        <v>60</v>
      </c>
      <c r="D65" s="3" t="s">
        <v>280</v>
      </c>
      <c r="E65" s="7">
        <v>1982</v>
      </c>
      <c r="F65" s="7">
        <v>2008</v>
      </c>
      <c r="G65" s="7" t="s">
        <v>51</v>
      </c>
      <c r="H65" s="7">
        <v>9</v>
      </c>
      <c r="I65" s="7">
        <v>1</v>
      </c>
      <c r="J65" s="32">
        <v>3174.5</v>
      </c>
      <c r="K65" s="32">
        <v>2191.14</v>
      </c>
      <c r="L65" s="32">
        <v>319</v>
      </c>
      <c r="M65" s="8">
        <v>124</v>
      </c>
      <c r="N65" s="30">
        <f>'Приложение №2'!E65</f>
        <v>284316.68</v>
      </c>
      <c r="O65" s="32"/>
      <c r="P65" s="1">
        <v>0</v>
      </c>
      <c r="Q65" s="1"/>
      <c r="R65" s="1">
        <v>136358.83210285715</v>
      </c>
      <c r="S65" s="1">
        <v>147957.84789714284</v>
      </c>
      <c r="T65" s="32">
        <v>0</v>
      </c>
      <c r="U65" s="1">
        <f t="shared" si="10"/>
        <v>113.2672599934665</v>
      </c>
      <c r="V65" s="1">
        <f t="shared" si="10"/>
        <v>113.2672599934665</v>
      </c>
      <c r="W65" s="9">
        <v>2019</v>
      </c>
    </row>
    <row r="66" spans="1:23" ht="15" customHeight="1" x14ac:dyDescent="0.25">
      <c r="A66" s="5">
        <f t="shared" si="8"/>
        <v>51</v>
      </c>
      <c r="B66" s="5">
        <f t="shared" si="9"/>
        <v>47</v>
      </c>
      <c r="C66" s="6" t="s">
        <v>290</v>
      </c>
      <c r="D66" s="3" t="s">
        <v>296</v>
      </c>
      <c r="E66" s="7">
        <v>1988</v>
      </c>
      <c r="F66" s="7">
        <v>1988</v>
      </c>
      <c r="G66" s="7" t="s">
        <v>63</v>
      </c>
      <c r="H66" s="7">
        <v>5</v>
      </c>
      <c r="I66" s="7">
        <v>3</v>
      </c>
      <c r="J66" s="32">
        <v>3237.5</v>
      </c>
      <c r="K66" s="32">
        <v>2890.4</v>
      </c>
      <c r="L66" s="32">
        <v>0</v>
      </c>
      <c r="M66" s="8">
        <v>123</v>
      </c>
      <c r="N66" s="30">
        <f>'Приложение №2'!E66</f>
        <v>1226731.7</v>
      </c>
      <c r="O66" s="32"/>
      <c r="P66" s="1">
        <v>0</v>
      </c>
      <c r="Q66" s="1"/>
      <c r="R66" s="1">
        <v>812375.82</v>
      </c>
      <c r="S66" s="1">
        <v>309016.37</v>
      </c>
      <c r="T66" s="32">
        <v>105339.51000000001</v>
      </c>
      <c r="U66" s="1">
        <f t="shared" si="10"/>
        <v>424.41589399391086</v>
      </c>
      <c r="V66" s="1">
        <f t="shared" si="10"/>
        <v>424.41589399391086</v>
      </c>
      <c r="W66" s="9">
        <v>2019</v>
      </c>
    </row>
    <row r="67" spans="1:23" ht="15" customHeight="1" x14ac:dyDescent="0.25">
      <c r="A67" s="5">
        <f t="shared" si="8"/>
        <v>52</v>
      </c>
      <c r="B67" s="5">
        <f t="shared" si="9"/>
        <v>48</v>
      </c>
      <c r="C67" s="6" t="s">
        <v>320</v>
      </c>
      <c r="D67" s="3" t="s">
        <v>321</v>
      </c>
      <c r="E67" s="7">
        <v>1970</v>
      </c>
      <c r="F67" s="7">
        <v>1970</v>
      </c>
      <c r="G67" s="7" t="s">
        <v>51</v>
      </c>
      <c r="H67" s="7">
        <v>2</v>
      </c>
      <c r="I67" s="7">
        <v>1</v>
      </c>
      <c r="J67" s="32">
        <v>396.5</v>
      </c>
      <c r="K67" s="32">
        <v>369.1</v>
      </c>
      <c r="L67" s="32">
        <v>0</v>
      </c>
      <c r="M67" s="8">
        <v>5</v>
      </c>
      <c r="N67" s="30">
        <f>'Приложение №2'!E67</f>
        <v>1036969.5499999999</v>
      </c>
      <c r="O67" s="32"/>
      <c r="P67" s="1">
        <v>554394.3899999999</v>
      </c>
      <c r="Q67" s="1">
        <v>0</v>
      </c>
      <c r="R67" s="1">
        <v>87436.98</v>
      </c>
      <c r="S67" s="1">
        <v>395138.18</v>
      </c>
      <c r="T67" s="32">
        <v>0</v>
      </c>
      <c r="U67" s="1">
        <f t="shared" si="10"/>
        <v>2809.4542129504198</v>
      </c>
      <c r="V67" s="1">
        <f t="shared" si="10"/>
        <v>2809.4542129504198</v>
      </c>
      <c r="W67" s="9">
        <v>2019</v>
      </c>
    </row>
    <row r="68" spans="1:23" ht="15" customHeight="1" x14ac:dyDescent="0.25">
      <c r="A68" s="5">
        <f t="shared" si="8"/>
        <v>53</v>
      </c>
      <c r="B68" s="5">
        <f t="shared" si="9"/>
        <v>49</v>
      </c>
      <c r="C68" s="6" t="s">
        <v>320</v>
      </c>
      <c r="D68" s="3" t="s">
        <v>322</v>
      </c>
      <c r="E68" s="7">
        <v>1968</v>
      </c>
      <c r="F68" s="7">
        <v>1968</v>
      </c>
      <c r="G68" s="7" t="s">
        <v>51</v>
      </c>
      <c r="H68" s="7">
        <v>3</v>
      </c>
      <c r="I68" s="7">
        <v>3</v>
      </c>
      <c r="J68" s="32">
        <v>1645.4</v>
      </c>
      <c r="K68" s="32">
        <v>1537.5</v>
      </c>
      <c r="L68" s="32">
        <v>0</v>
      </c>
      <c r="M68" s="8">
        <v>50</v>
      </c>
      <c r="N68" s="30">
        <f>'Приложение №2'!E68</f>
        <v>15890105.379999999</v>
      </c>
      <c r="O68" s="32"/>
      <c r="P68" s="1">
        <v>13758069.446</v>
      </c>
      <c r="Q68" s="1">
        <v>0</v>
      </c>
      <c r="R68" s="1">
        <v>275705.45</v>
      </c>
      <c r="S68" s="1">
        <v>1856330.4839999999</v>
      </c>
      <c r="T68" s="32">
        <v>0</v>
      </c>
      <c r="U68" s="1">
        <f t="shared" si="10"/>
        <v>10335.027889430894</v>
      </c>
      <c r="V68" s="1">
        <f t="shared" si="10"/>
        <v>10335.027889430894</v>
      </c>
      <c r="W68" s="9">
        <v>2019</v>
      </c>
    </row>
    <row r="69" spans="1:23" ht="15" customHeight="1" x14ac:dyDescent="0.25">
      <c r="A69" s="5">
        <f t="shared" si="8"/>
        <v>54</v>
      </c>
      <c r="B69" s="5">
        <f t="shared" si="9"/>
        <v>50</v>
      </c>
      <c r="C69" s="6" t="s">
        <v>320</v>
      </c>
      <c r="D69" s="3" t="s">
        <v>323</v>
      </c>
      <c r="E69" s="7">
        <v>1968</v>
      </c>
      <c r="F69" s="7">
        <v>1968</v>
      </c>
      <c r="G69" s="7" t="s">
        <v>51</v>
      </c>
      <c r="H69" s="7">
        <v>3</v>
      </c>
      <c r="I69" s="7">
        <v>3</v>
      </c>
      <c r="J69" s="32">
        <v>1629.7</v>
      </c>
      <c r="K69" s="32">
        <v>1521.7</v>
      </c>
      <c r="L69" s="32">
        <v>0</v>
      </c>
      <c r="M69" s="8">
        <v>55</v>
      </c>
      <c r="N69" s="30">
        <f>'Приложение №2'!E69</f>
        <v>16888748.969999999</v>
      </c>
      <c r="O69" s="32"/>
      <c r="P69" s="1">
        <v>12750634.949999999</v>
      </c>
      <c r="Q69" s="1">
        <v>0</v>
      </c>
      <c r="R69" s="1">
        <v>274891.03000000003</v>
      </c>
      <c r="S69" s="1">
        <v>3863222.9899999993</v>
      </c>
      <c r="T69" s="32"/>
      <c r="U69" s="1">
        <f t="shared" si="10"/>
        <v>11098.606144443713</v>
      </c>
      <c r="V69" s="1">
        <f t="shared" si="10"/>
        <v>11098.606144443713</v>
      </c>
      <c r="W69" s="9">
        <v>2019</v>
      </c>
    </row>
    <row r="70" spans="1:23" ht="15" customHeight="1" x14ac:dyDescent="0.25">
      <c r="A70" s="5">
        <f t="shared" si="8"/>
        <v>55</v>
      </c>
      <c r="B70" s="5">
        <f t="shared" si="9"/>
        <v>51</v>
      </c>
      <c r="C70" s="6" t="s">
        <v>342</v>
      </c>
      <c r="D70" s="3" t="s">
        <v>345</v>
      </c>
      <c r="E70" s="7">
        <v>1974</v>
      </c>
      <c r="F70" s="7">
        <v>1974</v>
      </c>
      <c r="G70" s="7" t="s">
        <v>51</v>
      </c>
      <c r="H70" s="7">
        <v>2</v>
      </c>
      <c r="I70" s="7">
        <v>3</v>
      </c>
      <c r="J70" s="32">
        <v>1039.5</v>
      </c>
      <c r="K70" s="32">
        <v>915.4</v>
      </c>
      <c r="L70" s="32">
        <v>0</v>
      </c>
      <c r="M70" s="8">
        <v>39</v>
      </c>
      <c r="N70" s="30">
        <f>'Приложение №2'!E70</f>
        <v>303727.27480000001</v>
      </c>
      <c r="O70" s="32"/>
      <c r="P70" s="1">
        <v>0</v>
      </c>
      <c r="Q70" s="1"/>
      <c r="R70" s="1">
        <v>52935.604800000001</v>
      </c>
      <c r="S70" s="1">
        <v>250791.67</v>
      </c>
      <c r="T70" s="32">
        <v>0</v>
      </c>
      <c r="U70" s="1">
        <f t="shared" si="10"/>
        <v>331.79732881800311</v>
      </c>
      <c r="V70" s="1">
        <f t="shared" si="10"/>
        <v>331.79732881800311</v>
      </c>
      <c r="W70" s="9">
        <v>2019</v>
      </c>
    </row>
    <row r="71" spans="1:23" ht="15" customHeight="1" x14ac:dyDescent="0.25">
      <c r="A71" s="5">
        <f t="shared" si="8"/>
        <v>56</v>
      </c>
      <c r="B71" s="5">
        <f t="shared" si="9"/>
        <v>52</v>
      </c>
      <c r="C71" s="6" t="s">
        <v>342</v>
      </c>
      <c r="D71" s="3" t="s">
        <v>347</v>
      </c>
      <c r="E71" s="7">
        <v>1974</v>
      </c>
      <c r="F71" s="7">
        <v>2011</v>
      </c>
      <c r="G71" s="7" t="s">
        <v>51</v>
      </c>
      <c r="H71" s="7">
        <v>5</v>
      </c>
      <c r="I71" s="7">
        <v>4</v>
      </c>
      <c r="J71" s="32">
        <v>3194.1</v>
      </c>
      <c r="K71" s="32">
        <v>1853.8</v>
      </c>
      <c r="L71" s="32">
        <v>1225.3</v>
      </c>
      <c r="M71" s="8">
        <v>88</v>
      </c>
      <c r="N71" s="30">
        <f>'Приложение №2'!E71</f>
        <v>3608021.8700000006</v>
      </c>
      <c r="O71" s="32"/>
      <c r="P71" s="1">
        <v>53528.180000000168</v>
      </c>
      <c r="Q71" s="1">
        <v>0</v>
      </c>
      <c r="R71" s="1">
        <v>954525.39</v>
      </c>
      <c r="S71" s="1">
        <v>2599968.3000000003</v>
      </c>
      <c r="T71" s="32">
        <v>0</v>
      </c>
      <c r="U71" s="1">
        <f t="shared" si="10"/>
        <v>1171.7780747621061</v>
      </c>
      <c r="V71" s="1">
        <f t="shared" si="10"/>
        <v>1171.7780747621061</v>
      </c>
      <c r="W71" s="9">
        <v>2019</v>
      </c>
    </row>
    <row r="72" spans="1:23" ht="15" customHeight="1" x14ac:dyDescent="0.25">
      <c r="A72" s="5">
        <f t="shared" si="8"/>
        <v>57</v>
      </c>
      <c r="B72" s="5">
        <f t="shared" si="9"/>
        <v>53</v>
      </c>
      <c r="C72" s="6" t="s">
        <v>342</v>
      </c>
      <c r="D72" s="3" t="s">
        <v>349</v>
      </c>
      <c r="E72" s="7">
        <v>1977</v>
      </c>
      <c r="F72" s="7">
        <v>2009</v>
      </c>
      <c r="G72" s="7" t="s">
        <v>51</v>
      </c>
      <c r="H72" s="7">
        <v>4</v>
      </c>
      <c r="I72" s="7">
        <v>4</v>
      </c>
      <c r="J72" s="32">
        <v>2699.1</v>
      </c>
      <c r="K72" s="32">
        <v>2437.5</v>
      </c>
      <c r="L72" s="32">
        <v>0</v>
      </c>
      <c r="M72" s="8">
        <v>121</v>
      </c>
      <c r="N72" s="30">
        <f>'Приложение №2'!E72</f>
        <v>676072.79</v>
      </c>
      <c r="O72" s="32"/>
      <c r="P72" s="1">
        <v>0</v>
      </c>
      <c r="Q72" s="1"/>
      <c r="R72" s="1">
        <v>645266.34000000008</v>
      </c>
      <c r="S72" s="1">
        <v>30806.449999999953</v>
      </c>
      <c r="T72" s="32">
        <v>0</v>
      </c>
      <c r="U72" s="1">
        <f t="shared" si="10"/>
        <v>277.3631958974359</v>
      </c>
      <c r="V72" s="1">
        <f t="shared" si="10"/>
        <v>277.3631958974359</v>
      </c>
      <c r="W72" s="9">
        <v>2019</v>
      </c>
    </row>
    <row r="73" spans="1:23" ht="15" customHeight="1" x14ac:dyDescent="0.25">
      <c r="A73" s="5">
        <f t="shared" si="8"/>
        <v>58</v>
      </c>
      <c r="B73" s="5">
        <f t="shared" si="9"/>
        <v>54</v>
      </c>
      <c r="C73" s="6" t="s">
        <v>342</v>
      </c>
      <c r="D73" s="3" t="s">
        <v>350</v>
      </c>
      <c r="E73" s="7">
        <v>1979</v>
      </c>
      <c r="F73" s="7">
        <v>2009</v>
      </c>
      <c r="G73" s="7" t="s">
        <v>63</v>
      </c>
      <c r="H73" s="7">
        <v>4</v>
      </c>
      <c r="I73" s="7">
        <v>4</v>
      </c>
      <c r="J73" s="32">
        <v>4071.8</v>
      </c>
      <c r="K73" s="32">
        <v>3495</v>
      </c>
      <c r="L73" s="32">
        <v>0</v>
      </c>
      <c r="M73" s="8">
        <v>160</v>
      </c>
      <c r="N73" s="30">
        <f>'Приложение №2'!E73</f>
        <v>638930.17000000004</v>
      </c>
      <c r="O73" s="32"/>
      <c r="P73" s="1">
        <v>30626.790000000045</v>
      </c>
      <c r="Q73" s="1">
        <v>0</v>
      </c>
      <c r="R73" s="1">
        <v>595834.5</v>
      </c>
      <c r="S73" s="32">
        <v>12468.88</v>
      </c>
      <c r="T73" s="32"/>
      <c r="U73" s="1">
        <f t="shared" si="10"/>
        <v>182.81263805436339</v>
      </c>
      <c r="V73" s="1">
        <f t="shared" si="10"/>
        <v>182.81263805436339</v>
      </c>
      <c r="W73" s="9">
        <v>2019</v>
      </c>
    </row>
    <row r="74" spans="1:23" ht="15" customHeight="1" x14ac:dyDescent="0.25">
      <c r="A74" s="5">
        <f t="shared" si="8"/>
        <v>59</v>
      </c>
      <c r="B74" s="5">
        <f t="shared" si="9"/>
        <v>55</v>
      </c>
      <c r="C74" s="6" t="s">
        <v>342</v>
      </c>
      <c r="D74" s="3" t="s">
        <v>352</v>
      </c>
      <c r="E74" s="7">
        <v>1973</v>
      </c>
      <c r="F74" s="7">
        <v>2010</v>
      </c>
      <c r="G74" s="7" t="s">
        <v>51</v>
      </c>
      <c r="H74" s="7">
        <v>5</v>
      </c>
      <c r="I74" s="7">
        <v>4</v>
      </c>
      <c r="J74" s="32">
        <v>3449.3</v>
      </c>
      <c r="K74" s="32">
        <v>2945.9</v>
      </c>
      <c r="L74" s="32">
        <v>171.7</v>
      </c>
      <c r="M74" s="8">
        <v>147</v>
      </c>
      <c r="N74" s="30">
        <f>'Приложение №2'!E74</f>
        <v>703429.79</v>
      </c>
      <c r="O74" s="32"/>
      <c r="P74" s="1">
        <v>0</v>
      </c>
      <c r="Q74" s="1">
        <v>0</v>
      </c>
      <c r="R74" s="1">
        <v>689613.98</v>
      </c>
      <c r="S74" s="32">
        <v>13815.810000000056</v>
      </c>
      <c r="T74" s="32"/>
      <c r="U74" s="1">
        <f t="shared" si="10"/>
        <v>225.63182897100336</v>
      </c>
      <c r="V74" s="1">
        <f t="shared" si="10"/>
        <v>225.63182897100336</v>
      </c>
      <c r="W74" s="9">
        <v>2019</v>
      </c>
    </row>
    <row r="75" spans="1:23" ht="15" customHeight="1" x14ac:dyDescent="0.25">
      <c r="A75" s="5">
        <f t="shared" si="8"/>
        <v>60</v>
      </c>
      <c r="B75" s="5">
        <f t="shared" si="9"/>
        <v>56</v>
      </c>
      <c r="C75" s="6" t="s">
        <v>342</v>
      </c>
      <c r="D75" s="3" t="s">
        <v>353</v>
      </c>
      <c r="E75" s="7">
        <v>1970</v>
      </c>
      <c r="F75" s="7">
        <v>2010</v>
      </c>
      <c r="G75" s="7" t="s">
        <v>51</v>
      </c>
      <c r="H75" s="7">
        <v>5</v>
      </c>
      <c r="I75" s="7">
        <v>4</v>
      </c>
      <c r="J75" s="32">
        <v>3258</v>
      </c>
      <c r="K75" s="32">
        <v>3019.8</v>
      </c>
      <c r="L75" s="32">
        <v>0</v>
      </c>
      <c r="M75" s="8">
        <v>132</v>
      </c>
      <c r="N75" s="30">
        <f>'Приложение №2'!E75</f>
        <v>697259.78</v>
      </c>
      <c r="O75" s="32"/>
      <c r="P75" s="1"/>
      <c r="Q75" s="1"/>
      <c r="R75" s="1">
        <v>680454.39</v>
      </c>
      <c r="S75" s="32">
        <v>16805.390000000014</v>
      </c>
      <c r="T75" s="32"/>
      <c r="U75" s="1">
        <f t="shared" si="10"/>
        <v>230.89601298099211</v>
      </c>
      <c r="V75" s="1">
        <f t="shared" si="10"/>
        <v>230.89601298099211</v>
      </c>
      <c r="W75" s="9">
        <v>2019</v>
      </c>
    </row>
    <row r="76" spans="1:23" ht="15" customHeight="1" x14ac:dyDescent="0.25">
      <c r="A76" s="5">
        <f t="shared" si="8"/>
        <v>61</v>
      </c>
      <c r="B76" s="5">
        <f t="shared" si="9"/>
        <v>57</v>
      </c>
      <c r="C76" s="6" t="s">
        <v>354</v>
      </c>
      <c r="D76" s="3" t="s">
        <v>355</v>
      </c>
      <c r="E76" s="7">
        <v>1986</v>
      </c>
      <c r="F76" s="7">
        <v>1986</v>
      </c>
      <c r="G76" s="7" t="s">
        <v>51</v>
      </c>
      <c r="H76" s="7">
        <v>2</v>
      </c>
      <c r="I76" s="7">
        <v>2</v>
      </c>
      <c r="J76" s="32">
        <v>948.7</v>
      </c>
      <c r="K76" s="32">
        <v>868.6</v>
      </c>
      <c r="L76" s="32">
        <v>80.099999999999994</v>
      </c>
      <c r="M76" s="8">
        <v>31</v>
      </c>
      <c r="N76" s="30">
        <f>'Приложение №2'!E76</f>
        <v>2247440.52</v>
      </c>
      <c r="O76" s="32"/>
      <c r="P76" s="1">
        <v>1158523.4000000001</v>
      </c>
      <c r="Q76" s="1"/>
      <c r="R76" s="1"/>
      <c r="S76" s="1">
        <v>1088917.1199999999</v>
      </c>
      <c r="T76" s="32">
        <v>0</v>
      </c>
      <c r="U76" s="1">
        <f t="shared" si="10"/>
        <v>2368.9686096763994</v>
      </c>
      <c r="V76" s="1">
        <f t="shared" si="10"/>
        <v>2368.9686096763994</v>
      </c>
      <c r="W76" s="9">
        <v>2019</v>
      </c>
    </row>
    <row r="77" spans="1:23" ht="15" customHeight="1" x14ac:dyDescent="0.25">
      <c r="A77" s="82"/>
      <c r="B77" s="83"/>
      <c r="C77" s="91"/>
      <c r="D77" s="92" t="s">
        <v>360</v>
      </c>
      <c r="E77" s="93"/>
      <c r="F77" s="93"/>
      <c r="G77" s="93"/>
      <c r="H77" s="93"/>
      <c r="I77" s="93"/>
      <c r="J77" s="94">
        <f>SUM(J78:J145)</f>
        <v>269081.0199999999</v>
      </c>
      <c r="K77" s="94">
        <f t="shared" ref="K77:T77" si="11">SUM(K78:K145)</f>
        <v>225312.66999999993</v>
      </c>
      <c r="L77" s="94">
        <f t="shared" si="11"/>
        <v>3561.41</v>
      </c>
      <c r="M77" s="94">
        <f t="shared" si="11"/>
        <v>9492</v>
      </c>
      <c r="N77" s="95">
        <f t="shared" si="11"/>
        <v>247748151.08999997</v>
      </c>
      <c r="O77" s="94">
        <f t="shared" si="11"/>
        <v>0</v>
      </c>
      <c r="P77" s="94">
        <v>124356323.20207998</v>
      </c>
      <c r="Q77" s="94">
        <f t="shared" si="11"/>
        <v>1717400</v>
      </c>
      <c r="R77" s="94">
        <v>60354615.064840049</v>
      </c>
      <c r="S77" s="94">
        <v>60709792.109399997</v>
      </c>
      <c r="T77" s="94">
        <f t="shared" si="11"/>
        <v>610020.71367999981</v>
      </c>
      <c r="U77" s="89"/>
      <c r="V77" s="89"/>
      <c r="W77" s="96"/>
    </row>
    <row r="78" spans="1:23" ht="15" customHeight="1" x14ac:dyDescent="0.25">
      <c r="A78" s="5">
        <f>A76+1</f>
        <v>62</v>
      </c>
      <c r="B78" s="5">
        <v>1</v>
      </c>
      <c r="C78" s="6" t="s">
        <v>49</v>
      </c>
      <c r="D78" s="3" t="s">
        <v>105</v>
      </c>
      <c r="E78" s="7">
        <v>1990</v>
      </c>
      <c r="F78" s="7">
        <v>2017</v>
      </c>
      <c r="G78" s="7" t="s">
        <v>51</v>
      </c>
      <c r="H78" s="7">
        <v>9</v>
      </c>
      <c r="I78" s="7">
        <v>1</v>
      </c>
      <c r="J78" s="32">
        <v>4038.8</v>
      </c>
      <c r="K78" s="32">
        <v>3343.4</v>
      </c>
      <c r="L78" s="32">
        <v>0</v>
      </c>
      <c r="M78" s="8">
        <v>149</v>
      </c>
      <c r="N78" s="30">
        <f>'Приложение №2'!E78</f>
        <v>688090.65</v>
      </c>
      <c r="O78" s="32"/>
      <c r="P78" s="1">
        <v>10823.04</v>
      </c>
      <c r="Q78" s="1"/>
      <c r="R78" s="1">
        <v>248415.01</v>
      </c>
      <c r="S78" s="1">
        <v>428852.6</v>
      </c>
      <c r="T78" s="32"/>
      <c r="U78" s="1">
        <f t="shared" si="10"/>
        <v>205.80566190105881</v>
      </c>
      <c r="V78" s="1">
        <f t="shared" si="10"/>
        <v>205.80566190105881</v>
      </c>
      <c r="W78" s="9">
        <v>2019</v>
      </c>
    </row>
    <row r="79" spans="1:23" ht="15" customHeight="1" x14ac:dyDescent="0.25">
      <c r="A79" s="5">
        <f t="shared" ref="A79" si="12">A78+1</f>
        <v>63</v>
      </c>
      <c r="B79" s="5">
        <f t="shared" ref="B79" si="13">B78+1</f>
        <v>2</v>
      </c>
      <c r="C79" s="6" t="s">
        <v>83</v>
      </c>
      <c r="D79" s="3" t="s">
        <v>364</v>
      </c>
      <c r="E79" s="7">
        <v>1998</v>
      </c>
      <c r="F79" s="7">
        <v>1998</v>
      </c>
      <c r="G79" s="7" t="s">
        <v>51</v>
      </c>
      <c r="H79" s="7">
        <v>5</v>
      </c>
      <c r="I79" s="7">
        <v>4</v>
      </c>
      <c r="J79" s="32">
        <v>4979.8</v>
      </c>
      <c r="K79" s="32">
        <v>4317</v>
      </c>
      <c r="L79" s="32">
        <v>0</v>
      </c>
      <c r="M79" s="8">
        <v>170</v>
      </c>
      <c r="N79" s="30">
        <f>'Приложение №2'!E79</f>
        <v>4306010.5999999996</v>
      </c>
      <c r="O79" s="32"/>
      <c r="P79" s="1">
        <v>2987446.38</v>
      </c>
      <c r="Q79" s="1"/>
      <c r="R79" s="1">
        <v>1318564.22</v>
      </c>
      <c r="S79" s="1"/>
      <c r="T79" s="32"/>
      <c r="U79" s="1">
        <f t="shared" si="10"/>
        <v>997.45438962242292</v>
      </c>
      <c r="V79" s="1">
        <f t="shared" si="10"/>
        <v>997.45438962242292</v>
      </c>
      <c r="W79" s="9">
        <v>2019</v>
      </c>
    </row>
    <row r="80" spans="1:23" ht="15" customHeight="1" x14ac:dyDescent="0.25">
      <c r="A80" s="5">
        <f t="shared" ref="A80:A143" si="14">A79+1</f>
        <v>64</v>
      </c>
      <c r="B80" s="5">
        <f t="shared" ref="B80:B143" si="15">B79+1</f>
        <v>3</v>
      </c>
      <c r="C80" s="6" t="s">
        <v>1523</v>
      </c>
      <c r="D80" s="3" t="s">
        <v>367</v>
      </c>
      <c r="E80" s="7">
        <v>1993</v>
      </c>
      <c r="F80" s="7">
        <v>2009</v>
      </c>
      <c r="G80" s="7" t="s">
        <v>51</v>
      </c>
      <c r="H80" s="7">
        <v>10</v>
      </c>
      <c r="I80" s="7">
        <v>5</v>
      </c>
      <c r="J80" s="32">
        <v>16387.7</v>
      </c>
      <c r="K80" s="32">
        <v>13606.7</v>
      </c>
      <c r="L80" s="32">
        <v>0</v>
      </c>
      <c r="M80" s="8">
        <v>469</v>
      </c>
      <c r="N80" s="30">
        <f>'Приложение №2'!E80</f>
        <v>17174000</v>
      </c>
      <c r="O80" s="32"/>
      <c r="P80" s="1">
        <v>10658219.738</v>
      </c>
      <c r="Q80" s="1">
        <v>1717400</v>
      </c>
      <c r="R80" s="1">
        <v>4798380.2620000001</v>
      </c>
      <c r="S80" s="1"/>
      <c r="T80" s="32"/>
      <c r="U80" s="1">
        <f t="shared" ref="U80:V143" si="16">$N80/($K80+$L80)</f>
        <v>1262.1723121697398</v>
      </c>
      <c r="V80" s="1">
        <f t="shared" si="16"/>
        <v>1262.1723121697398</v>
      </c>
      <c r="W80" s="9">
        <v>2019</v>
      </c>
    </row>
    <row r="81" spans="1:23" ht="15" customHeight="1" x14ac:dyDescent="0.25">
      <c r="A81" s="5">
        <f t="shared" si="14"/>
        <v>65</v>
      </c>
      <c r="B81" s="5">
        <f t="shared" si="15"/>
        <v>4</v>
      </c>
      <c r="C81" s="6" t="s">
        <v>49</v>
      </c>
      <c r="D81" s="3" t="s">
        <v>382</v>
      </c>
      <c r="E81" s="7">
        <v>1993</v>
      </c>
      <c r="F81" s="7">
        <v>2007</v>
      </c>
      <c r="G81" s="7" t="s">
        <v>51</v>
      </c>
      <c r="H81" s="7">
        <v>9</v>
      </c>
      <c r="I81" s="7">
        <v>2</v>
      </c>
      <c r="J81" s="32">
        <v>5832.9</v>
      </c>
      <c r="K81" s="32">
        <v>4738.3999999999996</v>
      </c>
      <c r="L81" s="32">
        <v>267.2</v>
      </c>
      <c r="M81" s="8">
        <v>154</v>
      </c>
      <c r="N81" s="30">
        <f>'Приложение №2'!E81</f>
        <v>1964690.76</v>
      </c>
      <c r="O81" s="32"/>
      <c r="P81" s="1">
        <v>0</v>
      </c>
      <c r="Q81" s="1"/>
      <c r="R81" s="1">
        <v>1832669.02</v>
      </c>
      <c r="S81" s="1">
        <v>132021.74</v>
      </c>
      <c r="T81" s="32"/>
      <c r="U81" s="1">
        <f t="shared" si="16"/>
        <v>392.49855361994571</v>
      </c>
      <c r="V81" s="1">
        <f t="shared" si="16"/>
        <v>392.49855361994571</v>
      </c>
      <c r="W81" s="9">
        <v>2019</v>
      </c>
    </row>
    <row r="82" spans="1:23" ht="15" customHeight="1" x14ac:dyDescent="0.25">
      <c r="A82" s="5">
        <f t="shared" si="14"/>
        <v>66</v>
      </c>
      <c r="B82" s="5">
        <f t="shared" si="15"/>
        <v>5</v>
      </c>
      <c r="C82" s="6" t="s">
        <v>49</v>
      </c>
      <c r="D82" s="3" t="s">
        <v>383</v>
      </c>
      <c r="E82" s="7">
        <v>1999</v>
      </c>
      <c r="F82" s="7">
        <v>2007</v>
      </c>
      <c r="G82" s="7" t="s">
        <v>51</v>
      </c>
      <c r="H82" s="7">
        <v>9</v>
      </c>
      <c r="I82" s="7">
        <v>1</v>
      </c>
      <c r="J82" s="32">
        <v>3327.1</v>
      </c>
      <c r="K82" s="32">
        <v>2761.3</v>
      </c>
      <c r="L82" s="32">
        <v>127.1</v>
      </c>
      <c r="M82" s="8">
        <v>93</v>
      </c>
      <c r="N82" s="30">
        <f>'Приложение №2'!E82</f>
        <v>1290038.56</v>
      </c>
      <c r="O82" s="32"/>
      <c r="P82" s="1">
        <v>1.4551915228366852E-10</v>
      </c>
      <c r="Q82" s="1"/>
      <c r="R82" s="1">
        <v>1056228.6499999999</v>
      </c>
      <c r="S82" s="1">
        <v>233809.91</v>
      </c>
      <c r="T82" s="32"/>
      <c r="U82" s="1">
        <f t="shared" si="16"/>
        <v>446.6273923279324</v>
      </c>
      <c r="V82" s="1">
        <f t="shared" si="16"/>
        <v>446.6273923279324</v>
      </c>
      <c r="W82" s="9">
        <v>2019</v>
      </c>
    </row>
    <row r="83" spans="1:23" ht="15" customHeight="1" x14ac:dyDescent="0.25">
      <c r="A83" s="5">
        <f t="shared" si="14"/>
        <v>67</v>
      </c>
      <c r="B83" s="5">
        <f t="shared" si="15"/>
        <v>6</v>
      </c>
      <c r="C83" s="6" t="s">
        <v>49</v>
      </c>
      <c r="D83" s="3" t="s">
        <v>384</v>
      </c>
      <c r="E83" s="7">
        <v>1990</v>
      </c>
      <c r="F83" s="7">
        <v>2017</v>
      </c>
      <c r="G83" s="7" t="s">
        <v>51</v>
      </c>
      <c r="H83" s="7">
        <v>9</v>
      </c>
      <c r="I83" s="7">
        <v>1</v>
      </c>
      <c r="J83" s="32">
        <v>4531.3</v>
      </c>
      <c r="K83" s="32">
        <v>3890.9</v>
      </c>
      <c r="L83" s="32">
        <v>0</v>
      </c>
      <c r="M83" s="8">
        <v>144</v>
      </c>
      <c r="N83" s="30">
        <f>'Приложение №2'!E83</f>
        <v>1693030.5</v>
      </c>
      <c r="O83" s="32"/>
      <c r="P83" s="1">
        <v>0</v>
      </c>
      <c r="Q83" s="1"/>
      <c r="R83" s="1">
        <v>1440370.6732000001</v>
      </c>
      <c r="S83" s="1">
        <v>252659.82679999992</v>
      </c>
      <c r="T83" s="32"/>
      <c r="U83" s="1">
        <f t="shared" si="16"/>
        <v>435.1256778637333</v>
      </c>
      <c r="V83" s="1">
        <f t="shared" si="16"/>
        <v>435.1256778637333</v>
      </c>
      <c r="W83" s="9">
        <v>2019</v>
      </c>
    </row>
    <row r="84" spans="1:23" ht="15" customHeight="1" x14ac:dyDescent="0.25">
      <c r="A84" s="5">
        <f t="shared" si="14"/>
        <v>68</v>
      </c>
      <c r="B84" s="5">
        <f t="shared" si="15"/>
        <v>7</v>
      </c>
      <c r="C84" s="6" t="s">
        <v>1518</v>
      </c>
      <c r="D84" s="3" t="s">
        <v>413</v>
      </c>
      <c r="E84" s="7">
        <v>1994</v>
      </c>
      <c r="F84" s="7">
        <v>2017</v>
      </c>
      <c r="G84" s="7" t="s">
        <v>51</v>
      </c>
      <c r="H84" s="7">
        <v>10</v>
      </c>
      <c r="I84" s="7">
        <v>1</v>
      </c>
      <c r="J84" s="32">
        <v>3088</v>
      </c>
      <c r="K84" s="32">
        <v>2738.3</v>
      </c>
      <c r="L84" s="32">
        <v>0</v>
      </c>
      <c r="M84" s="8">
        <v>106</v>
      </c>
      <c r="N84" s="30">
        <f>'Приложение №2'!E84</f>
        <v>703524.04</v>
      </c>
      <c r="O84" s="32"/>
      <c r="P84" s="1">
        <v>0</v>
      </c>
      <c r="Q84" s="1"/>
      <c r="R84" s="1">
        <v>703524.04</v>
      </c>
      <c r="S84" s="1"/>
      <c r="T84" s="32"/>
      <c r="U84" s="1">
        <f t="shared" si="16"/>
        <v>256.92000146076032</v>
      </c>
      <c r="V84" s="1">
        <f t="shared" si="16"/>
        <v>256.92000146076032</v>
      </c>
      <c r="W84" s="9">
        <v>2019</v>
      </c>
    </row>
    <row r="85" spans="1:23" ht="15" customHeight="1" x14ac:dyDescent="0.25">
      <c r="A85" s="5">
        <f t="shared" si="14"/>
        <v>69</v>
      </c>
      <c r="B85" s="5">
        <f t="shared" si="15"/>
        <v>8</v>
      </c>
      <c r="C85" s="6" t="s">
        <v>1518</v>
      </c>
      <c r="D85" s="3" t="s">
        <v>439</v>
      </c>
      <c r="E85" s="7">
        <v>1989</v>
      </c>
      <c r="F85" s="7">
        <v>2008</v>
      </c>
      <c r="G85" s="7" t="s">
        <v>51</v>
      </c>
      <c r="H85" s="7">
        <v>9</v>
      </c>
      <c r="I85" s="7">
        <v>1</v>
      </c>
      <c r="J85" s="32">
        <v>3177.2</v>
      </c>
      <c r="K85" s="32">
        <v>2635.9</v>
      </c>
      <c r="L85" s="32">
        <v>58</v>
      </c>
      <c r="M85" s="8">
        <v>108</v>
      </c>
      <c r="N85" s="30">
        <f>'Приложение №2'!E85</f>
        <v>692116.79</v>
      </c>
      <c r="O85" s="32"/>
      <c r="P85" s="1">
        <v>89079.210000000079</v>
      </c>
      <c r="Q85" s="1"/>
      <c r="R85" s="1">
        <v>603037.57999999996</v>
      </c>
      <c r="S85" s="1"/>
      <c r="T85" s="32"/>
      <c r="U85" s="1">
        <f t="shared" si="16"/>
        <v>256.92000074241804</v>
      </c>
      <c r="V85" s="1">
        <f t="shared" si="16"/>
        <v>256.92000074241804</v>
      </c>
      <c r="W85" s="9">
        <v>2019</v>
      </c>
    </row>
    <row r="86" spans="1:23" ht="15" customHeight="1" x14ac:dyDescent="0.25">
      <c r="A86" s="5">
        <f t="shared" si="14"/>
        <v>70</v>
      </c>
      <c r="B86" s="5">
        <f t="shared" si="15"/>
        <v>9</v>
      </c>
      <c r="C86" s="6" t="s">
        <v>1518</v>
      </c>
      <c r="D86" s="3" t="s">
        <v>441</v>
      </c>
      <c r="E86" s="7">
        <v>1984</v>
      </c>
      <c r="F86" s="7">
        <v>2009</v>
      </c>
      <c r="G86" s="7" t="s">
        <v>51</v>
      </c>
      <c r="H86" s="7">
        <v>5</v>
      </c>
      <c r="I86" s="7">
        <v>9</v>
      </c>
      <c r="J86" s="32">
        <v>10740.2</v>
      </c>
      <c r="K86" s="32">
        <v>8912.7999999999993</v>
      </c>
      <c r="L86" s="32">
        <v>0</v>
      </c>
      <c r="M86" s="8">
        <v>402</v>
      </c>
      <c r="N86" s="30">
        <f>'Приложение №2'!E86</f>
        <v>7453202</v>
      </c>
      <c r="O86" s="32"/>
      <c r="P86" s="1">
        <v>4676778.4399999995</v>
      </c>
      <c r="Q86" s="1"/>
      <c r="R86" s="1">
        <v>2776423.56</v>
      </c>
      <c r="S86" s="1"/>
      <c r="T86" s="32"/>
      <c r="U86" s="1">
        <f t="shared" si="16"/>
        <v>836.23575083026662</v>
      </c>
      <c r="V86" s="1">
        <f t="shared" si="16"/>
        <v>836.23575083026662</v>
      </c>
      <c r="W86" s="9">
        <v>2019</v>
      </c>
    </row>
    <row r="87" spans="1:23" ht="15" customHeight="1" x14ac:dyDescent="0.25">
      <c r="A87" s="5">
        <f t="shared" si="14"/>
        <v>71</v>
      </c>
      <c r="B87" s="5">
        <f t="shared" si="15"/>
        <v>10</v>
      </c>
      <c r="C87" s="6" t="s">
        <v>49</v>
      </c>
      <c r="D87" s="3" t="s">
        <v>455</v>
      </c>
      <c r="E87" s="7">
        <v>1989</v>
      </c>
      <c r="F87" s="7">
        <v>2016</v>
      </c>
      <c r="G87" s="7" t="s">
        <v>51</v>
      </c>
      <c r="H87" s="7">
        <v>9</v>
      </c>
      <c r="I87" s="7">
        <v>1</v>
      </c>
      <c r="J87" s="32">
        <v>3240.9</v>
      </c>
      <c r="K87" s="32">
        <v>2778.8</v>
      </c>
      <c r="L87" s="32">
        <v>0</v>
      </c>
      <c r="M87" s="8">
        <v>86</v>
      </c>
      <c r="N87" s="30">
        <f>'Приложение №2'!E87</f>
        <v>1977522.61</v>
      </c>
      <c r="O87" s="32"/>
      <c r="P87" s="1">
        <v>0</v>
      </c>
      <c r="Q87" s="1"/>
      <c r="R87" s="1">
        <v>970704.03240000003</v>
      </c>
      <c r="S87" s="1">
        <v>1006818.5776000001</v>
      </c>
      <c r="T87" s="32"/>
      <c r="U87" s="1">
        <f t="shared" si="16"/>
        <v>711.64625377860943</v>
      </c>
      <c r="V87" s="1">
        <f t="shared" si="16"/>
        <v>711.64625377860943</v>
      </c>
      <c r="W87" s="9">
        <v>2019</v>
      </c>
    </row>
    <row r="88" spans="1:23" ht="15" customHeight="1" x14ac:dyDescent="0.25">
      <c r="A88" s="5">
        <f t="shared" si="14"/>
        <v>72</v>
      </c>
      <c r="B88" s="5">
        <f t="shared" si="15"/>
        <v>11</v>
      </c>
      <c r="C88" s="6" t="s">
        <v>106</v>
      </c>
      <c r="D88" s="3" t="s">
        <v>467</v>
      </c>
      <c r="E88" s="7">
        <v>1992</v>
      </c>
      <c r="F88" s="7">
        <v>2016</v>
      </c>
      <c r="G88" s="7" t="s">
        <v>51</v>
      </c>
      <c r="H88" s="7">
        <v>5</v>
      </c>
      <c r="I88" s="7">
        <v>4</v>
      </c>
      <c r="J88" s="32">
        <v>3576.1</v>
      </c>
      <c r="K88" s="32">
        <v>3131.5</v>
      </c>
      <c r="L88" s="32">
        <v>0</v>
      </c>
      <c r="M88" s="8">
        <v>103</v>
      </c>
      <c r="N88" s="30">
        <f>'Приложение №2'!E88</f>
        <v>843949.52</v>
      </c>
      <c r="O88" s="32"/>
      <c r="P88" s="1">
        <v>0</v>
      </c>
      <c r="Q88" s="1"/>
      <c r="R88" s="1">
        <v>843949.52</v>
      </c>
      <c r="S88" s="1">
        <v>0</v>
      </c>
      <c r="T88" s="32"/>
      <c r="U88" s="1">
        <f t="shared" si="16"/>
        <v>269.50327957847679</v>
      </c>
      <c r="V88" s="1">
        <f t="shared" si="16"/>
        <v>269.50327957847679</v>
      </c>
      <c r="W88" s="9">
        <v>2019</v>
      </c>
    </row>
    <row r="89" spans="1:23" ht="15" customHeight="1" x14ac:dyDescent="0.25">
      <c r="A89" s="5">
        <f t="shared" si="14"/>
        <v>73</v>
      </c>
      <c r="B89" s="5">
        <f t="shared" si="15"/>
        <v>12</v>
      </c>
      <c r="C89" s="6" t="s">
        <v>106</v>
      </c>
      <c r="D89" s="3" t="s">
        <v>470</v>
      </c>
      <c r="E89" s="7">
        <v>1991</v>
      </c>
      <c r="F89" s="7">
        <v>2016</v>
      </c>
      <c r="G89" s="7" t="s">
        <v>63</v>
      </c>
      <c r="H89" s="7">
        <v>5</v>
      </c>
      <c r="I89" s="7">
        <v>4</v>
      </c>
      <c r="J89" s="32">
        <v>4887.3</v>
      </c>
      <c r="K89" s="32">
        <v>4839.7</v>
      </c>
      <c r="L89" s="32">
        <v>0</v>
      </c>
      <c r="M89" s="8">
        <v>240</v>
      </c>
      <c r="N89" s="30">
        <f>'Приложение №2'!E89</f>
        <v>4205296.74</v>
      </c>
      <c r="O89" s="32"/>
      <c r="P89" s="1"/>
      <c r="Q89" s="1">
        <v>0</v>
      </c>
      <c r="R89" s="1">
        <v>1220458.33</v>
      </c>
      <c r="S89" s="1">
        <v>2984838.41</v>
      </c>
      <c r="T89" s="32"/>
      <c r="U89" s="1">
        <f t="shared" si="16"/>
        <v>868.91682129057597</v>
      </c>
      <c r="V89" s="1">
        <f t="shared" si="16"/>
        <v>868.91682129057597</v>
      </c>
      <c r="W89" s="9">
        <v>2019</v>
      </c>
    </row>
    <row r="90" spans="1:23" ht="15" customHeight="1" x14ac:dyDescent="0.25">
      <c r="A90" s="5">
        <f t="shared" si="14"/>
        <v>74</v>
      </c>
      <c r="B90" s="5">
        <f t="shared" si="15"/>
        <v>13</v>
      </c>
      <c r="C90" s="6" t="s">
        <v>106</v>
      </c>
      <c r="D90" s="3" t="s">
        <v>502</v>
      </c>
      <c r="E90" s="7">
        <v>1974</v>
      </c>
      <c r="F90" s="7">
        <v>2013</v>
      </c>
      <c r="G90" s="7" t="s">
        <v>63</v>
      </c>
      <c r="H90" s="7">
        <v>4</v>
      </c>
      <c r="I90" s="7">
        <v>4</v>
      </c>
      <c r="J90" s="32">
        <v>4783.3599999999997</v>
      </c>
      <c r="K90" s="32">
        <v>3552.1</v>
      </c>
      <c r="L90" s="32">
        <v>0</v>
      </c>
      <c r="M90" s="8">
        <v>164</v>
      </c>
      <c r="N90" s="30">
        <f>'Приложение №2'!E90</f>
        <v>2187839.4699999997</v>
      </c>
      <c r="O90" s="32"/>
      <c r="P90" s="1">
        <v>1217660.2599999998</v>
      </c>
      <c r="Q90" s="1"/>
      <c r="R90" s="1">
        <v>960081.54</v>
      </c>
      <c r="S90" s="1">
        <v>10097.67</v>
      </c>
      <c r="T90" s="32"/>
      <c r="U90" s="1">
        <f t="shared" si="16"/>
        <v>615.92845640606959</v>
      </c>
      <c r="V90" s="1">
        <f t="shared" si="16"/>
        <v>615.92845640606959</v>
      </c>
      <c r="W90" s="9">
        <v>2019</v>
      </c>
    </row>
    <row r="91" spans="1:23" ht="15" customHeight="1" x14ac:dyDescent="0.25">
      <c r="A91" s="5">
        <f t="shared" si="14"/>
        <v>75</v>
      </c>
      <c r="B91" s="5">
        <f t="shared" si="15"/>
        <v>14</v>
      </c>
      <c r="C91" s="6" t="s">
        <v>106</v>
      </c>
      <c r="D91" s="3" t="s">
        <v>504</v>
      </c>
      <c r="E91" s="7">
        <v>1975</v>
      </c>
      <c r="F91" s="7">
        <v>2013</v>
      </c>
      <c r="G91" s="7" t="s">
        <v>51</v>
      </c>
      <c r="H91" s="7">
        <v>4</v>
      </c>
      <c r="I91" s="7">
        <v>6</v>
      </c>
      <c r="J91" s="32">
        <v>4262.6000000000004</v>
      </c>
      <c r="K91" s="32">
        <v>3897.8</v>
      </c>
      <c r="L91" s="32">
        <v>0</v>
      </c>
      <c r="M91" s="8">
        <v>159</v>
      </c>
      <c r="N91" s="30">
        <f>'Приложение №2'!E91</f>
        <v>1122819.42</v>
      </c>
      <c r="O91" s="32"/>
      <c r="P91" s="1">
        <v>37662.489599999899</v>
      </c>
      <c r="Q91" s="1"/>
      <c r="R91" s="1">
        <v>1080583.3044</v>
      </c>
      <c r="S91" s="1">
        <v>4573.6260000000002</v>
      </c>
      <c r="T91" s="32"/>
      <c r="U91" s="1">
        <f t="shared" si="16"/>
        <v>288.06491354097182</v>
      </c>
      <c r="V91" s="1">
        <f t="shared" si="16"/>
        <v>288.06491354097182</v>
      </c>
      <c r="W91" s="9">
        <v>2019</v>
      </c>
    </row>
    <row r="92" spans="1:23" ht="15" customHeight="1" x14ac:dyDescent="0.25">
      <c r="A92" s="5">
        <f t="shared" si="14"/>
        <v>76</v>
      </c>
      <c r="B92" s="5">
        <f t="shared" si="15"/>
        <v>15</v>
      </c>
      <c r="C92" s="6" t="s">
        <v>106</v>
      </c>
      <c r="D92" s="3" t="s">
        <v>505</v>
      </c>
      <c r="E92" s="7">
        <v>1976</v>
      </c>
      <c r="F92" s="7">
        <v>2005</v>
      </c>
      <c r="G92" s="7" t="s">
        <v>63</v>
      </c>
      <c r="H92" s="7">
        <v>5</v>
      </c>
      <c r="I92" s="7">
        <v>6</v>
      </c>
      <c r="J92" s="32">
        <v>3918.8</v>
      </c>
      <c r="K92" s="32">
        <v>3432.3</v>
      </c>
      <c r="L92" s="32">
        <v>0</v>
      </c>
      <c r="M92" s="8">
        <v>155</v>
      </c>
      <c r="N92" s="30">
        <f>'Приложение №2'!E92</f>
        <v>4705774.24</v>
      </c>
      <c r="O92" s="32"/>
      <c r="P92" s="1">
        <v>2733242.7800000003</v>
      </c>
      <c r="Q92" s="1"/>
      <c r="R92" s="1">
        <v>846033</v>
      </c>
      <c r="S92" s="1">
        <v>1126498.46</v>
      </c>
      <c r="T92" s="32"/>
      <c r="U92" s="1">
        <f t="shared" si="16"/>
        <v>1371.0264953529704</v>
      </c>
      <c r="V92" s="1">
        <f t="shared" si="16"/>
        <v>1371.0264953529704</v>
      </c>
      <c r="W92" s="9">
        <v>2019</v>
      </c>
    </row>
    <row r="93" spans="1:23" ht="15" customHeight="1" x14ac:dyDescent="0.25">
      <c r="A93" s="5">
        <f t="shared" si="14"/>
        <v>77</v>
      </c>
      <c r="B93" s="5">
        <f t="shared" si="15"/>
        <v>16</v>
      </c>
      <c r="C93" s="6" t="s">
        <v>106</v>
      </c>
      <c r="D93" s="3" t="s">
        <v>506</v>
      </c>
      <c r="E93" s="7">
        <v>1971</v>
      </c>
      <c r="F93" s="7">
        <v>2009</v>
      </c>
      <c r="G93" s="7" t="s">
        <v>63</v>
      </c>
      <c r="H93" s="7">
        <v>5</v>
      </c>
      <c r="I93" s="7">
        <v>6</v>
      </c>
      <c r="J93" s="32">
        <v>4705.1400000000003</v>
      </c>
      <c r="K93" s="32">
        <v>4290.34</v>
      </c>
      <c r="L93" s="32">
        <v>0</v>
      </c>
      <c r="M93" s="8">
        <v>209</v>
      </c>
      <c r="N93" s="30">
        <f>'Приложение №2'!E93</f>
        <v>6211872.25</v>
      </c>
      <c r="O93" s="32"/>
      <c r="P93" s="1">
        <v>4229465.4136800002</v>
      </c>
      <c r="Q93" s="1"/>
      <c r="R93" s="1">
        <v>1156821.61632</v>
      </c>
      <c r="S93" s="1">
        <v>825585.22</v>
      </c>
      <c r="T93" s="32"/>
      <c r="U93" s="1">
        <f t="shared" si="16"/>
        <v>1447.8741195336499</v>
      </c>
      <c r="V93" s="1">
        <f t="shared" si="16"/>
        <v>1447.8741195336499</v>
      </c>
      <c r="W93" s="9">
        <v>2019</v>
      </c>
    </row>
    <row r="94" spans="1:23" ht="15" customHeight="1" x14ac:dyDescent="0.25">
      <c r="A94" s="5">
        <f t="shared" si="14"/>
        <v>78</v>
      </c>
      <c r="B94" s="5">
        <f t="shared" si="15"/>
        <v>17</v>
      </c>
      <c r="C94" s="6" t="s">
        <v>106</v>
      </c>
      <c r="D94" s="3" t="s">
        <v>507</v>
      </c>
      <c r="E94" s="7">
        <v>1973</v>
      </c>
      <c r="F94" s="7">
        <v>2009</v>
      </c>
      <c r="G94" s="7" t="s">
        <v>63</v>
      </c>
      <c r="H94" s="7">
        <v>5</v>
      </c>
      <c r="I94" s="7">
        <v>6</v>
      </c>
      <c r="J94" s="32">
        <v>4730.3999999999996</v>
      </c>
      <c r="K94" s="32">
        <v>4296.8999999999996</v>
      </c>
      <c r="L94" s="32">
        <v>0</v>
      </c>
      <c r="M94" s="8">
        <v>216</v>
      </c>
      <c r="N94" s="30">
        <f>'Приложение №2'!E94</f>
        <v>5248474.0100000007</v>
      </c>
      <c r="O94" s="32"/>
      <c r="P94" s="1">
        <v>3732908.5988000007</v>
      </c>
      <c r="Q94" s="1"/>
      <c r="R94" s="1">
        <v>1159148.0112000001</v>
      </c>
      <c r="S94" s="1">
        <v>356417.4</v>
      </c>
      <c r="T94" s="32"/>
      <c r="U94" s="1">
        <f t="shared" si="16"/>
        <v>1221.4559356745563</v>
      </c>
      <c r="V94" s="1">
        <f t="shared" si="16"/>
        <v>1221.4559356745563</v>
      </c>
      <c r="W94" s="9">
        <v>2019</v>
      </c>
    </row>
    <row r="95" spans="1:23" ht="15" customHeight="1" x14ac:dyDescent="0.25">
      <c r="A95" s="5">
        <f t="shared" si="14"/>
        <v>79</v>
      </c>
      <c r="B95" s="5">
        <f t="shared" si="15"/>
        <v>18</v>
      </c>
      <c r="C95" s="6" t="s">
        <v>106</v>
      </c>
      <c r="D95" s="3" t="s">
        <v>508</v>
      </c>
      <c r="E95" s="7">
        <v>1976</v>
      </c>
      <c r="F95" s="7">
        <v>2013</v>
      </c>
      <c r="G95" s="7" t="s">
        <v>51</v>
      </c>
      <c r="H95" s="7">
        <v>4</v>
      </c>
      <c r="I95" s="7">
        <v>4</v>
      </c>
      <c r="J95" s="32">
        <v>2991.3</v>
      </c>
      <c r="K95" s="32">
        <v>2735.5</v>
      </c>
      <c r="L95" s="32">
        <v>0</v>
      </c>
      <c r="M95" s="8">
        <v>122</v>
      </c>
      <c r="N95" s="30">
        <f>'Приложение №2'!E95</f>
        <v>1917756.65</v>
      </c>
      <c r="O95" s="32"/>
      <c r="P95" s="1">
        <v>1094646.8999999999</v>
      </c>
      <c r="Q95" s="1"/>
      <c r="R95" s="1">
        <v>813025.49399999995</v>
      </c>
      <c r="S95" s="1">
        <v>10084.256000000052</v>
      </c>
      <c r="T95" s="32"/>
      <c r="U95" s="1">
        <f t="shared" si="16"/>
        <v>701.06256625845367</v>
      </c>
      <c r="V95" s="1">
        <f t="shared" si="16"/>
        <v>701.06256625845367</v>
      </c>
      <c r="W95" s="9">
        <v>2019</v>
      </c>
    </row>
    <row r="96" spans="1:23" ht="15" customHeight="1" x14ac:dyDescent="0.25">
      <c r="A96" s="5">
        <f t="shared" si="14"/>
        <v>80</v>
      </c>
      <c r="B96" s="5">
        <f t="shared" si="15"/>
        <v>19</v>
      </c>
      <c r="C96" s="6" t="s">
        <v>106</v>
      </c>
      <c r="D96" s="3" t="s">
        <v>513</v>
      </c>
      <c r="E96" s="7">
        <v>1974</v>
      </c>
      <c r="F96" s="7">
        <v>2013</v>
      </c>
      <c r="G96" s="7" t="s">
        <v>63</v>
      </c>
      <c r="H96" s="7">
        <v>4</v>
      </c>
      <c r="I96" s="7">
        <v>4</v>
      </c>
      <c r="J96" s="32">
        <v>3890.5</v>
      </c>
      <c r="K96" s="32">
        <v>3404</v>
      </c>
      <c r="L96" s="32">
        <v>0</v>
      </c>
      <c r="M96" s="8">
        <v>175</v>
      </c>
      <c r="N96" s="30">
        <f>'Приложение №2'!E96</f>
        <v>1362419.27</v>
      </c>
      <c r="O96" s="32"/>
      <c r="P96" s="1">
        <v>417746.16900000005</v>
      </c>
      <c r="Q96" s="1">
        <v>0</v>
      </c>
      <c r="R96" s="1">
        <v>939761.69</v>
      </c>
      <c r="S96" s="1">
        <v>4911.4110000000001</v>
      </c>
      <c r="T96" s="32"/>
      <c r="U96" s="1">
        <f t="shared" si="16"/>
        <v>400.24067861339603</v>
      </c>
      <c r="V96" s="1">
        <f t="shared" si="16"/>
        <v>400.24067861339603</v>
      </c>
      <c r="W96" s="9">
        <v>2019</v>
      </c>
    </row>
    <row r="97" spans="1:23" ht="15" customHeight="1" x14ac:dyDescent="0.25">
      <c r="A97" s="5">
        <f t="shared" si="14"/>
        <v>81</v>
      </c>
      <c r="B97" s="5">
        <f t="shared" si="15"/>
        <v>20</v>
      </c>
      <c r="C97" s="6" t="s">
        <v>106</v>
      </c>
      <c r="D97" s="3" t="s">
        <v>514</v>
      </c>
      <c r="E97" s="7">
        <v>1978</v>
      </c>
      <c r="F97" s="7">
        <v>2008</v>
      </c>
      <c r="G97" s="7" t="s">
        <v>63</v>
      </c>
      <c r="H97" s="7">
        <v>5</v>
      </c>
      <c r="I97" s="7">
        <v>4</v>
      </c>
      <c r="J97" s="32">
        <v>4929.7</v>
      </c>
      <c r="K97" s="32">
        <v>4349.2</v>
      </c>
      <c r="L97" s="32">
        <v>0</v>
      </c>
      <c r="M97" s="8">
        <v>213</v>
      </c>
      <c r="N97" s="30">
        <f>'Приложение №2'!E97</f>
        <v>7057604.46</v>
      </c>
      <c r="O97" s="32"/>
      <c r="P97" s="1">
        <v>4947763.8540000003</v>
      </c>
      <c r="Q97" s="1">
        <v>0</v>
      </c>
      <c r="R97" s="1">
        <v>1261846.17</v>
      </c>
      <c r="S97" s="1">
        <v>847994.43599999987</v>
      </c>
      <c r="T97" s="32"/>
      <c r="U97" s="1">
        <f t="shared" si="16"/>
        <v>1622.7362411477973</v>
      </c>
      <c r="V97" s="1">
        <f t="shared" si="16"/>
        <v>1622.7362411477973</v>
      </c>
      <c r="W97" s="9">
        <v>2019</v>
      </c>
    </row>
    <row r="98" spans="1:23" ht="15" customHeight="1" x14ac:dyDescent="0.25">
      <c r="A98" s="5">
        <f t="shared" si="14"/>
        <v>82</v>
      </c>
      <c r="B98" s="5">
        <f t="shared" si="15"/>
        <v>21</v>
      </c>
      <c r="C98" s="6" t="s">
        <v>106</v>
      </c>
      <c r="D98" s="3" t="s">
        <v>524</v>
      </c>
      <c r="E98" s="7">
        <v>1976</v>
      </c>
      <c r="F98" s="7">
        <v>2013</v>
      </c>
      <c r="G98" s="7" t="s">
        <v>63</v>
      </c>
      <c r="H98" s="7">
        <v>4</v>
      </c>
      <c r="I98" s="7">
        <v>6</v>
      </c>
      <c r="J98" s="32">
        <v>5727.3</v>
      </c>
      <c r="K98" s="32">
        <v>5005.7</v>
      </c>
      <c r="L98" s="32">
        <v>0</v>
      </c>
      <c r="M98" s="8">
        <v>234</v>
      </c>
      <c r="N98" s="30">
        <f>'Приложение №2'!E98</f>
        <v>2409277.5500000003</v>
      </c>
      <c r="O98" s="32"/>
      <c r="P98" s="1">
        <v>42612.528000000166</v>
      </c>
      <c r="Q98" s="1">
        <v>0</v>
      </c>
      <c r="R98" s="1">
        <v>1153662.3500000001</v>
      </c>
      <c r="S98" s="1">
        <v>1213002.672</v>
      </c>
      <c r="T98" s="32">
        <v>0</v>
      </c>
      <c r="U98" s="1">
        <f t="shared" si="16"/>
        <v>481.30682022494364</v>
      </c>
      <c r="V98" s="1">
        <f t="shared" si="16"/>
        <v>481.30682022494364</v>
      </c>
      <c r="W98" s="9">
        <v>2019</v>
      </c>
    </row>
    <row r="99" spans="1:23" ht="15" customHeight="1" x14ac:dyDescent="0.25">
      <c r="A99" s="5">
        <f t="shared" si="14"/>
        <v>83</v>
      </c>
      <c r="B99" s="5">
        <f t="shared" si="15"/>
        <v>22</v>
      </c>
      <c r="C99" s="6" t="s">
        <v>106</v>
      </c>
      <c r="D99" s="3" t="s">
        <v>525</v>
      </c>
      <c r="E99" s="7">
        <v>1973</v>
      </c>
      <c r="F99" s="7">
        <v>2013</v>
      </c>
      <c r="G99" s="7" t="s">
        <v>63</v>
      </c>
      <c r="H99" s="7">
        <v>4</v>
      </c>
      <c r="I99" s="7">
        <v>4</v>
      </c>
      <c r="J99" s="32">
        <v>4671.96</v>
      </c>
      <c r="K99" s="32">
        <v>3440.7</v>
      </c>
      <c r="L99" s="32">
        <v>0</v>
      </c>
      <c r="M99" s="8">
        <v>128</v>
      </c>
      <c r="N99" s="30">
        <f>'Приложение №2'!E99</f>
        <v>1831934.3</v>
      </c>
      <c r="O99" s="32"/>
      <c r="P99" s="1">
        <v>0</v>
      </c>
      <c r="Q99" s="1"/>
      <c r="R99" s="1">
        <v>945519.75</v>
      </c>
      <c r="S99" s="1">
        <v>886414.55</v>
      </c>
      <c r="T99" s="32"/>
      <c r="U99" s="1">
        <f t="shared" si="16"/>
        <v>532.43069724184033</v>
      </c>
      <c r="V99" s="1">
        <f t="shared" si="16"/>
        <v>532.43069724184033</v>
      </c>
      <c r="W99" s="9">
        <v>2019</v>
      </c>
    </row>
    <row r="100" spans="1:23" ht="15" customHeight="1" x14ac:dyDescent="0.25">
      <c r="A100" s="5">
        <f t="shared" si="14"/>
        <v>84</v>
      </c>
      <c r="B100" s="5">
        <f t="shared" si="15"/>
        <v>23</v>
      </c>
      <c r="C100" s="6" t="s">
        <v>106</v>
      </c>
      <c r="D100" s="3" t="s">
        <v>530</v>
      </c>
      <c r="E100" s="7">
        <v>2000</v>
      </c>
      <c r="F100" s="7">
        <v>2013</v>
      </c>
      <c r="G100" s="7" t="s">
        <v>51</v>
      </c>
      <c r="H100" s="7">
        <v>5</v>
      </c>
      <c r="I100" s="7">
        <v>4</v>
      </c>
      <c r="J100" s="32">
        <v>3429.7</v>
      </c>
      <c r="K100" s="32">
        <v>3062.7</v>
      </c>
      <c r="L100" s="32">
        <v>0</v>
      </c>
      <c r="M100" s="8">
        <v>123</v>
      </c>
      <c r="N100" s="30">
        <f>'Приложение №2'!E100</f>
        <v>4554579.28</v>
      </c>
      <c r="O100" s="32"/>
      <c r="P100" s="1">
        <v>3196714.6670000004</v>
      </c>
      <c r="Q100" s="1">
        <v>0</v>
      </c>
      <c r="R100" s="1">
        <v>767319</v>
      </c>
      <c r="S100" s="1">
        <v>590545.61300000001</v>
      </c>
      <c r="T100" s="32"/>
      <c r="U100" s="1">
        <f t="shared" si="16"/>
        <v>1487.1124432690112</v>
      </c>
      <c r="V100" s="1">
        <f t="shared" si="16"/>
        <v>1487.1124432690112</v>
      </c>
      <c r="W100" s="9">
        <v>2019</v>
      </c>
    </row>
    <row r="101" spans="1:23" ht="15" customHeight="1" x14ac:dyDescent="0.25">
      <c r="A101" s="5">
        <f t="shared" si="14"/>
        <v>85</v>
      </c>
      <c r="B101" s="5">
        <f t="shared" si="15"/>
        <v>24</v>
      </c>
      <c r="C101" s="6" t="s">
        <v>106</v>
      </c>
      <c r="D101" s="3" t="s">
        <v>532</v>
      </c>
      <c r="E101" s="7">
        <v>1977</v>
      </c>
      <c r="F101" s="7">
        <v>2016</v>
      </c>
      <c r="G101" s="7" t="s">
        <v>51</v>
      </c>
      <c r="H101" s="7">
        <v>4</v>
      </c>
      <c r="I101" s="7">
        <v>3</v>
      </c>
      <c r="J101" s="32">
        <v>4282.03</v>
      </c>
      <c r="K101" s="32">
        <v>3616.33</v>
      </c>
      <c r="L101" s="32">
        <v>0</v>
      </c>
      <c r="M101" s="8">
        <v>288</v>
      </c>
      <c r="N101" s="30">
        <f>'Приложение №2'!E101</f>
        <v>1882356.9499999997</v>
      </c>
      <c r="O101" s="32"/>
      <c r="P101" s="1">
        <v>20756.567999999999</v>
      </c>
      <c r="Q101" s="1">
        <v>0</v>
      </c>
      <c r="R101" s="1">
        <v>238851.36</v>
      </c>
      <c r="S101" s="1">
        <v>1622749.0219999999</v>
      </c>
      <c r="T101" s="32"/>
      <c r="U101" s="1">
        <f t="shared" si="16"/>
        <v>520.51581299273016</v>
      </c>
      <c r="V101" s="1">
        <f t="shared" si="16"/>
        <v>520.51581299273016</v>
      </c>
      <c r="W101" s="9">
        <v>2019</v>
      </c>
    </row>
    <row r="102" spans="1:23" ht="15" customHeight="1" x14ac:dyDescent="0.25">
      <c r="A102" s="5">
        <f t="shared" si="14"/>
        <v>86</v>
      </c>
      <c r="B102" s="5">
        <f t="shared" si="15"/>
        <v>25</v>
      </c>
      <c r="C102" s="6" t="s">
        <v>106</v>
      </c>
      <c r="D102" s="3" t="s">
        <v>536</v>
      </c>
      <c r="E102" s="7">
        <v>1972</v>
      </c>
      <c r="F102" s="7">
        <v>2013</v>
      </c>
      <c r="G102" s="7" t="s">
        <v>63</v>
      </c>
      <c r="H102" s="7">
        <v>4</v>
      </c>
      <c r="I102" s="7">
        <v>4</v>
      </c>
      <c r="J102" s="32">
        <v>4697.3599999999997</v>
      </c>
      <c r="K102" s="32">
        <v>3466.1</v>
      </c>
      <c r="L102" s="32">
        <v>0</v>
      </c>
      <c r="M102" s="8">
        <v>140</v>
      </c>
      <c r="N102" s="30">
        <f>'Приложение №2'!E102</f>
        <v>4796660.8900000006</v>
      </c>
      <c r="O102" s="32"/>
      <c r="P102" s="1">
        <v>3827119.4150000005</v>
      </c>
      <c r="Q102" s="1">
        <v>0</v>
      </c>
      <c r="R102" s="1">
        <v>961368</v>
      </c>
      <c r="S102" s="1">
        <v>8173.4750000000931</v>
      </c>
      <c r="T102" s="32">
        <v>0</v>
      </c>
      <c r="U102" s="1">
        <f t="shared" si="16"/>
        <v>1383.8783906984797</v>
      </c>
      <c r="V102" s="1">
        <f t="shared" si="16"/>
        <v>1383.8783906984797</v>
      </c>
      <c r="W102" s="9">
        <v>2019</v>
      </c>
    </row>
    <row r="103" spans="1:23" ht="15" customHeight="1" x14ac:dyDescent="0.25">
      <c r="A103" s="5">
        <f t="shared" si="14"/>
        <v>87</v>
      </c>
      <c r="B103" s="5">
        <f t="shared" si="15"/>
        <v>26</v>
      </c>
      <c r="C103" s="6" t="s">
        <v>106</v>
      </c>
      <c r="D103" s="3" t="s">
        <v>537</v>
      </c>
      <c r="E103" s="7">
        <v>1971</v>
      </c>
      <c r="F103" s="7">
        <v>2013</v>
      </c>
      <c r="G103" s="7" t="s">
        <v>63</v>
      </c>
      <c r="H103" s="7">
        <v>4</v>
      </c>
      <c r="I103" s="7">
        <v>4</v>
      </c>
      <c r="J103" s="32">
        <v>4741.46</v>
      </c>
      <c r="K103" s="32">
        <v>3510.2</v>
      </c>
      <c r="L103" s="32">
        <v>0</v>
      </c>
      <c r="M103" s="8">
        <v>145</v>
      </c>
      <c r="N103" s="30">
        <f>'Приложение №2'!E103</f>
        <v>5116977.6800000006</v>
      </c>
      <c r="O103" s="32"/>
      <c r="P103" s="1">
        <v>4146939.0630000005</v>
      </c>
      <c r="Q103" s="1">
        <v>0</v>
      </c>
      <c r="R103" s="1">
        <v>970038.61699999997</v>
      </c>
      <c r="S103" s="1">
        <v>0</v>
      </c>
      <c r="T103" s="32">
        <v>0</v>
      </c>
      <c r="U103" s="1">
        <f t="shared" si="16"/>
        <v>1457.7453364480659</v>
      </c>
      <c r="V103" s="1">
        <f t="shared" si="16"/>
        <v>1457.7453364480659</v>
      </c>
      <c r="W103" s="9">
        <v>2019</v>
      </c>
    </row>
    <row r="104" spans="1:23" ht="15" customHeight="1" x14ac:dyDescent="0.25">
      <c r="A104" s="5">
        <f t="shared" si="14"/>
        <v>88</v>
      </c>
      <c r="B104" s="5">
        <f t="shared" si="15"/>
        <v>27</v>
      </c>
      <c r="C104" s="6" t="s">
        <v>106</v>
      </c>
      <c r="D104" s="3" t="s">
        <v>539</v>
      </c>
      <c r="E104" s="7">
        <v>1972</v>
      </c>
      <c r="F104" s="7">
        <v>2013</v>
      </c>
      <c r="G104" s="7" t="s">
        <v>63</v>
      </c>
      <c r="H104" s="7">
        <v>4</v>
      </c>
      <c r="I104" s="7">
        <v>4</v>
      </c>
      <c r="J104" s="32">
        <v>4681.66</v>
      </c>
      <c r="K104" s="32">
        <v>3450.4</v>
      </c>
      <c r="L104" s="32">
        <v>0</v>
      </c>
      <c r="M104" s="8">
        <v>142</v>
      </c>
      <c r="N104" s="30">
        <f>'Приложение №2'!E104</f>
        <v>6285308.0600000005</v>
      </c>
      <c r="O104" s="32"/>
      <c r="P104" s="1">
        <v>4635658.245000001</v>
      </c>
      <c r="Q104" s="1">
        <v>0</v>
      </c>
      <c r="R104" s="1">
        <v>956568.19</v>
      </c>
      <c r="S104" s="1">
        <v>693081.625</v>
      </c>
      <c r="T104" s="32">
        <v>0</v>
      </c>
      <c r="U104" s="1">
        <f t="shared" si="16"/>
        <v>1821.617221191746</v>
      </c>
      <c r="V104" s="1">
        <f t="shared" si="16"/>
        <v>1821.617221191746</v>
      </c>
      <c r="W104" s="9">
        <v>2019</v>
      </c>
    </row>
    <row r="105" spans="1:23" ht="15" customHeight="1" x14ac:dyDescent="0.25">
      <c r="A105" s="5">
        <f t="shared" si="14"/>
        <v>89</v>
      </c>
      <c r="B105" s="5">
        <f t="shared" si="15"/>
        <v>28</v>
      </c>
      <c r="C105" s="6" t="s">
        <v>106</v>
      </c>
      <c r="D105" s="3" t="s">
        <v>540</v>
      </c>
      <c r="E105" s="7">
        <v>1974</v>
      </c>
      <c r="F105" s="7">
        <v>2013</v>
      </c>
      <c r="G105" s="7" t="s">
        <v>51</v>
      </c>
      <c r="H105" s="7">
        <v>4</v>
      </c>
      <c r="I105" s="7">
        <v>2</v>
      </c>
      <c r="J105" s="32">
        <v>2101.6</v>
      </c>
      <c r="K105" s="32">
        <v>1783.5</v>
      </c>
      <c r="L105" s="32">
        <v>0</v>
      </c>
      <c r="M105" s="8">
        <v>60</v>
      </c>
      <c r="N105" s="30">
        <f>'Приложение №2'!E105</f>
        <v>1147475.1700000002</v>
      </c>
      <c r="O105" s="32"/>
      <c r="P105" s="1">
        <v>2.3283064365386963E-10</v>
      </c>
      <c r="Q105" s="1">
        <v>0</v>
      </c>
      <c r="R105" s="1">
        <v>501981.73</v>
      </c>
      <c r="S105" s="1">
        <v>645493.43999999994</v>
      </c>
      <c r="T105" s="32">
        <v>0</v>
      </c>
      <c r="U105" s="1">
        <f t="shared" si="16"/>
        <v>643.38389122511921</v>
      </c>
      <c r="V105" s="1">
        <f t="shared" si="16"/>
        <v>643.38389122511921</v>
      </c>
      <c r="W105" s="9">
        <v>2019</v>
      </c>
    </row>
    <row r="106" spans="1:23" ht="15" customHeight="1" x14ac:dyDescent="0.25">
      <c r="A106" s="5">
        <f t="shared" si="14"/>
        <v>90</v>
      </c>
      <c r="B106" s="5">
        <f t="shared" si="15"/>
        <v>29</v>
      </c>
      <c r="C106" s="6" t="s">
        <v>106</v>
      </c>
      <c r="D106" s="3" t="s">
        <v>541</v>
      </c>
      <c r="E106" s="7">
        <v>1970</v>
      </c>
      <c r="F106" s="7">
        <v>2013</v>
      </c>
      <c r="G106" s="7" t="s">
        <v>51</v>
      </c>
      <c r="H106" s="7">
        <v>4</v>
      </c>
      <c r="I106" s="7">
        <v>4</v>
      </c>
      <c r="J106" s="32">
        <v>3209.3</v>
      </c>
      <c r="K106" s="32">
        <v>2712.9</v>
      </c>
      <c r="L106" s="32">
        <v>0</v>
      </c>
      <c r="M106" s="8">
        <v>128</v>
      </c>
      <c r="N106" s="30">
        <f>'Приложение №2'!E106</f>
        <v>2668557.4000000004</v>
      </c>
      <c r="O106" s="32"/>
      <c r="P106" s="1">
        <v>1939705.0608000003</v>
      </c>
      <c r="Q106" s="1"/>
      <c r="R106" s="1">
        <v>728852.33920000005</v>
      </c>
      <c r="S106" s="1"/>
      <c r="T106" s="32"/>
      <c r="U106" s="1">
        <f t="shared" si="16"/>
        <v>983.65490803199543</v>
      </c>
      <c r="V106" s="1">
        <f t="shared" si="16"/>
        <v>983.65490803199543</v>
      </c>
      <c r="W106" s="9">
        <v>2019</v>
      </c>
    </row>
    <row r="107" spans="1:23" ht="15" customHeight="1" x14ac:dyDescent="0.25">
      <c r="A107" s="5">
        <f t="shared" si="14"/>
        <v>91</v>
      </c>
      <c r="B107" s="5">
        <f t="shared" si="15"/>
        <v>30</v>
      </c>
      <c r="C107" s="6" t="s">
        <v>106</v>
      </c>
      <c r="D107" s="3" t="s">
        <v>542</v>
      </c>
      <c r="E107" s="7">
        <v>1972</v>
      </c>
      <c r="F107" s="7">
        <v>2013</v>
      </c>
      <c r="G107" s="7" t="s">
        <v>63</v>
      </c>
      <c r="H107" s="7">
        <v>4</v>
      </c>
      <c r="I107" s="7">
        <v>4</v>
      </c>
      <c r="J107" s="32">
        <v>4795.5600000000004</v>
      </c>
      <c r="K107" s="32">
        <v>3564.3</v>
      </c>
      <c r="L107" s="32">
        <v>0</v>
      </c>
      <c r="M107" s="8">
        <v>159</v>
      </c>
      <c r="N107" s="30">
        <f>'Приложение №2'!E107</f>
        <v>5944243.1900000004</v>
      </c>
      <c r="O107" s="32"/>
      <c r="P107" s="1">
        <v>4441823.3899999997</v>
      </c>
      <c r="Q107" s="1">
        <v>0</v>
      </c>
      <c r="R107" s="1">
        <v>893795.52</v>
      </c>
      <c r="S107" s="1">
        <v>608624.28</v>
      </c>
      <c r="T107" s="32">
        <v>0</v>
      </c>
      <c r="U107" s="1">
        <f t="shared" si="16"/>
        <v>1667.7168560446653</v>
      </c>
      <c r="V107" s="1">
        <f t="shared" si="16"/>
        <v>1667.7168560446653</v>
      </c>
      <c r="W107" s="9">
        <v>2019</v>
      </c>
    </row>
    <row r="108" spans="1:23" ht="15" customHeight="1" x14ac:dyDescent="0.25">
      <c r="A108" s="5">
        <f t="shared" si="14"/>
        <v>92</v>
      </c>
      <c r="B108" s="5">
        <f t="shared" si="15"/>
        <v>31</v>
      </c>
      <c r="C108" s="6" t="s">
        <v>106</v>
      </c>
      <c r="D108" s="3" t="s">
        <v>555</v>
      </c>
      <c r="E108" s="7">
        <v>1977</v>
      </c>
      <c r="F108" s="7">
        <v>1977</v>
      </c>
      <c r="G108" s="7" t="s">
        <v>63</v>
      </c>
      <c r="H108" s="7">
        <v>4</v>
      </c>
      <c r="I108" s="7">
        <v>4</v>
      </c>
      <c r="J108" s="32">
        <v>3973.6</v>
      </c>
      <c r="K108" s="32">
        <v>3477.1</v>
      </c>
      <c r="L108" s="32">
        <v>0</v>
      </c>
      <c r="M108" s="8">
        <v>136</v>
      </c>
      <c r="N108" s="30">
        <f>'Приложение №2'!E108</f>
        <v>4221343.8499999996</v>
      </c>
      <c r="O108" s="32"/>
      <c r="P108" s="1">
        <v>3232237.2749999994</v>
      </c>
      <c r="Q108" s="1">
        <v>0</v>
      </c>
      <c r="R108" s="1">
        <v>976908.14</v>
      </c>
      <c r="S108" s="1">
        <v>12198.434999999999</v>
      </c>
      <c r="T108" s="32">
        <v>0</v>
      </c>
      <c r="U108" s="1">
        <f t="shared" si="16"/>
        <v>1214.0415432400564</v>
      </c>
      <c r="V108" s="1">
        <f t="shared" si="16"/>
        <v>1214.0415432400564</v>
      </c>
      <c r="W108" s="9">
        <v>2019</v>
      </c>
    </row>
    <row r="109" spans="1:23" ht="15" customHeight="1" x14ac:dyDescent="0.25">
      <c r="A109" s="5">
        <f t="shared" si="14"/>
        <v>93</v>
      </c>
      <c r="B109" s="5">
        <f t="shared" si="15"/>
        <v>32</v>
      </c>
      <c r="C109" s="6" t="s">
        <v>106</v>
      </c>
      <c r="D109" s="3" t="s">
        <v>559</v>
      </c>
      <c r="E109" s="7">
        <v>1976</v>
      </c>
      <c r="F109" s="7">
        <v>2013</v>
      </c>
      <c r="G109" s="7" t="s">
        <v>63</v>
      </c>
      <c r="H109" s="7">
        <v>4</v>
      </c>
      <c r="I109" s="7">
        <v>6</v>
      </c>
      <c r="J109" s="32">
        <v>6512.4</v>
      </c>
      <c r="K109" s="32">
        <v>5062.3999999999996</v>
      </c>
      <c r="L109" s="32">
        <v>0</v>
      </c>
      <c r="M109" s="8">
        <v>192</v>
      </c>
      <c r="N109" s="30">
        <f>'Приложение №2'!E109</f>
        <v>7489690.1399999997</v>
      </c>
      <c r="O109" s="32"/>
      <c r="P109" s="1">
        <v>4924203.2639999995</v>
      </c>
      <c r="Q109" s="1">
        <v>0</v>
      </c>
      <c r="R109" s="1">
        <v>1313164.96</v>
      </c>
      <c r="S109" s="1">
        <v>1252321.9160000002</v>
      </c>
      <c r="T109" s="32">
        <v>0</v>
      </c>
      <c r="U109" s="1">
        <f t="shared" si="16"/>
        <v>1479.474190107459</v>
      </c>
      <c r="V109" s="1">
        <f t="shared" si="16"/>
        <v>1479.474190107459</v>
      </c>
      <c r="W109" s="9">
        <v>2019</v>
      </c>
    </row>
    <row r="110" spans="1:23" ht="15" customHeight="1" x14ac:dyDescent="0.25">
      <c r="A110" s="5">
        <f t="shared" si="14"/>
        <v>94</v>
      </c>
      <c r="B110" s="5">
        <f t="shared" si="15"/>
        <v>33</v>
      </c>
      <c r="C110" s="6" t="s">
        <v>106</v>
      </c>
      <c r="D110" s="3" t="s">
        <v>560</v>
      </c>
      <c r="E110" s="7">
        <v>1976</v>
      </c>
      <c r="F110" s="7">
        <v>2013</v>
      </c>
      <c r="G110" s="7" t="s">
        <v>51</v>
      </c>
      <c r="H110" s="7">
        <v>4</v>
      </c>
      <c r="I110" s="7">
        <v>4</v>
      </c>
      <c r="J110" s="32">
        <v>2850.8</v>
      </c>
      <c r="K110" s="32">
        <v>2595</v>
      </c>
      <c r="L110" s="32">
        <v>0</v>
      </c>
      <c r="M110" s="8">
        <v>135</v>
      </c>
      <c r="N110" s="30">
        <f>'Приложение №2'!E110</f>
        <v>2884903.67</v>
      </c>
      <c r="O110" s="32"/>
      <c r="P110" s="1">
        <v>2048822.38</v>
      </c>
      <c r="Q110" s="1">
        <v>0</v>
      </c>
      <c r="R110" s="1">
        <v>352338.64</v>
      </c>
      <c r="S110" s="1">
        <v>483742.65</v>
      </c>
      <c r="T110" s="32"/>
      <c r="U110" s="1">
        <f t="shared" si="16"/>
        <v>1111.7162504816956</v>
      </c>
      <c r="V110" s="1">
        <f t="shared" si="16"/>
        <v>1111.7162504816956</v>
      </c>
      <c r="W110" s="9">
        <v>2019</v>
      </c>
    </row>
    <row r="111" spans="1:23" ht="15" customHeight="1" x14ac:dyDescent="0.25">
      <c r="A111" s="5">
        <f t="shared" si="14"/>
        <v>95</v>
      </c>
      <c r="B111" s="5">
        <f t="shared" si="15"/>
        <v>34</v>
      </c>
      <c r="C111" s="6" t="s">
        <v>106</v>
      </c>
      <c r="D111" s="3" t="s">
        <v>578</v>
      </c>
      <c r="E111" s="7">
        <v>1981</v>
      </c>
      <c r="F111" s="7">
        <v>2012</v>
      </c>
      <c r="G111" s="7" t="s">
        <v>51</v>
      </c>
      <c r="H111" s="7">
        <v>5</v>
      </c>
      <c r="I111" s="7">
        <v>4</v>
      </c>
      <c r="J111" s="32">
        <v>4831.3</v>
      </c>
      <c r="K111" s="32">
        <v>4269.3</v>
      </c>
      <c r="L111" s="32">
        <v>0</v>
      </c>
      <c r="M111" s="8">
        <v>196</v>
      </c>
      <c r="N111" s="30">
        <f>'Приложение №2'!E111</f>
        <v>2771627.5500000003</v>
      </c>
      <c r="O111" s="32"/>
      <c r="P111" s="1">
        <v>4.6566128730773926E-10</v>
      </c>
      <c r="Q111" s="1">
        <v>0</v>
      </c>
      <c r="R111" s="1">
        <v>1179695.8599999999</v>
      </c>
      <c r="S111" s="1">
        <v>1591931.69</v>
      </c>
      <c r="T111" s="32">
        <v>0</v>
      </c>
      <c r="U111" s="1">
        <f t="shared" si="16"/>
        <v>649.19952919682385</v>
      </c>
      <c r="V111" s="1">
        <f t="shared" si="16"/>
        <v>649.19952919682385</v>
      </c>
      <c r="W111" s="9">
        <v>2019</v>
      </c>
    </row>
    <row r="112" spans="1:23" ht="15" customHeight="1" x14ac:dyDescent="0.25">
      <c r="A112" s="5">
        <f t="shared" si="14"/>
        <v>96</v>
      </c>
      <c r="B112" s="5">
        <f t="shared" si="15"/>
        <v>35</v>
      </c>
      <c r="C112" s="6" t="s">
        <v>106</v>
      </c>
      <c r="D112" s="3" t="s">
        <v>580</v>
      </c>
      <c r="E112" s="7">
        <v>1977</v>
      </c>
      <c r="F112" s="7">
        <v>2013</v>
      </c>
      <c r="G112" s="7" t="s">
        <v>51</v>
      </c>
      <c r="H112" s="7">
        <v>9</v>
      </c>
      <c r="I112" s="7">
        <v>1</v>
      </c>
      <c r="J112" s="32">
        <v>2365.9899999999998</v>
      </c>
      <c r="K112" s="32">
        <v>1903.9</v>
      </c>
      <c r="L112" s="32">
        <v>0</v>
      </c>
      <c r="M112" s="8">
        <v>70</v>
      </c>
      <c r="N112" s="30">
        <f>'Приложение №2'!E112</f>
        <v>1522366.0100000002</v>
      </c>
      <c r="O112" s="32"/>
      <c r="P112" s="1">
        <v>834907.63280000014</v>
      </c>
      <c r="Q112" s="1"/>
      <c r="R112" s="1">
        <v>680973.23720000009</v>
      </c>
      <c r="S112" s="1">
        <v>6485.14</v>
      </c>
      <c r="T112" s="32"/>
      <c r="U112" s="1">
        <f t="shared" si="16"/>
        <v>799.60397604916238</v>
      </c>
      <c r="V112" s="1">
        <f t="shared" si="16"/>
        <v>799.60397604916238</v>
      </c>
      <c r="W112" s="9">
        <v>2019</v>
      </c>
    </row>
    <row r="113" spans="1:23" ht="15" customHeight="1" x14ac:dyDescent="0.25">
      <c r="A113" s="5">
        <f t="shared" si="14"/>
        <v>97</v>
      </c>
      <c r="B113" s="5">
        <f t="shared" si="15"/>
        <v>36</v>
      </c>
      <c r="C113" s="6" t="s">
        <v>106</v>
      </c>
      <c r="D113" s="3" t="s">
        <v>581</v>
      </c>
      <c r="E113" s="7">
        <v>1977</v>
      </c>
      <c r="F113" s="7">
        <v>2013</v>
      </c>
      <c r="G113" s="7" t="s">
        <v>51</v>
      </c>
      <c r="H113" s="7">
        <v>9</v>
      </c>
      <c r="I113" s="7">
        <v>1</v>
      </c>
      <c r="J113" s="32">
        <v>2366.89</v>
      </c>
      <c r="K113" s="32">
        <v>1904.8</v>
      </c>
      <c r="L113" s="32">
        <v>0</v>
      </c>
      <c r="M113" s="8">
        <v>59</v>
      </c>
      <c r="N113" s="30">
        <f>'Приложение №2'!E113</f>
        <v>2302855.58</v>
      </c>
      <c r="O113" s="32"/>
      <c r="P113" s="1">
        <v>1567732.6696000001</v>
      </c>
      <c r="Q113" s="1"/>
      <c r="R113" s="1">
        <v>726007.6004</v>
      </c>
      <c r="S113" s="1">
        <v>9115.31</v>
      </c>
      <c r="T113" s="32"/>
      <c r="U113" s="1">
        <f t="shared" si="16"/>
        <v>1208.9750000000001</v>
      </c>
      <c r="V113" s="1">
        <f t="shared" si="16"/>
        <v>1208.9750000000001</v>
      </c>
      <c r="W113" s="9">
        <v>2019</v>
      </c>
    </row>
    <row r="114" spans="1:23" ht="15" customHeight="1" x14ac:dyDescent="0.25">
      <c r="A114" s="5">
        <f t="shared" si="14"/>
        <v>98</v>
      </c>
      <c r="B114" s="5">
        <f t="shared" si="15"/>
        <v>37</v>
      </c>
      <c r="C114" s="6" t="s">
        <v>106</v>
      </c>
      <c r="D114" s="3" t="s">
        <v>583</v>
      </c>
      <c r="E114" s="7">
        <v>1975</v>
      </c>
      <c r="F114" s="7">
        <v>2013</v>
      </c>
      <c r="G114" s="7" t="s">
        <v>63</v>
      </c>
      <c r="H114" s="7">
        <v>4</v>
      </c>
      <c r="I114" s="7">
        <v>6</v>
      </c>
      <c r="J114" s="32">
        <v>5753.3</v>
      </c>
      <c r="K114" s="32">
        <v>5020.1000000000004</v>
      </c>
      <c r="L114" s="32">
        <v>0</v>
      </c>
      <c r="M114" s="8">
        <v>216</v>
      </c>
      <c r="N114" s="30">
        <f>'Приложение №2'!E114</f>
        <v>8140314.1700000009</v>
      </c>
      <c r="O114" s="32"/>
      <c r="P114" s="1">
        <v>5712967.105200001</v>
      </c>
      <c r="Q114" s="1"/>
      <c r="R114" s="1">
        <v>1378627.8448000001</v>
      </c>
      <c r="S114" s="1">
        <v>1048719.22</v>
      </c>
      <c r="T114" s="32"/>
      <c r="U114" s="1">
        <f t="shared" si="16"/>
        <v>1621.5442262106333</v>
      </c>
      <c r="V114" s="1">
        <f t="shared" si="16"/>
        <v>1621.5442262106333</v>
      </c>
      <c r="W114" s="9">
        <v>2019</v>
      </c>
    </row>
    <row r="115" spans="1:23" ht="15" customHeight="1" x14ac:dyDescent="0.25">
      <c r="A115" s="5">
        <f t="shared" si="14"/>
        <v>99</v>
      </c>
      <c r="B115" s="5">
        <f t="shared" si="15"/>
        <v>38</v>
      </c>
      <c r="C115" s="6" t="s">
        <v>106</v>
      </c>
      <c r="D115" s="3" t="s">
        <v>584</v>
      </c>
      <c r="E115" s="7">
        <v>1975</v>
      </c>
      <c r="F115" s="7">
        <v>2010</v>
      </c>
      <c r="G115" s="7" t="s">
        <v>63</v>
      </c>
      <c r="H115" s="7">
        <v>4</v>
      </c>
      <c r="I115" s="7">
        <v>6</v>
      </c>
      <c r="J115" s="32">
        <v>5695.5</v>
      </c>
      <c r="K115" s="32">
        <v>4950.6000000000004</v>
      </c>
      <c r="L115" s="32">
        <v>0</v>
      </c>
      <c r="M115" s="8">
        <v>198</v>
      </c>
      <c r="N115" s="30">
        <f>'Приложение №2'!E115</f>
        <v>8242576.6299999999</v>
      </c>
      <c r="O115" s="32"/>
      <c r="P115" s="1">
        <v>5872919.2100000009</v>
      </c>
      <c r="Q115" s="1"/>
      <c r="R115" s="1">
        <v>1359312.9</v>
      </c>
      <c r="S115" s="1">
        <v>1010344.52</v>
      </c>
      <c r="T115" s="32"/>
      <c r="U115" s="1">
        <f t="shared" si="16"/>
        <v>1664.9651819981416</v>
      </c>
      <c r="V115" s="1">
        <f t="shared" si="16"/>
        <v>1664.9651819981416</v>
      </c>
      <c r="W115" s="9">
        <v>2019</v>
      </c>
    </row>
    <row r="116" spans="1:23" ht="15" customHeight="1" x14ac:dyDescent="0.25">
      <c r="A116" s="5">
        <f t="shared" si="14"/>
        <v>100</v>
      </c>
      <c r="B116" s="5">
        <f t="shared" si="15"/>
        <v>39</v>
      </c>
      <c r="C116" s="6" t="s">
        <v>106</v>
      </c>
      <c r="D116" s="3" t="s">
        <v>585</v>
      </c>
      <c r="E116" s="7">
        <v>1977</v>
      </c>
      <c r="F116" s="7">
        <v>2013</v>
      </c>
      <c r="G116" s="7" t="s">
        <v>63</v>
      </c>
      <c r="H116" s="7">
        <v>4</v>
      </c>
      <c r="I116" s="7">
        <v>4</v>
      </c>
      <c r="J116" s="32">
        <v>3912.5</v>
      </c>
      <c r="K116" s="32">
        <v>3429.3</v>
      </c>
      <c r="L116" s="32">
        <v>0</v>
      </c>
      <c r="M116" s="8">
        <v>156</v>
      </c>
      <c r="N116" s="30">
        <f>'Приложение №2'!E116</f>
        <v>4905896.13</v>
      </c>
      <c r="O116" s="32"/>
      <c r="P116" s="1">
        <v>3573857.7335999999</v>
      </c>
      <c r="Q116" s="1"/>
      <c r="R116" s="1">
        <v>984771.77639999997</v>
      </c>
      <c r="S116" s="1">
        <v>347266.62</v>
      </c>
      <c r="T116" s="32"/>
      <c r="U116" s="1">
        <f t="shared" si="16"/>
        <v>1430.5823724958445</v>
      </c>
      <c r="V116" s="1">
        <f t="shared" si="16"/>
        <v>1430.5823724958445</v>
      </c>
      <c r="W116" s="9">
        <v>2019</v>
      </c>
    </row>
    <row r="117" spans="1:23" ht="15" customHeight="1" x14ac:dyDescent="0.25">
      <c r="A117" s="5">
        <f t="shared" si="14"/>
        <v>101</v>
      </c>
      <c r="B117" s="5">
        <f t="shared" si="15"/>
        <v>40</v>
      </c>
      <c r="C117" s="6" t="s">
        <v>106</v>
      </c>
      <c r="D117" s="3" t="s">
        <v>586</v>
      </c>
      <c r="E117" s="7">
        <v>1977</v>
      </c>
      <c r="F117" s="7">
        <v>2013</v>
      </c>
      <c r="G117" s="7" t="s">
        <v>51</v>
      </c>
      <c r="H117" s="7">
        <v>9</v>
      </c>
      <c r="I117" s="7">
        <v>1</v>
      </c>
      <c r="J117" s="32">
        <v>2362.6</v>
      </c>
      <c r="K117" s="32">
        <v>1901.6</v>
      </c>
      <c r="L117" s="32">
        <v>0</v>
      </c>
      <c r="M117" s="8">
        <v>72</v>
      </c>
      <c r="N117" s="30">
        <f>'Приложение №2'!E117</f>
        <v>2253059.0099999998</v>
      </c>
      <c r="O117" s="32"/>
      <c r="P117" s="1">
        <v>1585522.2589999998</v>
      </c>
      <c r="Q117" s="1">
        <v>0</v>
      </c>
      <c r="R117" s="1">
        <v>658887.88</v>
      </c>
      <c r="S117" s="1">
        <v>8648.8709999999992</v>
      </c>
      <c r="T117" s="32">
        <v>0</v>
      </c>
      <c r="U117" s="1">
        <f t="shared" si="16"/>
        <v>1184.8227860748843</v>
      </c>
      <c r="V117" s="1">
        <f t="shared" si="16"/>
        <v>1184.8227860748843</v>
      </c>
      <c r="W117" s="9">
        <v>2019</v>
      </c>
    </row>
    <row r="118" spans="1:23" ht="15" customHeight="1" x14ac:dyDescent="0.25">
      <c r="A118" s="5">
        <f t="shared" si="14"/>
        <v>102</v>
      </c>
      <c r="B118" s="5">
        <f t="shared" si="15"/>
        <v>41</v>
      </c>
      <c r="C118" s="6" t="s">
        <v>632</v>
      </c>
      <c r="D118" s="3" t="s">
        <v>636</v>
      </c>
      <c r="E118" s="7">
        <v>1984</v>
      </c>
      <c r="F118" s="7">
        <v>2010</v>
      </c>
      <c r="G118" s="7" t="s">
        <v>51</v>
      </c>
      <c r="H118" s="7">
        <v>5</v>
      </c>
      <c r="I118" s="7">
        <v>4</v>
      </c>
      <c r="J118" s="32">
        <v>3209.1</v>
      </c>
      <c r="K118" s="32">
        <v>1849.9</v>
      </c>
      <c r="L118" s="32">
        <v>0</v>
      </c>
      <c r="M118" s="8">
        <v>66</v>
      </c>
      <c r="N118" s="30">
        <f>'Приложение №2'!E118</f>
        <v>1216292.75</v>
      </c>
      <c r="O118" s="32"/>
      <c r="P118" s="1">
        <v>0</v>
      </c>
      <c r="Q118" s="1"/>
      <c r="R118" s="1">
        <v>718250.16519999993</v>
      </c>
      <c r="S118" s="1">
        <v>498042.58480000007</v>
      </c>
      <c r="T118" s="32"/>
      <c r="U118" s="1">
        <f t="shared" si="16"/>
        <v>657.49108059895127</v>
      </c>
      <c r="V118" s="1">
        <f t="shared" si="16"/>
        <v>657.49108059895127</v>
      </c>
      <c r="W118" s="9">
        <v>2019</v>
      </c>
    </row>
    <row r="119" spans="1:23" ht="15" customHeight="1" x14ac:dyDescent="0.25">
      <c r="A119" s="5">
        <f t="shared" si="14"/>
        <v>103</v>
      </c>
      <c r="B119" s="5">
        <f t="shared" si="15"/>
        <v>42</v>
      </c>
      <c r="C119" s="6" t="s">
        <v>632</v>
      </c>
      <c r="D119" s="3" t="s">
        <v>639</v>
      </c>
      <c r="E119" s="7">
        <v>1982</v>
      </c>
      <c r="F119" s="7">
        <v>2011</v>
      </c>
      <c r="G119" s="7" t="s">
        <v>51</v>
      </c>
      <c r="H119" s="7">
        <v>5</v>
      </c>
      <c r="I119" s="7">
        <v>4</v>
      </c>
      <c r="J119" s="32">
        <v>3398.2</v>
      </c>
      <c r="K119" s="32">
        <v>2472.5</v>
      </c>
      <c r="L119" s="32">
        <v>0</v>
      </c>
      <c r="M119" s="8">
        <v>90</v>
      </c>
      <c r="N119" s="30">
        <f>'Приложение №2'!E119</f>
        <v>904939.2699999999</v>
      </c>
      <c r="O119" s="32"/>
      <c r="P119" s="1"/>
      <c r="Q119" s="1"/>
      <c r="R119" s="1">
        <v>197664.85666666669</v>
      </c>
      <c r="S119" s="1">
        <v>707274.41333333321</v>
      </c>
      <c r="T119" s="32"/>
      <c r="U119" s="1">
        <f t="shared" si="16"/>
        <v>366.00172699696657</v>
      </c>
      <c r="V119" s="1">
        <f t="shared" si="16"/>
        <v>366.00172699696657</v>
      </c>
      <c r="W119" s="9">
        <v>2019</v>
      </c>
    </row>
    <row r="120" spans="1:23" ht="15" customHeight="1" x14ac:dyDescent="0.25">
      <c r="A120" s="5">
        <f t="shared" si="14"/>
        <v>104</v>
      </c>
      <c r="B120" s="5">
        <f t="shared" si="15"/>
        <v>43</v>
      </c>
      <c r="C120" s="6" t="s">
        <v>632</v>
      </c>
      <c r="D120" s="3" t="s">
        <v>640</v>
      </c>
      <c r="E120" s="7">
        <v>1979</v>
      </c>
      <c r="F120" s="7">
        <v>2013</v>
      </c>
      <c r="G120" s="7" t="s">
        <v>51</v>
      </c>
      <c r="H120" s="7">
        <v>5</v>
      </c>
      <c r="I120" s="7">
        <v>4</v>
      </c>
      <c r="J120" s="32">
        <v>3313.8</v>
      </c>
      <c r="K120" s="32">
        <v>2365.9</v>
      </c>
      <c r="L120" s="32">
        <v>0</v>
      </c>
      <c r="M120" s="8">
        <v>83</v>
      </c>
      <c r="N120" s="30">
        <f>'Приложение №2'!E120</f>
        <v>856903.95000000007</v>
      </c>
      <c r="O120" s="32"/>
      <c r="P120" s="1"/>
      <c r="Q120" s="1"/>
      <c r="R120" s="1">
        <v>198805.35439999998</v>
      </c>
      <c r="S120" s="1">
        <v>658098.59560000012</v>
      </c>
      <c r="T120" s="32"/>
      <c r="U120" s="1">
        <f t="shared" si="16"/>
        <v>362.18942051650538</v>
      </c>
      <c r="V120" s="1">
        <f t="shared" si="16"/>
        <v>362.18942051650538</v>
      </c>
      <c r="W120" s="9">
        <v>2019</v>
      </c>
    </row>
    <row r="121" spans="1:23" ht="15" customHeight="1" x14ac:dyDescent="0.25">
      <c r="A121" s="5">
        <f t="shared" si="14"/>
        <v>105</v>
      </c>
      <c r="B121" s="5">
        <f t="shared" si="15"/>
        <v>44</v>
      </c>
      <c r="C121" s="6" t="s">
        <v>632</v>
      </c>
      <c r="D121" s="3" t="s">
        <v>642</v>
      </c>
      <c r="E121" s="7">
        <v>1976</v>
      </c>
      <c r="F121" s="7">
        <v>2013</v>
      </c>
      <c r="G121" s="7" t="s">
        <v>51</v>
      </c>
      <c r="H121" s="7">
        <v>4</v>
      </c>
      <c r="I121" s="7">
        <v>6</v>
      </c>
      <c r="J121" s="32">
        <v>4614</v>
      </c>
      <c r="K121" s="32">
        <v>4285.5</v>
      </c>
      <c r="L121" s="32">
        <v>0</v>
      </c>
      <c r="M121" s="8">
        <v>148</v>
      </c>
      <c r="N121" s="30">
        <f>'Приложение №2'!E121</f>
        <v>1659637.9100000001</v>
      </c>
      <c r="O121" s="32"/>
      <c r="P121" s="1">
        <v>0</v>
      </c>
      <c r="Q121" s="1"/>
      <c r="R121" s="1">
        <v>329673.77133333334</v>
      </c>
      <c r="S121" s="1">
        <v>1329964.1386666668</v>
      </c>
      <c r="T121" s="32"/>
      <c r="U121" s="1">
        <f t="shared" si="16"/>
        <v>387.26820907712056</v>
      </c>
      <c r="V121" s="1">
        <f t="shared" si="16"/>
        <v>387.26820907712056</v>
      </c>
      <c r="W121" s="9">
        <v>2019</v>
      </c>
    </row>
    <row r="122" spans="1:23" ht="15" customHeight="1" x14ac:dyDescent="0.25">
      <c r="A122" s="5">
        <f t="shared" si="14"/>
        <v>106</v>
      </c>
      <c r="B122" s="5">
        <f t="shared" si="15"/>
        <v>45</v>
      </c>
      <c r="C122" s="6" t="s">
        <v>632</v>
      </c>
      <c r="D122" s="3" t="s">
        <v>643</v>
      </c>
      <c r="E122" s="7">
        <v>1980</v>
      </c>
      <c r="F122" s="7">
        <v>2013</v>
      </c>
      <c r="G122" s="7" t="s">
        <v>51</v>
      </c>
      <c r="H122" s="7">
        <v>5</v>
      </c>
      <c r="I122" s="7">
        <v>4</v>
      </c>
      <c r="J122" s="32">
        <v>3343.9</v>
      </c>
      <c r="K122" s="32">
        <v>2450.6</v>
      </c>
      <c r="L122" s="32">
        <v>0</v>
      </c>
      <c r="M122" s="8">
        <v>79</v>
      </c>
      <c r="N122" s="30">
        <f>'Приложение №2'!E122</f>
        <v>5009707.8899999997</v>
      </c>
      <c r="O122" s="32"/>
      <c r="P122" s="1">
        <v>1722443.0199999996</v>
      </c>
      <c r="Q122" s="1">
        <v>0</v>
      </c>
      <c r="R122" s="1">
        <v>998097.28</v>
      </c>
      <c r="S122" s="1">
        <v>2289167.59</v>
      </c>
      <c r="T122" s="32">
        <v>0</v>
      </c>
      <c r="U122" s="1">
        <f t="shared" si="16"/>
        <v>2044.2780910797355</v>
      </c>
      <c r="V122" s="1">
        <f t="shared" si="16"/>
        <v>2044.2780910797355</v>
      </c>
      <c r="W122" s="9">
        <v>2019</v>
      </c>
    </row>
    <row r="123" spans="1:23" ht="15" customHeight="1" x14ac:dyDescent="0.25">
      <c r="A123" s="5">
        <f t="shared" si="14"/>
        <v>107</v>
      </c>
      <c r="B123" s="5">
        <f t="shared" si="15"/>
        <v>46</v>
      </c>
      <c r="C123" s="6" t="s">
        <v>57</v>
      </c>
      <c r="D123" s="3" t="s">
        <v>658</v>
      </c>
      <c r="E123" s="7">
        <v>1967</v>
      </c>
      <c r="F123" s="7">
        <v>1967</v>
      </c>
      <c r="G123" s="7" t="s">
        <v>51</v>
      </c>
      <c r="H123" s="7">
        <v>3</v>
      </c>
      <c r="I123" s="7">
        <v>3</v>
      </c>
      <c r="J123" s="32">
        <v>996.5</v>
      </c>
      <c r="K123" s="32">
        <v>839.9</v>
      </c>
      <c r="L123" s="32">
        <v>156.6</v>
      </c>
      <c r="M123" s="8">
        <v>34</v>
      </c>
      <c r="N123" s="30">
        <f>'Приложение №2'!E123</f>
        <v>4990304.7899999991</v>
      </c>
      <c r="O123" s="32"/>
      <c r="P123" s="1">
        <v>3908333.55</v>
      </c>
      <c r="Q123" s="1"/>
      <c r="R123" s="1">
        <v>190661.52</v>
      </c>
      <c r="S123" s="1">
        <v>891309.72</v>
      </c>
      <c r="T123" s="32"/>
      <c r="U123" s="1">
        <f t="shared" si="16"/>
        <v>5007.8322027094819</v>
      </c>
      <c r="V123" s="1">
        <f t="shared" si="16"/>
        <v>5007.8322027094819</v>
      </c>
      <c r="W123" s="9">
        <v>2019</v>
      </c>
    </row>
    <row r="124" spans="1:23" ht="15" customHeight="1" x14ac:dyDescent="0.25">
      <c r="A124" s="5">
        <f t="shared" si="14"/>
        <v>108</v>
      </c>
      <c r="B124" s="5">
        <f t="shared" si="15"/>
        <v>47</v>
      </c>
      <c r="C124" s="6" t="s">
        <v>57</v>
      </c>
      <c r="D124" s="3" t="s">
        <v>243</v>
      </c>
      <c r="E124" s="7">
        <v>1966</v>
      </c>
      <c r="F124" s="7">
        <v>1966</v>
      </c>
      <c r="G124" s="7" t="s">
        <v>51</v>
      </c>
      <c r="H124" s="7">
        <v>3</v>
      </c>
      <c r="I124" s="7">
        <v>3</v>
      </c>
      <c r="J124" s="32">
        <v>964</v>
      </c>
      <c r="K124" s="32">
        <v>808.3</v>
      </c>
      <c r="L124" s="32">
        <v>155.69999999999999</v>
      </c>
      <c r="M124" s="8">
        <v>45</v>
      </c>
      <c r="N124" s="30">
        <f>'Приложение №2'!E124</f>
        <v>3991516.06</v>
      </c>
      <c r="O124" s="32"/>
      <c r="P124" s="1">
        <v>3759945.77</v>
      </c>
      <c r="Q124" s="1"/>
      <c r="R124" s="1">
        <v>231570.29000000004</v>
      </c>
      <c r="S124" s="1"/>
      <c r="T124" s="32"/>
      <c r="U124" s="1">
        <f t="shared" si="16"/>
        <v>4140.5768257261416</v>
      </c>
      <c r="V124" s="1">
        <f t="shared" si="16"/>
        <v>4140.5768257261416</v>
      </c>
      <c r="W124" s="9">
        <v>2019</v>
      </c>
    </row>
    <row r="125" spans="1:23" ht="15" customHeight="1" x14ac:dyDescent="0.25">
      <c r="A125" s="5">
        <f t="shared" si="14"/>
        <v>109</v>
      </c>
      <c r="B125" s="5">
        <f t="shared" si="15"/>
        <v>48</v>
      </c>
      <c r="C125" s="6" t="s">
        <v>57</v>
      </c>
      <c r="D125" s="3" t="s">
        <v>659</v>
      </c>
      <c r="E125" s="7">
        <v>1967</v>
      </c>
      <c r="F125" s="7">
        <v>1967</v>
      </c>
      <c r="G125" s="7" t="s">
        <v>51</v>
      </c>
      <c r="H125" s="7">
        <v>3</v>
      </c>
      <c r="I125" s="7">
        <v>2</v>
      </c>
      <c r="J125" s="32">
        <v>1028</v>
      </c>
      <c r="K125" s="32">
        <v>716.2</v>
      </c>
      <c r="L125" s="32">
        <v>311.8</v>
      </c>
      <c r="M125" s="8">
        <v>24</v>
      </c>
      <c r="N125" s="30">
        <f>'Приложение №2'!E125</f>
        <v>4893035.9400000004</v>
      </c>
      <c r="O125" s="32"/>
      <c r="P125" s="1">
        <v>4377242.4200000009</v>
      </c>
      <c r="Q125" s="1">
        <v>0</v>
      </c>
      <c r="R125" s="1">
        <v>182778.71</v>
      </c>
      <c r="S125" s="1">
        <v>333014.80999999959</v>
      </c>
      <c r="T125" s="32"/>
      <c r="U125" s="1">
        <f t="shared" si="16"/>
        <v>4759.7625875486383</v>
      </c>
      <c r="V125" s="1">
        <f t="shared" si="16"/>
        <v>4759.7625875486383</v>
      </c>
      <c r="W125" s="9">
        <v>2019</v>
      </c>
    </row>
    <row r="126" spans="1:23" ht="15" customHeight="1" x14ac:dyDescent="0.25">
      <c r="A126" s="5">
        <f t="shared" si="14"/>
        <v>110</v>
      </c>
      <c r="B126" s="5">
        <f t="shared" si="15"/>
        <v>49</v>
      </c>
      <c r="C126" s="6" t="s">
        <v>57</v>
      </c>
      <c r="D126" s="3" t="s">
        <v>660</v>
      </c>
      <c r="E126" s="7">
        <v>1965</v>
      </c>
      <c r="F126" s="7">
        <v>1965</v>
      </c>
      <c r="G126" s="7" t="s">
        <v>51</v>
      </c>
      <c r="H126" s="7">
        <v>3</v>
      </c>
      <c r="I126" s="7">
        <v>2</v>
      </c>
      <c r="J126" s="32">
        <v>996.3</v>
      </c>
      <c r="K126" s="32">
        <v>727.3</v>
      </c>
      <c r="L126" s="32">
        <v>269</v>
      </c>
      <c r="M126" s="8">
        <v>30</v>
      </c>
      <c r="N126" s="30">
        <f>'Приложение №2'!E126</f>
        <v>5875365.2999999998</v>
      </c>
      <c r="O126" s="32"/>
      <c r="P126" s="1">
        <v>4584720.4700000007</v>
      </c>
      <c r="Q126" s="1">
        <v>0</v>
      </c>
      <c r="R126" s="1">
        <v>205929.05999999994</v>
      </c>
      <c r="S126" s="1">
        <v>1084715.77</v>
      </c>
      <c r="T126" s="32">
        <v>0</v>
      </c>
      <c r="U126" s="1">
        <f t="shared" si="16"/>
        <v>5897.1848840710627</v>
      </c>
      <c r="V126" s="1">
        <f t="shared" si="16"/>
        <v>5897.1848840710627</v>
      </c>
      <c r="W126" s="9">
        <v>2019</v>
      </c>
    </row>
    <row r="127" spans="1:23" ht="15" customHeight="1" x14ac:dyDescent="0.25">
      <c r="A127" s="5">
        <f t="shared" si="14"/>
        <v>111</v>
      </c>
      <c r="B127" s="5">
        <f t="shared" si="15"/>
        <v>50</v>
      </c>
      <c r="C127" s="6" t="s">
        <v>57</v>
      </c>
      <c r="D127" s="3" t="s">
        <v>661</v>
      </c>
      <c r="E127" s="7">
        <v>1964</v>
      </c>
      <c r="F127" s="7">
        <v>1964</v>
      </c>
      <c r="G127" s="7" t="s">
        <v>51</v>
      </c>
      <c r="H127" s="7">
        <v>3</v>
      </c>
      <c r="I127" s="7">
        <v>2</v>
      </c>
      <c r="J127" s="32">
        <v>990.6</v>
      </c>
      <c r="K127" s="32">
        <v>841.5</v>
      </c>
      <c r="L127" s="32">
        <v>149.1</v>
      </c>
      <c r="M127" s="8">
        <v>42</v>
      </c>
      <c r="N127" s="30">
        <f>'Приложение №2'!E127</f>
        <v>6419485.5300000003</v>
      </c>
      <c r="O127" s="32"/>
      <c r="P127" s="1">
        <v>5507931.8500000006</v>
      </c>
      <c r="Q127" s="1">
        <v>0</v>
      </c>
      <c r="R127" s="1">
        <v>226719.71</v>
      </c>
      <c r="S127" s="1">
        <v>684833.97</v>
      </c>
      <c r="T127" s="32">
        <v>0</v>
      </c>
      <c r="U127" s="1">
        <f t="shared" si="16"/>
        <v>6480.4013022410663</v>
      </c>
      <c r="V127" s="1">
        <f t="shared" si="16"/>
        <v>6480.4013022410663</v>
      </c>
      <c r="W127" s="9">
        <v>2019</v>
      </c>
    </row>
    <row r="128" spans="1:23" ht="15" customHeight="1" x14ac:dyDescent="0.25">
      <c r="A128" s="5">
        <f t="shared" si="14"/>
        <v>112</v>
      </c>
      <c r="B128" s="5">
        <f t="shared" si="15"/>
        <v>51</v>
      </c>
      <c r="C128" s="6" t="s">
        <v>57</v>
      </c>
      <c r="D128" s="3" t="s">
        <v>662</v>
      </c>
      <c r="E128" s="7">
        <v>1964</v>
      </c>
      <c r="F128" s="7">
        <v>1964</v>
      </c>
      <c r="G128" s="7" t="s">
        <v>51</v>
      </c>
      <c r="H128" s="7">
        <v>3</v>
      </c>
      <c r="I128" s="7">
        <v>2</v>
      </c>
      <c r="J128" s="32">
        <v>990.8</v>
      </c>
      <c r="K128" s="32">
        <v>716.4</v>
      </c>
      <c r="L128" s="32">
        <v>274.39999999999998</v>
      </c>
      <c r="M128" s="8">
        <v>33</v>
      </c>
      <c r="N128" s="30">
        <f>'Приложение №2'!E128</f>
        <v>7000477.2599999988</v>
      </c>
      <c r="O128" s="32"/>
      <c r="P128" s="1">
        <v>6170785.6699999999</v>
      </c>
      <c r="Q128" s="1">
        <v>0</v>
      </c>
      <c r="R128" s="1">
        <v>195025.39</v>
      </c>
      <c r="S128" s="1">
        <v>634666.19999999891</v>
      </c>
      <c r="T128" s="32">
        <v>0</v>
      </c>
      <c r="U128" s="1">
        <f t="shared" si="16"/>
        <v>7065.4796729915215</v>
      </c>
      <c r="V128" s="1">
        <f t="shared" si="16"/>
        <v>7065.4796729915215</v>
      </c>
      <c r="W128" s="9">
        <v>2019</v>
      </c>
    </row>
    <row r="129" spans="1:23" ht="15" customHeight="1" x14ac:dyDescent="0.25">
      <c r="A129" s="5">
        <f t="shared" si="14"/>
        <v>113</v>
      </c>
      <c r="B129" s="5">
        <f t="shared" si="15"/>
        <v>52</v>
      </c>
      <c r="C129" s="6" t="s">
        <v>290</v>
      </c>
      <c r="D129" s="3" t="s">
        <v>696</v>
      </c>
      <c r="E129" s="7">
        <v>1991</v>
      </c>
      <c r="F129" s="7">
        <v>1991</v>
      </c>
      <c r="G129" s="7" t="s">
        <v>63</v>
      </c>
      <c r="H129" s="7">
        <v>5</v>
      </c>
      <c r="I129" s="7">
        <v>3</v>
      </c>
      <c r="J129" s="32">
        <v>3200</v>
      </c>
      <c r="K129" s="32">
        <v>2762.1</v>
      </c>
      <c r="L129" s="32">
        <v>107.3</v>
      </c>
      <c r="M129" s="8">
        <v>99</v>
      </c>
      <c r="N129" s="30">
        <f>'Приложение №2'!E129</f>
        <v>2068469.8900000001</v>
      </c>
      <c r="O129" s="32"/>
      <c r="P129" s="1">
        <v>0</v>
      </c>
      <c r="Q129" s="1"/>
      <c r="R129" s="1">
        <v>716280.78</v>
      </c>
      <c r="S129" s="1">
        <v>1352189.11</v>
      </c>
      <c r="T129" s="32"/>
      <c r="U129" s="1">
        <f t="shared" si="16"/>
        <v>720.87192095908551</v>
      </c>
      <c r="V129" s="1">
        <f t="shared" si="16"/>
        <v>720.87192095908551</v>
      </c>
      <c r="W129" s="9">
        <v>2019</v>
      </c>
    </row>
    <row r="130" spans="1:23" ht="15" customHeight="1" x14ac:dyDescent="0.25">
      <c r="A130" s="5">
        <f t="shared" si="14"/>
        <v>114</v>
      </c>
      <c r="B130" s="5">
        <f t="shared" si="15"/>
        <v>53</v>
      </c>
      <c r="C130" s="6" t="s">
        <v>290</v>
      </c>
      <c r="D130" s="3" t="s">
        <v>698</v>
      </c>
      <c r="E130" s="7">
        <v>1993</v>
      </c>
      <c r="F130" s="7">
        <v>1993</v>
      </c>
      <c r="G130" s="7" t="s">
        <v>63</v>
      </c>
      <c r="H130" s="7">
        <v>5</v>
      </c>
      <c r="I130" s="7">
        <v>3</v>
      </c>
      <c r="J130" s="32">
        <v>3195.7</v>
      </c>
      <c r="K130" s="32">
        <v>2789.5</v>
      </c>
      <c r="L130" s="32">
        <v>72.099999999999994</v>
      </c>
      <c r="M130" s="8">
        <v>105</v>
      </c>
      <c r="N130" s="30">
        <f>'Приложение №2'!E130</f>
        <v>2099909.2399999998</v>
      </c>
      <c r="O130" s="32"/>
      <c r="P130" s="1">
        <v>0</v>
      </c>
      <c r="Q130" s="1"/>
      <c r="R130" s="1">
        <v>799320.07</v>
      </c>
      <c r="S130" s="1">
        <v>1300589.17</v>
      </c>
      <c r="T130" s="32"/>
      <c r="U130" s="1">
        <f t="shared" si="16"/>
        <v>733.82346938775504</v>
      </c>
      <c r="V130" s="1">
        <f t="shared" si="16"/>
        <v>733.82346938775504</v>
      </c>
      <c r="W130" s="9">
        <v>2019</v>
      </c>
    </row>
    <row r="131" spans="1:23" ht="15" customHeight="1" x14ac:dyDescent="0.25">
      <c r="A131" s="5">
        <f t="shared" si="14"/>
        <v>115</v>
      </c>
      <c r="B131" s="5">
        <f t="shared" si="15"/>
        <v>54</v>
      </c>
      <c r="C131" s="6" t="s">
        <v>317</v>
      </c>
      <c r="D131" s="3" t="s">
        <v>713</v>
      </c>
      <c r="E131" s="7">
        <v>1985</v>
      </c>
      <c r="F131" s="7">
        <v>2013</v>
      </c>
      <c r="G131" s="7" t="s">
        <v>51</v>
      </c>
      <c r="H131" s="7">
        <v>3</v>
      </c>
      <c r="I131" s="7">
        <v>1</v>
      </c>
      <c r="J131" s="32">
        <v>1239.3</v>
      </c>
      <c r="K131" s="32">
        <v>868.4</v>
      </c>
      <c r="L131" s="32">
        <v>469.1</v>
      </c>
      <c r="M131" s="8">
        <v>95</v>
      </c>
      <c r="N131" s="30">
        <f>'Приложение №2'!E131</f>
        <v>9416688.5700000003</v>
      </c>
      <c r="O131" s="32"/>
      <c r="P131" s="1">
        <v>5874850.2400000012</v>
      </c>
      <c r="Q131" s="1"/>
      <c r="R131" s="1">
        <v>326443.62</v>
      </c>
      <c r="S131" s="1">
        <v>3215394.71</v>
      </c>
      <c r="T131" s="32">
        <v>0</v>
      </c>
      <c r="U131" s="1">
        <f t="shared" si="16"/>
        <v>7040.5148186915894</v>
      </c>
      <c r="V131" s="1">
        <f t="shared" si="16"/>
        <v>7040.5148186915894</v>
      </c>
      <c r="W131" s="9">
        <v>2019</v>
      </c>
    </row>
    <row r="132" spans="1:23" ht="15" customHeight="1" x14ac:dyDescent="0.25">
      <c r="A132" s="5">
        <f t="shared" si="14"/>
        <v>116</v>
      </c>
      <c r="B132" s="5">
        <f t="shared" si="15"/>
        <v>55</v>
      </c>
      <c r="C132" s="6" t="s">
        <v>339</v>
      </c>
      <c r="D132" s="3" t="s">
        <v>742</v>
      </c>
      <c r="E132" s="7">
        <v>1997</v>
      </c>
      <c r="F132" s="7">
        <v>2012</v>
      </c>
      <c r="G132" s="7" t="s">
        <v>51</v>
      </c>
      <c r="H132" s="7">
        <v>5</v>
      </c>
      <c r="I132" s="7">
        <v>4</v>
      </c>
      <c r="J132" s="32">
        <v>3981.21</v>
      </c>
      <c r="K132" s="32">
        <v>3111.1</v>
      </c>
      <c r="L132" s="32">
        <v>88.61</v>
      </c>
      <c r="M132" s="8">
        <v>114</v>
      </c>
      <c r="N132" s="30">
        <f>'Приложение №2'!E132</f>
        <v>2603728.8199999998</v>
      </c>
      <c r="O132" s="32"/>
      <c r="P132" s="1">
        <v>0</v>
      </c>
      <c r="Q132" s="1">
        <v>0</v>
      </c>
      <c r="R132" s="1">
        <v>1057867.1463200001</v>
      </c>
      <c r="S132" s="1">
        <v>1350676.42</v>
      </c>
      <c r="T132" s="32">
        <v>195185.25367999985</v>
      </c>
      <c r="U132" s="1">
        <f t="shared" si="16"/>
        <v>813.73900134699704</v>
      </c>
      <c r="V132" s="1">
        <f t="shared" si="16"/>
        <v>813.73900134699704</v>
      </c>
      <c r="W132" s="9">
        <v>2019</v>
      </c>
    </row>
    <row r="133" spans="1:23" ht="15" customHeight="1" x14ac:dyDescent="0.25">
      <c r="A133" s="5">
        <f t="shared" si="14"/>
        <v>117</v>
      </c>
      <c r="B133" s="5">
        <f t="shared" si="15"/>
        <v>56</v>
      </c>
      <c r="C133" s="6" t="s">
        <v>339</v>
      </c>
      <c r="D133" s="3" t="s">
        <v>743</v>
      </c>
      <c r="E133" s="7">
        <v>1992</v>
      </c>
      <c r="F133" s="7">
        <v>2010</v>
      </c>
      <c r="G133" s="7" t="s">
        <v>51</v>
      </c>
      <c r="H133" s="7">
        <v>2</v>
      </c>
      <c r="I133" s="7">
        <v>2</v>
      </c>
      <c r="J133" s="32">
        <v>869.3</v>
      </c>
      <c r="K133" s="32">
        <v>524.6</v>
      </c>
      <c r="L133" s="32">
        <v>263.3</v>
      </c>
      <c r="M133" s="8">
        <v>31</v>
      </c>
      <c r="N133" s="30">
        <f>'Приложение №2'!E133</f>
        <v>181993.15</v>
      </c>
      <c r="O133" s="32"/>
      <c r="P133" s="1">
        <v>0</v>
      </c>
      <c r="Q133" s="1">
        <v>0</v>
      </c>
      <c r="R133" s="1">
        <v>180991.88</v>
      </c>
      <c r="S133" s="1">
        <v>1001.2699999999895</v>
      </c>
      <c r="T133" s="32">
        <v>0</v>
      </c>
      <c r="U133" s="1">
        <f t="shared" si="16"/>
        <v>230.98508693996698</v>
      </c>
      <c r="V133" s="1">
        <f t="shared" si="16"/>
        <v>230.98508693996698</v>
      </c>
      <c r="W133" s="9">
        <v>2019</v>
      </c>
    </row>
    <row r="134" spans="1:23" ht="15" customHeight="1" x14ac:dyDescent="0.25">
      <c r="A134" s="5">
        <f t="shared" si="14"/>
        <v>118</v>
      </c>
      <c r="B134" s="5">
        <f t="shared" si="15"/>
        <v>57</v>
      </c>
      <c r="C134" s="6" t="s">
        <v>339</v>
      </c>
      <c r="D134" s="3" t="s">
        <v>744</v>
      </c>
      <c r="E134" s="7">
        <v>1993</v>
      </c>
      <c r="F134" s="7">
        <v>2009</v>
      </c>
      <c r="G134" s="7" t="s">
        <v>51</v>
      </c>
      <c r="H134" s="7">
        <v>2</v>
      </c>
      <c r="I134" s="7">
        <v>2</v>
      </c>
      <c r="J134" s="32">
        <v>862.9</v>
      </c>
      <c r="K134" s="32">
        <v>524.6</v>
      </c>
      <c r="L134" s="32">
        <v>256.89999999999998</v>
      </c>
      <c r="M134" s="8">
        <v>33</v>
      </c>
      <c r="N134" s="30">
        <f>'Приложение №2'!E134</f>
        <v>773687.49</v>
      </c>
      <c r="O134" s="32"/>
      <c r="P134" s="1">
        <v>0</v>
      </c>
      <c r="Q134" s="1">
        <v>0</v>
      </c>
      <c r="R134" s="1">
        <v>236084.3854</v>
      </c>
      <c r="S134" s="1">
        <v>325085.8946</v>
      </c>
      <c r="T134" s="32">
        <v>212517.20999999996</v>
      </c>
      <c r="U134" s="1">
        <f t="shared" si="16"/>
        <v>990.00318618042229</v>
      </c>
      <c r="V134" s="1">
        <f t="shared" si="16"/>
        <v>990.00318618042229</v>
      </c>
      <c r="W134" s="9">
        <v>2019</v>
      </c>
    </row>
    <row r="135" spans="1:23" ht="15" customHeight="1" x14ac:dyDescent="0.25">
      <c r="A135" s="5">
        <f t="shared" si="14"/>
        <v>119</v>
      </c>
      <c r="B135" s="5">
        <f t="shared" si="15"/>
        <v>58</v>
      </c>
      <c r="C135" s="6" t="s">
        <v>342</v>
      </c>
      <c r="D135" s="3" t="s">
        <v>747</v>
      </c>
      <c r="E135" s="7">
        <v>1995</v>
      </c>
      <c r="F135" s="7">
        <v>1995</v>
      </c>
      <c r="G135" s="7" t="s">
        <v>51</v>
      </c>
      <c r="H135" s="7">
        <v>5</v>
      </c>
      <c r="I135" s="7">
        <v>4</v>
      </c>
      <c r="J135" s="32">
        <v>4970.7</v>
      </c>
      <c r="K135" s="32">
        <v>4459.8</v>
      </c>
      <c r="L135" s="32">
        <v>0</v>
      </c>
      <c r="M135" s="8">
        <v>173</v>
      </c>
      <c r="N135" s="30">
        <f>'Приложение №2'!E135</f>
        <v>1059810.8</v>
      </c>
      <c r="O135" s="32"/>
      <c r="P135" s="1">
        <v>12128.472999999998</v>
      </c>
      <c r="Q135" s="1">
        <v>0</v>
      </c>
      <c r="R135" s="1">
        <v>250624.41699999999</v>
      </c>
      <c r="S135" s="1">
        <v>797057.91</v>
      </c>
      <c r="T135" s="32">
        <v>0</v>
      </c>
      <c r="U135" s="1">
        <f t="shared" si="16"/>
        <v>237.63639625095297</v>
      </c>
      <c r="V135" s="1">
        <f t="shared" si="16"/>
        <v>237.63639625095297</v>
      </c>
      <c r="W135" s="9">
        <v>2019</v>
      </c>
    </row>
    <row r="136" spans="1:23" ht="15" customHeight="1" x14ac:dyDescent="0.25">
      <c r="A136" s="5">
        <f t="shared" si="14"/>
        <v>120</v>
      </c>
      <c r="B136" s="5">
        <f t="shared" si="15"/>
        <v>59</v>
      </c>
      <c r="C136" s="6" t="s">
        <v>342</v>
      </c>
      <c r="D136" s="3" t="s">
        <v>343</v>
      </c>
      <c r="E136" s="7">
        <v>1982</v>
      </c>
      <c r="F136" s="7">
        <v>2009</v>
      </c>
      <c r="G136" s="7" t="s">
        <v>51</v>
      </c>
      <c r="H136" s="7">
        <v>5</v>
      </c>
      <c r="I136" s="7">
        <v>2</v>
      </c>
      <c r="J136" s="32">
        <v>1767.9</v>
      </c>
      <c r="K136" s="32">
        <v>1602.4</v>
      </c>
      <c r="L136" s="32">
        <v>0</v>
      </c>
      <c r="M136" s="8">
        <v>65</v>
      </c>
      <c r="N136" s="30">
        <f>'Приложение №2'!E136</f>
        <v>409388.53</v>
      </c>
      <c r="O136" s="32"/>
      <c r="P136" s="1"/>
      <c r="Q136" s="1">
        <v>0</v>
      </c>
      <c r="R136" s="1">
        <v>400888.39</v>
      </c>
      <c r="S136" s="1">
        <v>8500.140000000014</v>
      </c>
      <c r="T136" s="32">
        <v>0</v>
      </c>
      <c r="U136" s="1">
        <f t="shared" si="16"/>
        <v>255.48460434348479</v>
      </c>
      <c r="V136" s="1">
        <f t="shared" si="16"/>
        <v>255.48460434348479</v>
      </c>
      <c r="W136" s="9">
        <v>2019</v>
      </c>
    </row>
    <row r="137" spans="1:23" ht="15" customHeight="1" x14ac:dyDescent="0.25">
      <c r="A137" s="5">
        <f t="shared" si="14"/>
        <v>121</v>
      </c>
      <c r="B137" s="5">
        <f t="shared" si="15"/>
        <v>60</v>
      </c>
      <c r="C137" s="6" t="s">
        <v>342</v>
      </c>
      <c r="D137" s="3" t="s">
        <v>344</v>
      </c>
      <c r="E137" s="7">
        <v>1992</v>
      </c>
      <c r="F137" s="7">
        <v>1992</v>
      </c>
      <c r="G137" s="7" t="s">
        <v>51</v>
      </c>
      <c r="H137" s="7">
        <v>5</v>
      </c>
      <c r="I137" s="7">
        <v>2</v>
      </c>
      <c r="J137" s="32">
        <v>1787.3</v>
      </c>
      <c r="K137" s="32">
        <v>1277.0999999999999</v>
      </c>
      <c r="L137" s="32">
        <v>304.2</v>
      </c>
      <c r="M137" s="8">
        <v>44</v>
      </c>
      <c r="N137" s="30">
        <f>'Приложение №2'!E137</f>
        <v>360173.08999999997</v>
      </c>
      <c r="O137" s="32"/>
      <c r="P137" s="1">
        <v>0</v>
      </c>
      <c r="Q137" s="1">
        <v>0</v>
      </c>
      <c r="R137" s="1">
        <v>360173.08999999997</v>
      </c>
      <c r="S137" s="1">
        <v>0</v>
      </c>
      <c r="T137" s="32">
        <v>0</v>
      </c>
      <c r="U137" s="1">
        <f t="shared" si="16"/>
        <v>227.77024600012646</v>
      </c>
      <c r="V137" s="1">
        <f t="shared" si="16"/>
        <v>227.77024600012646</v>
      </c>
      <c r="W137" s="9">
        <v>2019</v>
      </c>
    </row>
    <row r="138" spans="1:23" ht="15" customHeight="1" x14ac:dyDescent="0.25">
      <c r="A138" s="5">
        <f t="shared" si="14"/>
        <v>122</v>
      </c>
      <c r="B138" s="5">
        <f t="shared" si="15"/>
        <v>61</v>
      </c>
      <c r="C138" s="6" t="s">
        <v>342</v>
      </c>
      <c r="D138" s="3" t="s">
        <v>748</v>
      </c>
      <c r="E138" s="7">
        <v>1991</v>
      </c>
      <c r="F138" s="7">
        <v>2011</v>
      </c>
      <c r="G138" s="7" t="s">
        <v>51</v>
      </c>
      <c r="H138" s="7">
        <v>5</v>
      </c>
      <c r="I138" s="7">
        <v>5</v>
      </c>
      <c r="J138" s="32">
        <v>4770.3999999999996</v>
      </c>
      <c r="K138" s="32">
        <v>4326.3</v>
      </c>
      <c r="L138" s="32">
        <v>0</v>
      </c>
      <c r="M138" s="8">
        <v>178</v>
      </c>
      <c r="N138" s="30">
        <f>'Приложение №2'!E138</f>
        <v>5855376.7599999998</v>
      </c>
      <c r="O138" s="32"/>
      <c r="P138" s="1">
        <v>0</v>
      </c>
      <c r="Q138" s="1">
        <v>0</v>
      </c>
      <c r="R138" s="1">
        <v>1121394.49</v>
      </c>
      <c r="S138" s="1">
        <v>4733982.2699999996</v>
      </c>
      <c r="T138" s="32"/>
      <c r="U138" s="1">
        <f t="shared" si="16"/>
        <v>1353.4375239812309</v>
      </c>
      <c r="V138" s="1">
        <f t="shared" si="16"/>
        <v>1353.4375239812309</v>
      </c>
      <c r="W138" s="9">
        <v>2019</v>
      </c>
    </row>
    <row r="139" spans="1:23" ht="15" customHeight="1" x14ac:dyDescent="0.25">
      <c r="A139" s="5">
        <f t="shared" si="14"/>
        <v>123</v>
      </c>
      <c r="B139" s="5">
        <f t="shared" si="15"/>
        <v>62</v>
      </c>
      <c r="C139" s="6" t="s">
        <v>342</v>
      </c>
      <c r="D139" s="3" t="s">
        <v>749</v>
      </c>
      <c r="E139" s="7">
        <v>1990</v>
      </c>
      <c r="F139" s="7">
        <v>2011</v>
      </c>
      <c r="G139" s="7" t="s">
        <v>51</v>
      </c>
      <c r="H139" s="7">
        <v>5</v>
      </c>
      <c r="I139" s="7">
        <v>2</v>
      </c>
      <c r="J139" s="32">
        <v>1807.9</v>
      </c>
      <c r="K139" s="32">
        <v>1616</v>
      </c>
      <c r="L139" s="32">
        <v>0</v>
      </c>
      <c r="M139" s="8">
        <v>73</v>
      </c>
      <c r="N139" s="30">
        <f>'Приложение №2'!E139</f>
        <v>2487594.48</v>
      </c>
      <c r="O139" s="32"/>
      <c r="P139" s="1">
        <v>0</v>
      </c>
      <c r="Q139" s="1">
        <v>0</v>
      </c>
      <c r="R139" s="1">
        <v>354338.42</v>
      </c>
      <c r="S139" s="1">
        <v>1930937.81</v>
      </c>
      <c r="T139" s="32">
        <v>202318.25</v>
      </c>
      <c r="U139" s="1">
        <f t="shared" si="16"/>
        <v>1539.3530198019803</v>
      </c>
      <c r="V139" s="1">
        <f t="shared" si="16"/>
        <v>1539.3530198019803</v>
      </c>
      <c r="W139" s="9">
        <v>2019</v>
      </c>
    </row>
    <row r="140" spans="1:23" ht="15" customHeight="1" x14ac:dyDescent="0.25">
      <c r="A140" s="5">
        <f t="shared" si="14"/>
        <v>124</v>
      </c>
      <c r="B140" s="5">
        <f t="shared" si="15"/>
        <v>63</v>
      </c>
      <c r="C140" s="6" t="s">
        <v>342</v>
      </c>
      <c r="D140" s="3" t="s">
        <v>750</v>
      </c>
      <c r="E140" s="7">
        <v>1987</v>
      </c>
      <c r="F140" s="7">
        <v>2009</v>
      </c>
      <c r="G140" s="7" t="s">
        <v>51</v>
      </c>
      <c r="H140" s="7">
        <v>5</v>
      </c>
      <c r="I140" s="7">
        <v>6</v>
      </c>
      <c r="J140" s="32">
        <v>7333.8</v>
      </c>
      <c r="K140" s="32">
        <v>6314.1</v>
      </c>
      <c r="L140" s="32">
        <v>0</v>
      </c>
      <c r="M140" s="8">
        <v>271</v>
      </c>
      <c r="N140" s="30">
        <f>'Приложение №2'!E140</f>
        <v>1669468.4500000002</v>
      </c>
      <c r="O140" s="32"/>
      <c r="P140" s="1">
        <v>0</v>
      </c>
      <c r="Q140" s="1">
        <v>0</v>
      </c>
      <c r="R140" s="1">
        <v>1658423.09</v>
      </c>
      <c r="S140" s="1">
        <v>11045.360000000102</v>
      </c>
      <c r="T140" s="32"/>
      <c r="U140" s="1">
        <f t="shared" si="16"/>
        <v>264.40323244801317</v>
      </c>
      <c r="V140" s="1">
        <f t="shared" si="16"/>
        <v>264.40323244801317</v>
      </c>
      <c r="W140" s="9">
        <v>2019</v>
      </c>
    </row>
    <row r="141" spans="1:23" ht="15" customHeight="1" x14ac:dyDescent="0.25">
      <c r="A141" s="5">
        <f t="shared" si="14"/>
        <v>125</v>
      </c>
      <c r="B141" s="5">
        <f t="shared" si="15"/>
        <v>64</v>
      </c>
      <c r="C141" s="6" t="s">
        <v>342</v>
      </c>
      <c r="D141" s="3" t="s">
        <v>751</v>
      </c>
      <c r="E141" s="7">
        <v>1981</v>
      </c>
      <c r="F141" s="7">
        <v>2010</v>
      </c>
      <c r="G141" s="7" t="s">
        <v>51</v>
      </c>
      <c r="H141" s="7">
        <v>4</v>
      </c>
      <c r="I141" s="7">
        <v>6</v>
      </c>
      <c r="J141" s="32">
        <v>5677</v>
      </c>
      <c r="K141" s="32">
        <v>4916.8999999999996</v>
      </c>
      <c r="L141" s="32">
        <v>0</v>
      </c>
      <c r="M141" s="8">
        <v>222</v>
      </c>
      <c r="N141" s="30">
        <f>'Приложение №2'!E141</f>
        <v>1477877.88</v>
      </c>
      <c r="O141" s="32"/>
      <c r="P141" s="1">
        <v>0</v>
      </c>
      <c r="Q141" s="1">
        <v>0</v>
      </c>
      <c r="R141" s="1">
        <v>1193335.6399999999</v>
      </c>
      <c r="S141" s="1">
        <v>284542.24</v>
      </c>
      <c r="T141" s="32"/>
      <c r="U141" s="1">
        <f t="shared" si="16"/>
        <v>300.57106713579697</v>
      </c>
      <c r="V141" s="1">
        <f t="shared" si="16"/>
        <v>300.57106713579697</v>
      </c>
      <c r="W141" s="9">
        <v>2019</v>
      </c>
    </row>
    <row r="142" spans="1:23" ht="15" customHeight="1" x14ac:dyDescent="0.25">
      <c r="A142" s="5">
        <f t="shared" si="14"/>
        <v>126</v>
      </c>
      <c r="B142" s="5">
        <f t="shared" si="15"/>
        <v>65</v>
      </c>
      <c r="C142" s="6" t="s">
        <v>342</v>
      </c>
      <c r="D142" s="3" t="s">
        <v>752</v>
      </c>
      <c r="E142" s="7">
        <v>1986</v>
      </c>
      <c r="F142" s="7">
        <v>2010</v>
      </c>
      <c r="G142" s="7" t="s">
        <v>51</v>
      </c>
      <c r="H142" s="7">
        <v>5</v>
      </c>
      <c r="I142" s="7">
        <v>4</v>
      </c>
      <c r="J142" s="32">
        <v>4920.8</v>
      </c>
      <c r="K142" s="32">
        <v>4297.3999999999996</v>
      </c>
      <c r="L142" s="32">
        <v>0</v>
      </c>
      <c r="M142" s="8">
        <v>193</v>
      </c>
      <c r="N142" s="30">
        <f>'Приложение №2'!E142</f>
        <v>6294364.330000001</v>
      </c>
      <c r="O142" s="32"/>
      <c r="P142" s="1">
        <v>0</v>
      </c>
      <c r="Q142" s="1">
        <v>0</v>
      </c>
      <c r="R142" s="1">
        <v>1055355.67</v>
      </c>
      <c r="S142" s="1">
        <v>5239008.6600000011</v>
      </c>
      <c r="T142" s="32">
        <v>0</v>
      </c>
      <c r="U142" s="1">
        <f t="shared" si="16"/>
        <v>1464.6912854283989</v>
      </c>
      <c r="V142" s="1">
        <f t="shared" si="16"/>
        <v>1464.6912854283989</v>
      </c>
      <c r="W142" s="9">
        <v>2019</v>
      </c>
    </row>
    <row r="143" spans="1:23" ht="15" customHeight="1" x14ac:dyDescent="0.25">
      <c r="A143" s="5">
        <f t="shared" si="14"/>
        <v>127</v>
      </c>
      <c r="B143" s="5">
        <f t="shared" si="15"/>
        <v>66</v>
      </c>
      <c r="C143" s="6" t="s">
        <v>342</v>
      </c>
      <c r="D143" s="3" t="s">
        <v>753</v>
      </c>
      <c r="E143" s="7">
        <v>1990</v>
      </c>
      <c r="F143" s="7">
        <v>2011</v>
      </c>
      <c r="G143" s="7" t="s">
        <v>51</v>
      </c>
      <c r="H143" s="7">
        <v>5</v>
      </c>
      <c r="I143" s="7">
        <v>6</v>
      </c>
      <c r="J143" s="32">
        <v>7124.2</v>
      </c>
      <c r="K143" s="32">
        <v>6281.7</v>
      </c>
      <c r="L143" s="32">
        <v>0</v>
      </c>
      <c r="M143" s="8">
        <v>264</v>
      </c>
      <c r="N143" s="30">
        <f>'Приложение №2'!E143</f>
        <v>8296847.8399999999</v>
      </c>
      <c r="O143" s="32"/>
      <c r="P143" s="1">
        <v>0</v>
      </c>
      <c r="Q143" s="1">
        <v>0</v>
      </c>
      <c r="R143" s="1">
        <v>1626813.66</v>
      </c>
      <c r="S143" s="1">
        <v>6670034.1799999997</v>
      </c>
      <c r="T143" s="32"/>
      <c r="U143" s="1">
        <f t="shared" si="16"/>
        <v>1320.7965741757805</v>
      </c>
      <c r="V143" s="1">
        <f t="shared" si="16"/>
        <v>1320.7965741757805</v>
      </c>
      <c r="W143" s="9">
        <v>2019</v>
      </c>
    </row>
    <row r="144" spans="1:23" ht="15" customHeight="1" x14ac:dyDescent="0.25">
      <c r="A144" s="5">
        <f t="shared" ref="A144:A145" si="17">A143+1</f>
        <v>128</v>
      </c>
      <c r="B144" s="5">
        <f t="shared" ref="B144:B145" si="18">B143+1</f>
        <v>67</v>
      </c>
      <c r="C144" s="6" t="s">
        <v>342</v>
      </c>
      <c r="D144" s="3" t="s">
        <v>754</v>
      </c>
      <c r="E144" s="7">
        <v>1992</v>
      </c>
      <c r="F144" s="7">
        <v>2010</v>
      </c>
      <c r="G144" s="7" t="s">
        <v>51</v>
      </c>
      <c r="H144" s="7">
        <v>5</v>
      </c>
      <c r="I144" s="7">
        <v>4</v>
      </c>
      <c r="J144" s="32">
        <v>4971.3</v>
      </c>
      <c r="K144" s="32">
        <v>4297.8999999999996</v>
      </c>
      <c r="L144" s="32">
        <v>192</v>
      </c>
      <c r="M144" s="8">
        <v>189</v>
      </c>
      <c r="N144" s="30">
        <f>'Приложение №2'!E144</f>
        <v>3992996.0199999996</v>
      </c>
      <c r="O144" s="32"/>
      <c r="P144" s="1">
        <v>0</v>
      </c>
      <c r="Q144" s="1">
        <v>0</v>
      </c>
      <c r="R144" s="1">
        <v>1132813.0199999998</v>
      </c>
      <c r="S144" s="1">
        <v>2860183</v>
      </c>
      <c r="T144" s="32">
        <v>0</v>
      </c>
      <c r="U144" s="1">
        <f t="shared" ref="U144:V145" si="19">$N144/($K144+$L144)</f>
        <v>889.32849729392638</v>
      </c>
      <c r="V144" s="1">
        <f t="shared" si="19"/>
        <v>889.32849729392638</v>
      </c>
      <c r="W144" s="9">
        <v>2019</v>
      </c>
    </row>
    <row r="145" spans="1:23" ht="15" customHeight="1" x14ac:dyDescent="0.25">
      <c r="A145" s="5">
        <f t="shared" si="17"/>
        <v>129</v>
      </c>
      <c r="B145" s="5">
        <f t="shared" si="18"/>
        <v>68</v>
      </c>
      <c r="C145" s="6" t="s">
        <v>756</v>
      </c>
      <c r="D145" s="3" t="s">
        <v>757</v>
      </c>
      <c r="E145" s="7">
        <v>1975</v>
      </c>
      <c r="F145" s="7">
        <v>2011</v>
      </c>
      <c r="G145" s="7" t="s">
        <v>51</v>
      </c>
      <c r="H145" s="7">
        <v>5</v>
      </c>
      <c r="I145" s="7">
        <v>2</v>
      </c>
      <c r="J145" s="32">
        <v>1774.2</v>
      </c>
      <c r="K145" s="32">
        <v>1489</v>
      </c>
      <c r="L145" s="32">
        <v>39</v>
      </c>
      <c r="M145" s="8">
        <v>55</v>
      </c>
      <c r="N145" s="30">
        <f>'Приложение №2'!E145</f>
        <v>1704073.35</v>
      </c>
      <c r="O145" s="32"/>
      <c r="P145" s="1">
        <v>0</v>
      </c>
      <c r="Q145" s="1">
        <v>0</v>
      </c>
      <c r="R145" s="1">
        <v>449619.77</v>
      </c>
      <c r="S145" s="1">
        <v>1254453.58</v>
      </c>
      <c r="T145" s="32"/>
      <c r="U145" s="1">
        <f t="shared" si="19"/>
        <v>1115.23125</v>
      </c>
      <c r="V145" s="1">
        <f t="shared" si="19"/>
        <v>1115.23125</v>
      </c>
      <c r="W145" s="9">
        <v>2019</v>
      </c>
    </row>
    <row r="146" spans="1:23" s="23" customFormat="1" ht="15" customHeight="1" x14ac:dyDescent="0.25">
      <c r="A146" s="77"/>
      <c r="B146" s="78"/>
      <c r="C146" s="78"/>
      <c r="D146" s="78" t="s">
        <v>1402</v>
      </c>
      <c r="E146" s="78"/>
      <c r="F146" s="78"/>
      <c r="G146" s="78"/>
      <c r="H146" s="78"/>
      <c r="I146" s="78"/>
      <c r="J146" s="79">
        <f t="shared" ref="J146:T146" si="20">J147+J163+J387+J787</f>
        <v>2971437.07</v>
      </c>
      <c r="K146" s="79">
        <f t="shared" si="20"/>
        <v>2461558.700000002</v>
      </c>
      <c r="L146" s="79">
        <f t="shared" si="20"/>
        <v>87017.75</v>
      </c>
      <c r="M146" s="79">
        <f t="shared" si="20"/>
        <v>108543</v>
      </c>
      <c r="N146" s="80">
        <f t="shared" si="20"/>
        <v>8828146407.796751</v>
      </c>
      <c r="O146" s="79">
        <f t="shared" si="20"/>
        <v>0</v>
      </c>
      <c r="P146" s="79">
        <v>4607786456.6280279</v>
      </c>
      <c r="Q146" s="79">
        <f t="shared" si="20"/>
        <v>4188667.9304</v>
      </c>
      <c r="R146" s="79">
        <v>791764896.01316762</v>
      </c>
      <c r="S146" s="79">
        <v>3406570008.9551554</v>
      </c>
      <c r="T146" s="79">
        <f t="shared" si="20"/>
        <v>0</v>
      </c>
      <c r="U146" s="78"/>
      <c r="V146" s="78"/>
      <c r="W146" s="81"/>
    </row>
    <row r="147" spans="1:23" s="23" customFormat="1" ht="15" customHeight="1" x14ac:dyDescent="0.25">
      <c r="A147" s="77"/>
      <c r="B147" s="78"/>
      <c r="C147" s="78"/>
      <c r="D147" s="78" t="s">
        <v>47</v>
      </c>
      <c r="E147" s="78"/>
      <c r="F147" s="78"/>
      <c r="G147" s="78"/>
      <c r="H147" s="78"/>
      <c r="I147" s="78"/>
      <c r="J147" s="79">
        <f>SUM(J148:J162)</f>
        <v>26120.5</v>
      </c>
      <c r="K147" s="79">
        <f t="shared" ref="K147:T147" si="21">SUM(K148:K162)</f>
        <v>21358.840000000007</v>
      </c>
      <c r="L147" s="79">
        <f t="shared" si="21"/>
        <v>2732</v>
      </c>
      <c r="M147" s="79">
        <f t="shared" si="21"/>
        <v>1047</v>
      </c>
      <c r="N147" s="80">
        <f>SUM(N148:N162)</f>
        <v>38461729.975000001</v>
      </c>
      <c r="O147" s="79">
        <f t="shared" si="21"/>
        <v>0</v>
      </c>
      <c r="P147" s="79">
        <v>5863890.7199999997</v>
      </c>
      <c r="Q147" s="79">
        <f t="shared" si="21"/>
        <v>0</v>
      </c>
      <c r="R147" s="79">
        <v>5889169.656321954</v>
      </c>
      <c r="S147" s="79">
        <v>26708669.598678045</v>
      </c>
      <c r="T147" s="79">
        <f t="shared" si="21"/>
        <v>0</v>
      </c>
      <c r="U147" s="78"/>
      <c r="V147" s="78"/>
      <c r="W147" s="81"/>
    </row>
    <row r="148" spans="1:23" ht="15" customHeight="1" x14ac:dyDescent="0.25">
      <c r="A148" s="5">
        <f>A145+1</f>
        <v>130</v>
      </c>
      <c r="B148" s="26">
        <f t="shared" ref="A148:B151" si="22">B147+1</f>
        <v>1</v>
      </c>
      <c r="C148" s="6" t="s">
        <v>49</v>
      </c>
      <c r="D148" s="3" t="s">
        <v>53</v>
      </c>
      <c r="E148" s="7">
        <v>1993</v>
      </c>
      <c r="F148" s="7">
        <v>2017</v>
      </c>
      <c r="G148" s="7" t="s">
        <v>51</v>
      </c>
      <c r="H148" s="7">
        <v>5</v>
      </c>
      <c r="I148" s="7">
        <v>6</v>
      </c>
      <c r="J148" s="32">
        <v>5206.7</v>
      </c>
      <c r="K148" s="32">
        <v>4608.6000000000004</v>
      </c>
      <c r="L148" s="32">
        <v>0</v>
      </c>
      <c r="M148" s="8">
        <v>212</v>
      </c>
      <c r="N148" s="30">
        <f>'Приложение №2'!E148</f>
        <v>3574950.38</v>
      </c>
      <c r="O148" s="32"/>
      <c r="P148" s="1">
        <v>0</v>
      </c>
      <c r="Q148" s="1"/>
      <c r="R148" s="1">
        <v>1344513.3128</v>
      </c>
      <c r="S148" s="1">
        <v>2230437.0671999999</v>
      </c>
      <c r="T148" s="32"/>
      <c r="U148" s="1">
        <f>$N148/($K148+$L148)</f>
        <v>775.71288026732623</v>
      </c>
      <c r="V148" s="1">
        <f>$N148/($K148+$L148)</f>
        <v>775.71288026732623</v>
      </c>
      <c r="W148" s="9">
        <v>2020</v>
      </c>
    </row>
    <row r="149" spans="1:23" ht="15" customHeight="1" x14ac:dyDescent="0.25">
      <c r="A149" s="5">
        <f>A148+1</f>
        <v>131</v>
      </c>
      <c r="B149" s="26">
        <f t="shared" si="22"/>
        <v>2</v>
      </c>
      <c r="C149" s="6" t="s">
        <v>55</v>
      </c>
      <c r="D149" s="3" t="s">
        <v>56</v>
      </c>
      <c r="E149" s="7">
        <v>1971</v>
      </c>
      <c r="F149" s="7">
        <v>1971</v>
      </c>
      <c r="G149" s="7" t="s">
        <v>51</v>
      </c>
      <c r="H149" s="7">
        <v>4</v>
      </c>
      <c r="I149" s="7">
        <v>4</v>
      </c>
      <c r="J149" s="32">
        <v>2851.3</v>
      </c>
      <c r="K149" s="32">
        <v>2630.5</v>
      </c>
      <c r="L149" s="32">
        <v>0</v>
      </c>
      <c r="M149" s="8">
        <v>126</v>
      </c>
      <c r="N149" s="30">
        <f>'Приложение №2'!E149</f>
        <v>2193753.0334999999</v>
      </c>
      <c r="O149" s="32"/>
      <c r="P149" s="1">
        <v>0</v>
      </c>
      <c r="Q149" s="1"/>
      <c r="R149" s="1">
        <v>262712.1385219536</v>
      </c>
      <c r="S149" s="1">
        <v>1931040.8949780464</v>
      </c>
      <c r="T149" s="32"/>
      <c r="U149" s="1">
        <f>$N149/($K149+$L149)</f>
        <v>833.96807964265349</v>
      </c>
      <c r="V149" s="1">
        <f>$N149/($K149+$L149)</f>
        <v>833.96807964265349</v>
      </c>
      <c r="W149" s="9">
        <v>2020</v>
      </c>
    </row>
    <row r="150" spans="1:23" ht="15" customHeight="1" x14ac:dyDescent="0.25">
      <c r="A150" s="5">
        <f t="shared" si="22"/>
        <v>132</v>
      </c>
      <c r="B150" s="26">
        <f t="shared" si="22"/>
        <v>3</v>
      </c>
      <c r="C150" s="6" t="s">
        <v>57</v>
      </c>
      <c r="D150" s="3" t="s">
        <v>58</v>
      </c>
      <c r="E150" s="7">
        <v>1964</v>
      </c>
      <c r="F150" s="7">
        <v>1964</v>
      </c>
      <c r="G150" s="7" t="s">
        <v>51</v>
      </c>
      <c r="H150" s="7">
        <v>3</v>
      </c>
      <c r="I150" s="7">
        <v>3</v>
      </c>
      <c r="J150" s="32">
        <v>977.7</v>
      </c>
      <c r="K150" s="32">
        <v>821.5</v>
      </c>
      <c r="L150" s="32">
        <v>156.19999999999999</v>
      </c>
      <c r="M150" s="8">
        <v>40</v>
      </c>
      <c r="N150" s="30">
        <f>'Приложение №2'!E150</f>
        <v>2674130.15</v>
      </c>
      <c r="O150" s="32"/>
      <c r="P150" s="1">
        <v>0</v>
      </c>
      <c r="Q150" s="1"/>
      <c r="R150" s="1">
        <v>204954.46039999998</v>
      </c>
      <c r="S150" s="1">
        <v>2469175.6896000002</v>
      </c>
      <c r="T150" s="32"/>
      <c r="U150" s="1">
        <f t="shared" ref="U150:V165" si="23">$N150/($K150+$L150)</f>
        <v>2735.1234018615114</v>
      </c>
      <c r="V150" s="1">
        <f t="shared" si="23"/>
        <v>2735.1234018615114</v>
      </c>
      <c r="W150" s="9">
        <v>2020</v>
      </c>
    </row>
    <row r="151" spans="1:23" ht="15" customHeight="1" x14ac:dyDescent="0.25">
      <c r="A151" s="5">
        <f t="shared" si="22"/>
        <v>133</v>
      </c>
      <c r="B151" s="26">
        <f t="shared" si="22"/>
        <v>4</v>
      </c>
      <c r="C151" s="6" t="s">
        <v>57</v>
      </c>
      <c r="D151" s="3" t="s">
        <v>59</v>
      </c>
      <c r="E151" s="7">
        <v>1973</v>
      </c>
      <c r="F151" s="7">
        <v>1973</v>
      </c>
      <c r="G151" s="7" t="s">
        <v>51</v>
      </c>
      <c r="H151" s="7">
        <v>4</v>
      </c>
      <c r="I151" s="7">
        <v>3</v>
      </c>
      <c r="J151" s="32">
        <v>1399</v>
      </c>
      <c r="K151" s="32">
        <v>1081.3</v>
      </c>
      <c r="L151" s="32">
        <v>317.7</v>
      </c>
      <c r="M151" s="8">
        <v>41</v>
      </c>
      <c r="N151" s="30">
        <f>'Приложение №2'!E151</f>
        <v>3354794.8914999999</v>
      </c>
      <c r="O151" s="32"/>
      <c r="P151" s="1">
        <v>0</v>
      </c>
      <c r="Q151" s="1"/>
      <c r="R151" s="1">
        <v>325425.82880000002</v>
      </c>
      <c r="S151" s="1">
        <v>3029369.0626999997</v>
      </c>
      <c r="T151" s="32"/>
      <c r="U151" s="1">
        <f t="shared" si="23"/>
        <v>2397.9949188706219</v>
      </c>
      <c r="V151" s="1">
        <f t="shared" si="23"/>
        <v>2397.9949188706219</v>
      </c>
      <c r="W151" s="9">
        <v>2020</v>
      </c>
    </row>
    <row r="152" spans="1:23" ht="15" customHeight="1" x14ac:dyDescent="0.25">
      <c r="A152" s="5">
        <f>+A151+1</f>
        <v>134</v>
      </c>
      <c r="B152" s="5">
        <f>+B151+1</f>
        <v>5</v>
      </c>
      <c r="C152" s="59" t="s">
        <v>60</v>
      </c>
      <c r="D152" s="26" t="s">
        <v>62</v>
      </c>
      <c r="E152" s="60">
        <v>1967</v>
      </c>
      <c r="F152" s="60">
        <v>2012</v>
      </c>
      <c r="G152" s="60" t="s">
        <v>63</v>
      </c>
      <c r="H152" s="60">
        <v>4</v>
      </c>
      <c r="I152" s="60">
        <v>6</v>
      </c>
      <c r="J152" s="1">
        <v>3753.6</v>
      </c>
      <c r="K152" s="1">
        <v>2991.6</v>
      </c>
      <c r="L152" s="1">
        <v>615.5</v>
      </c>
      <c r="M152" s="61">
        <v>155</v>
      </c>
      <c r="N152" s="30">
        <f>'Приложение №2'!E152</f>
        <v>3758845.65</v>
      </c>
      <c r="O152" s="1"/>
      <c r="P152" s="1">
        <v>0</v>
      </c>
      <c r="Q152" s="1"/>
      <c r="R152" s="1">
        <v>1216303.95</v>
      </c>
      <c r="S152" s="1">
        <v>2542541.7000000002</v>
      </c>
      <c r="T152" s="32"/>
      <c r="U152" s="1">
        <f t="shared" si="23"/>
        <v>1042.0686008150592</v>
      </c>
      <c r="V152" s="1">
        <f t="shared" si="23"/>
        <v>1042.0686008150592</v>
      </c>
      <c r="W152" s="9">
        <v>2020</v>
      </c>
    </row>
    <row r="153" spans="1:23" ht="15" customHeight="1" x14ac:dyDescent="0.25">
      <c r="A153" s="5">
        <f t="shared" ref="A153:A162" si="24">A152+1</f>
        <v>135</v>
      </c>
      <c r="B153" s="26">
        <f t="shared" ref="B153:B162" si="25">B152+1</f>
        <v>6</v>
      </c>
      <c r="C153" s="59" t="s">
        <v>60</v>
      </c>
      <c r="D153" s="26" t="s">
        <v>64</v>
      </c>
      <c r="E153" s="60">
        <v>1967</v>
      </c>
      <c r="F153" s="60">
        <v>2016</v>
      </c>
      <c r="G153" s="60" t="s">
        <v>63</v>
      </c>
      <c r="H153" s="60">
        <v>4</v>
      </c>
      <c r="I153" s="60">
        <v>6</v>
      </c>
      <c r="J153" s="1">
        <v>4047.4</v>
      </c>
      <c r="K153" s="1">
        <v>2520.1</v>
      </c>
      <c r="L153" s="1">
        <v>1289.0999999999999</v>
      </c>
      <c r="M153" s="61">
        <v>102</v>
      </c>
      <c r="N153" s="30">
        <f>'Приложение №2'!E153</f>
        <v>2450507.12</v>
      </c>
      <c r="O153" s="1"/>
      <c r="P153" s="1">
        <v>0</v>
      </c>
      <c r="Q153" s="1"/>
      <c r="R153" s="1">
        <v>691850.06600000011</v>
      </c>
      <c r="S153" s="1">
        <v>1758657.054</v>
      </c>
      <c r="T153" s="32"/>
      <c r="U153" s="1">
        <f t="shared" si="23"/>
        <v>643.3128005880501</v>
      </c>
      <c r="V153" s="1">
        <f t="shared" si="23"/>
        <v>643.3128005880501</v>
      </c>
      <c r="W153" s="9">
        <v>2020</v>
      </c>
    </row>
    <row r="154" spans="1:23" ht="15" customHeight="1" x14ac:dyDescent="0.25">
      <c r="A154" s="5">
        <f t="shared" si="24"/>
        <v>136</v>
      </c>
      <c r="B154" s="26">
        <f t="shared" si="25"/>
        <v>7</v>
      </c>
      <c r="C154" s="59" t="s">
        <v>60</v>
      </c>
      <c r="D154" s="26" t="s">
        <v>65</v>
      </c>
      <c r="E154" s="60">
        <v>1968</v>
      </c>
      <c r="F154" s="60">
        <v>2017</v>
      </c>
      <c r="G154" s="60" t="s">
        <v>51</v>
      </c>
      <c r="H154" s="60">
        <v>4</v>
      </c>
      <c r="I154" s="60">
        <v>2</v>
      </c>
      <c r="J154" s="1">
        <v>1370.5</v>
      </c>
      <c r="K154" s="1">
        <v>1183.27</v>
      </c>
      <c r="L154" s="1">
        <v>91.3</v>
      </c>
      <c r="M154" s="61">
        <v>63</v>
      </c>
      <c r="N154" s="30">
        <f>'Приложение №2'!E154</f>
        <v>2648900.4899999998</v>
      </c>
      <c r="O154" s="1"/>
      <c r="P154" s="1">
        <v>0</v>
      </c>
      <c r="Q154" s="1"/>
      <c r="R154" s="1">
        <v>329646.98855999997</v>
      </c>
      <c r="S154" s="1">
        <v>2319253.5014399998</v>
      </c>
      <c r="T154" s="32"/>
      <c r="U154" s="1">
        <f t="shared" si="23"/>
        <v>2078.2699184823114</v>
      </c>
      <c r="V154" s="1">
        <f t="shared" si="23"/>
        <v>2078.2699184823114</v>
      </c>
      <c r="W154" s="9">
        <v>2020</v>
      </c>
    </row>
    <row r="155" spans="1:23" ht="15" customHeight="1" x14ac:dyDescent="0.25">
      <c r="A155" s="5">
        <f t="shared" si="24"/>
        <v>137</v>
      </c>
      <c r="B155" s="26">
        <f t="shared" si="25"/>
        <v>8</v>
      </c>
      <c r="C155" s="59" t="s">
        <v>60</v>
      </c>
      <c r="D155" s="26" t="s">
        <v>66</v>
      </c>
      <c r="E155" s="60">
        <v>1964</v>
      </c>
      <c r="F155" s="60">
        <v>2017</v>
      </c>
      <c r="G155" s="60" t="s">
        <v>67</v>
      </c>
      <c r="H155" s="60">
        <v>2</v>
      </c>
      <c r="I155" s="60">
        <v>2</v>
      </c>
      <c r="J155" s="1">
        <v>543</v>
      </c>
      <c r="K155" s="1">
        <v>506.2</v>
      </c>
      <c r="L155" s="1">
        <v>0</v>
      </c>
      <c r="M155" s="61">
        <v>37</v>
      </c>
      <c r="N155" s="30">
        <f>'Приложение №2'!E155</f>
        <v>325644.94</v>
      </c>
      <c r="O155" s="1"/>
      <c r="P155" s="1">
        <v>0</v>
      </c>
      <c r="Q155" s="1"/>
      <c r="R155" s="1">
        <v>106707.9976</v>
      </c>
      <c r="S155" s="1">
        <v>218936.9424</v>
      </c>
      <c r="T155" s="32"/>
      <c r="U155" s="1">
        <f t="shared" si="23"/>
        <v>643.31280126432239</v>
      </c>
      <c r="V155" s="1">
        <f t="shared" si="23"/>
        <v>643.31280126432239</v>
      </c>
      <c r="W155" s="9">
        <v>2020</v>
      </c>
    </row>
    <row r="156" spans="1:23" ht="15" customHeight="1" x14ac:dyDescent="0.25">
      <c r="A156" s="5">
        <f t="shared" si="24"/>
        <v>138</v>
      </c>
      <c r="B156" s="26">
        <f t="shared" si="25"/>
        <v>9</v>
      </c>
      <c r="C156" s="59" t="s">
        <v>60</v>
      </c>
      <c r="D156" s="26" t="s">
        <v>68</v>
      </c>
      <c r="E156" s="60">
        <v>1967</v>
      </c>
      <c r="F156" s="60">
        <v>2017</v>
      </c>
      <c r="G156" s="60" t="s">
        <v>67</v>
      </c>
      <c r="H156" s="60">
        <v>2</v>
      </c>
      <c r="I156" s="60">
        <v>2</v>
      </c>
      <c r="J156" s="1">
        <v>433.7</v>
      </c>
      <c r="K156" s="1">
        <v>383.1</v>
      </c>
      <c r="L156" s="1">
        <v>0</v>
      </c>
      <c r="M156" s="61">
        <v>18</v>
      </c>
      <c r="N156" s="30">
        <f>'Приложение №2'!E156</f>
        <v>796185.2</v>
      </c>
      <c r="O156" s="1"/>
      <c r="P156" s="1">
        <v>465861.58</v>
      </c>
      <c r="Q156" s="1"/>
      <c r="R156" s="1">
        <v>72420.698799999998</v>
      </c>
      <c r="S156" s="1">
        <v>257902.92119999992</v>
      </c>
      <c r="T156" s="32"/>
      <c r="U156" s="1">
        <f t="shared" si="23"/>
        <v>2078.2699034194725</v>
      </c>
      <c r="V156" s="1">
        <f t="shared" si="23"/>
        <v>2078.2699034194725</v>
      </c>
      <c r="W156" s="9">
        <v>2020</v>
      </c>
    </row>
    <row r="157" spans="1:23" ht="15" customHeight="1" x14ac:dyDescent="0.25">
      <c r="A157" s="5">
        <f t="shared" si="24"/>
        <v>139</v>
      </c>
      <c r="B157" s="26">
        <f t="shared" si="25"/>
        <v>10</v>
      </c>
      <c r="C157" s="59" t="s">
        <v>60</v>
      </c>
      <c r="D157" s="26" t="s">
        <v>69</v>
      </c>
      <c r="E157" s="60">
        <v>1966</v>
      </c>
      <c r="F157" s="60">
        <v>2017</v>
      </c>
      <c r="G157" s="60" t="s">
        <v>67</v>
      </c>
      <c r="H157" s="60">
        <v>2</v>
      </c>
      <c r="I157" s="60">
        <v>1</v>
      </c>
      <c r="J157" s="1">
        <v>539.4</v>
      </c>
      <c r="K157" s="1">
        <v>498.4</v>
      </c>
      <c r="L157" s="1">
        <v>0</v>
      </c>
      <c r="M157" s="61">
        <v>35</v>
      </c>
      <c r="N157" s="30">
        <f>'Приложение №2'!E157</f>
        <v>320627.09999999998</v>
      </c>
      <c r="O157" s="1"/>
      <c r="P157" s="1">
        <v>0</v>
      </c>
      <c r="Q157" s="1"/>
      <c r="R157" s="1">
        <v>105476.9132</v>
      </c>
      <c r="S157" s="1">
        <v>215150.18679999997</v>
      </c>
      <c r="T157" s="32"/>
      <c r="U157" s="1">
        <f t="shared" si="23"/>
        <v>643.31280096308183</v>
      </c>
      <c r="V157" s="1">
        <f t="shared" si="23"/>
        <v>643.31280096308183</v>
      </c>
      <c r="W157" s="9">
        <v>2020</v>
      </c>
    </row>
    <row r="158" spans="1:23" ht="15" customHeight="1" x14ac:dyDescent="0.25">
      <c r="A158" s="5">
        <f t="shared" si="24"/>
        <v>140</v>
      </c>
      <c r="B158" s="26">
        <f t="shared" si="25"/>
        <v>11</v>
      </c>
      <c r="C158" s="59" t="s">
        <v>60</v>
      </c>
      <c r="D158" s="26" t="s">
        <v>70</v>
      </c>
      <c r="E158" s="60">
        <v>1967</v>
      </c>
      <c r="F158" s="60">
        <v>2017</v>
      </c>
      <c r="G158" s="60" t="s">
        <v>67</v>
      </c>
      <c r="H158" s="60">
        <v>2</v>
      </c>
      <c r="I158" s="60">
        <v>3</v>
      </c>
      <c r="J158" s="1">
        <v>511.1</v>
      </c>
      <c r="K158" s="1">
        <v>399.33</v>
      </c>
      <c r="L158" s="1">
        <v>0</v>
      </c>
      <c r="M158" s="61">
        <v>37</v>
      </c>
      <c r="N158" s="30">
        <f>'Приложение №2'!E158</f>
        <v>829915.53</v>
      </c>
      <c r="O158" s="1"/>
      <c r="P158" s="1">
        <v>485916.09</v>
      </c>
      <c r="Q158" s="1"/>
      <c r="R158" s="1">
        <v>75170.481839999993</v>
      </c>
      <c r="S158" s="1">
        <v>268828.95816000004</v>
      </c>
      <c r="T158" s="32"/>
      <c r="U158" s="1">
        <f t="shared" si="23"/>
        <v>2078.2699271279394</v>
      </c>
      <c r="V158" s="1">
        <f t="shared" si="23"/>
        <v>2078.2699271279394</v>
      </c>
      <c r="W158" s="9">
        <v>2020</v>
      </c>
    </row>
    <row r="159" spans="1:23" ht="15.75" customHeight="1" x14ac:dyDescent="0.25">
      <c r="A159" s="5">
        <f t="shared" si="24"/>
        <v>141</v>
      </c>
      <c r="B159" s="26">
        <f t="shared" si="25"/>
        <v>12</v>
      </c>
      <c r="C159" s="59" t="s">
        <v>60</v>
      </c>
      <c r="D159" s="26" t="s">
        <v>71</v>
      </c>
      <c r="E159" s="60">
        <v>1969</v>
      </c>
      <c r="F159" s="60">
        <v>2017</v>
      </c>
      <c r="G159" s="60" t="s">
        <v>67</v>
      </c>
      <c r="H159" s="60">
        <v>2</v>
      </c>
      <c r="I159" s="60">
        <v>2</v>
      </c>
      <c r="J159" s="1">
        <v>590</v>
      </c>
      <c r="K159" s="1">
        <v>513.79999999999995</v>
      </c>
      <c r="L159" s="1">
        <v>0</v>
      </c>
      <c r="M159" s="61">
        <v>30</v>
      </c>
      <c r="N159" s="30">
        <f>'Приложение №2'!E159</f>
        <v>737280.97</v>
      </c>
      <c r="O159" s="1"/>
      <c r="P159" s="1">
        <v>281752.02</v>
      </c>
      <c r="Q159" s="1"/>
      <c r="R159" s="1">
        <v>109638.79239999999</v>
      </c>
      <c r="S159" s="1">
        <v>345890.15759999998</v>
      </c>
      <c r="T159" s="32"/>
      <c r="U159" s="1">
        <f t="shared" si="23"/>
        <v>1434.957123394317</v>
      </c>
      <c r="V159" s="1">
        <f t="shared" si="23"/>
        <v>1434.957123394317</v>
      </c>
      <c r="W159" s="9">
        <v>2020</v>
      </c>
    </row>
    <row r="160" spans="1:23" ht="15" customHeight="1" x14ac:dyDescent="0.25">
      <c r="A160" s="2">
        <f t="shared" si="24"/>
        <v>142</v>
      </c>
      <c r="B160" s="3">
        <f t="shared" si="25"/>
        <v>13</v>
      </c>
      <c r="C160" s="6" t="s">
        <v>60</v>
      </c>
      <c r="D160" s="3" t="s">
        <v>72</v>
      </c>
      <c r="E160" s="7">
        <v>1971</v>
      </c>
      <c r="F160" s="7">
        <v>2017</v>
      </c>
      <c r="G160" s="7" t="s">
        <v>63</v>
      </c>
      <c r="H160" s="7">
        <v>4</v>
      </c>
      <c r="I160" s="7">
        <v>3</v>
      </c>
      <c r="J160" s="32">
        <v>2241.3000000000002</v>
      </c>
      <c r="K160" s="32">
        <v>1968.74</v>
      </c>
      <c r="L160" s="32">
        <v>64.599999999999994</v>
      </c>
      <c r="M160" s="8">
        <v>95</v>
      </c>
      <c r="N160" s="30">
        <f>'Приложение №2'!E160</f>
        <v>5456590.3799999999</v>
      </c>
      <c r="O160" s="32"/>
      <c r="P160" s="1">
        <v>0</v>
      </c>
      <c r="Q160" s="32"/>
      <c r="R160" s="32">
        <v>573013.4</v>
      </c>
      <c r="S160" s="1">
        <v>4883576.9799999995</v>
      </c>
      <c r="T160" s="32"/>
      <c r="U160" s="1">
        <f t="shared" si="23"/>
        <v>2683.5602407860956</v>
      </c>
      <c r="V160" s="1">
        <f t="shared" si="23"/>
        <v>2683.5602407860956</v>
      </c>
      <c r="W160" s="9">
        <v>2020</v>
      </c>
    </row>
    <row r="161" spans="1:23" ht="15" customHeight="1" x14ac:dyDescent="0.25">
      <c r="A161" s="5">
        <f t="shared" si="24"/>
        <v>143</v>
      </c>
      <c r="B161" s="26">
        <f t="shared" si="25"/>
        <v>14</v>
      </c>
      <c r="C161" s="59" t="s">
        <v>60</v>
      </c>
      <c r="D161" s="26" t="s">
        <v>73</v>
      </c>
      <c r="E161" s="60">
        <v>1969</v>
      </c>
      <c r="F161" s="60">
        <v>2013</v>
      </c>
      <c r="G161" s="60" t="s">
        <v>63</v>
      </c>
      <c r="H161" s="60">
        <v>4</v>
      </c>
      <c r="I161" s="60">
        <v>2</v>
      </c>
      <c r="J161" s="1">
        <v>1391.1</v>
      </c>
      <c r="K161" s="1">
        <v>1043.7</v>
      </c>
      <c r="L161" s="1">
        <v>197.6</v>
      </c>
      <c r="M161" s="61">
        <v>49</v>
      </c>
      <c r="N161" s="30">
        <f>'Приложение №2'!E161</f>
        <v>7670935.6400000006</v>
      </c>
      <c r="O161" s="1"/>
      <c r="P161" s="1">
        <v>3123704.85</v>
      </c>
      <c r="Q161" s="1"/>
      <c r="R161" s="1">
        <v>449819.14980000001</v>
      </c>
      <c r="S161" s="1">
        <v>4097411.6402000012</v>
      </c>
      <c r="T161" s="32"/>
      <c r="U161" s="1">
        <f t="shared" si="23"/>
        <v>6179.7596390880535</v>
      </c>
      <c r="V161" s="1">
        <f t="shared" si="23"/>
        <v>6179.7596390880535</v>
      </c>
      <c r="W161" s="9">
        <v>2020</v>
      </c>
    </row>
    <row r="162" spans="1:23" ht="15" customHeight="1" x14ac:dyDescent="0.25">
      <c r="A162" s="5">
        <f t="shared" si="24"/>
        <v>144</v>
      </c>
      <c r="B162" s="26">
        <f t="shared" si="25"/>
        <v>15</v>
      </c>
      <c r="C162" s="59" t="s">
        <v>60</v>
      </c>
      <c r="D162" s="26" t="s">
        <v>74</v>
      </c>
      <c r="E162" s="60">
        <v>1981</v>
      </c>
      <c r="F162" s="60">
        <v>2017</v>
      </c>
      <c r="G162" s="60" t="s">
        <v>67</v>
      </c>
      <c r="H162" s="60">
        <v>1</v>
      </c>
      <c r="I162" s="60">
        <v>1</v>
      </c>
      <c r="J162" s="1">
        <v>264.7</v>
      </c>
      <c r="K162" s="1">
        <v>208.7</v>
      </c>
      <c r="L162" s="1">
        <v>0</v>
      </c>
      <c r="M162" s="61">
        <v>7</v>
      </c>
      <c r="N162" s="30">
        <f>'Приложение №2'!E162</f>
        <v>1668668.4999999998</v>
      </c>
      <c r="O162" s="1"/>
      <c r="P162" s="1">
        <v>1506656.18</v>
      </c>
      <c r="Q162" s="1"/>
      <c r="R162" s="1">
        <v>21515.477599999998</v>
      </c>
      <c r="S162" s="1">
        <v>140496.84239999985</v>
      </c>
      <c r="T162" s="32"/>
      <c r="U162" s="1">
        <f t="shared" si="23"/>
        <v>7995.5366554863431</v>
      </c>
      <c r="V162" s="1">
        <f t="shared" si="23"/>
        <v>7995.5366554863431</v>
      </c>
      <c r="W162" s="9">
        <v>2020</v>
      </c>
    </row>
    <row r="163" spans="1:23" ht="15" customHeight="1" x14ac:dyDescent="0.25">
      <c r="A163" s="82"/>
      <c r="B163" s="83"/>
      <c r="C163" s="84"/>
      <c r="D163" s="85" t="s">
        <v>75</v>
      </c>
      <c r="E163" s="86"/>
      <c r="F163" s="86"/>
      <c r="G163" s="86"/>
      <c r="H163" s="86"/>
      <c r="I163" s="86"/>
      <c r="J163" s="87">
        <f t="shared" ref="J163:T163" si="26">SUM(J164:J386)</f>
        <v>398391.74000000005</v>
      </c>
      <c r="K163" s="87">
        <f t="shared" si="26"/>
        <v>332164.61000000022</v>
      </c>
      <c r="L163" s="87">
        <f t="shared" si="26"/>
        <v>9422.8000000000011</v>
      </c>
      <c r="M163" s="87">
        <f t="shared" si="26"/>
        <v>15607</v>
      </c>
      <c r="N163" s="88">
        <f t="shared" si="26"/>
        <v>1358005415.3713179</v>
      </c>
      <c r="O163" s="87">
        <f t="shared" si="26"/>
        <v>0</v>
      </c>
      <c r="P163" s="87">
        <v>883708745.63111389</v>
      </c>
      <c r="Q163" s="87">
        <f t="shared" si="26"/>
        <v>2060160.1074000003</v>
      </c>
      <c r="R163" s="87">
        <v>94338500.47331509</v>
      </c>
      <c r="S163" s="87">
        <v>360510461.9594875</v>
      </c>
      <c r="T163" s="87">
        <f t="shared" si="26"/>
        <v>0</v>
      </c>
      <c r="U163" s="89"/>
      <c r="V163" s="89"/>
      <c r="W163" s="90"/>
    </row>
    <row r="164" spans="1:23" ht="15" customHeight="1" x14ac:dyDescent="0.25">
      <c r="A164" s="5">
        <f>+A162+1</f>
        <v>145</v>
      </c>
      <c r="B164" s="5">
        <v>1</v>
      </c>
      <c r="C164" s="6" t="s">
        <v>49</v>
      </c>
      <c r="D164" s="3" t="s">
        <v>54</v>
      </c>
      <c r="E164" s="7">
        <v>1993</v>
      </c>
      <c r="F164" s="7">
        <v>2017</v>
      </c>
      <c r="G164" s="7" t="s">
        <v>51</v>
      </c>
      <c r="H164" s="7">
        <v>5</v>
      </c>
      <c r="I164" s="7">
        <v>6</v>
      </c>
      <c r="J164" s="32">
        <v>5163.5</v>
      </c>
      <c r="K164" s="32">
        <v>4585.5</v>
      </c>
      <c r="L164" s="32">
        <v>0</v>
      </c>
      <c r="M164" s="8">
        <v>206</v>
      </c>
      <c r="N164" s="30">
        <f>'Приложение №2'!E164</f>
        <v>3557031.41</v>
      </c>
      <c r="O164" s="63"/>
      <c r="P164" s="1">
        <v>962935.56900000025</v>
      </c>
      <c r="Q164" s="1"/>
      <c r="R164" s="1">
        <v>1631160.2709999999</v>
      </c>
      <c r="S164" s="1">
        <v>962935.57</v>
      </c>
      <c r="T164" s="32">
        <v>0</v>
      </c>
      <c r="U164" s="1">
        <f t="shared" si="23"/>
        <v>775.71287972958237</v>
      </c>
      <c r="V164" s="1">
        <f t="shared" si="23"/>
        <v>775.71287972958237</v>
      </c>
      <c r="W164" s="9">
        <v>2020</v>
      </c>
    </row>
    <row r="165" spans="1:23" s="45" customFormat="1" ht="15" customHeight="1" x14ac:dyDescent="0.25">
      <c r="A165" s="5">
        <f>+A164+1</f>
        <v>146</v>
      </c>
      <c r="B165" s="26">
        <f>+B164+1</f>
        <v>2</v>
      </c>
      <c r="C165" s="6" t="s">
        <v>77</v>
      </c>
      <c r="D165" s="3" t="s">
        <v>78</v>
      </c>
      <c r="E165" s="7">
        <v>1993</v>
      </c>
      <c r="F165" s="7">
        <v>2013</v>
      </c>
      <c r="G165" s="7" t="s">
        <v>63</v>
      </c>
      <c r="H165" s="7">
        <v>9</v>
      </c>
      <c r="I165" s="7">
        <v>1</v>
      </c>
      <c r="J165" s="32">
        <v>4027.7</v>
      </c>
      <c r="K165" s="32">
        <v>2709.1</v>
      </c>
      <c r="L165" s="32">
        <v>0</v>
      </c>
      <c r="M165" s="8">
        <v>88</v>
      </c>
      <c r="N165" s="30">
        <f>'Приложение №2'!E165</f>
        <v>23397115.060241196</v>
      </c>
      <c r="O165" s="24"/>
      <c r="P165" s="1">
        <v>18378009.690000001</v>
      </c>
      <c r="Q165" s="1"/>
      <c r="R165" s="1">
        <v>1291724.81</v>
      </c>
      <c r="S165" s="1">
        <v>3727380.5602411958</v>
      </c>
      <c r="T165" s="32">
        <v>0</v>
      </c>
      <c r="U165" s="1">
        <f t="shared" si="23"/>
        <v>8636.4900004581577</v>
      </c>
      <c r="V165" s="1">
        <f t="shared" si="23"/>
        <v>8636.4900004581577</v>
      </c>
      <c r="W165" s="9">
        <v>2020</v>
      </c>
    </row>
    <row r="166" spans="1:23" s="45" customFormat="1" ht="15" customHeight="1" x14ac:dyDescent="0.25">
      <c r="A166" s="5">
        <f t="shared" ref="A166:A228" si="27">+A165+1</f>
        <v>147</v>
      </c>
      <c r="B166" s="26">
        <f t="shared" ref="B166:B228" si="28">+B165+1</f>
        <v>3</v>
      </c>
      <c r="C166" s="6" t="s">
        <v>77</v>
      </c>
      <c r="D166" s="3" t="s">
        <v>79</v>
      </c>
      <c r="E166" s="7">
        <v>1993</v>
      </c>
      <c r="F166" s="7">
        <v>2013</v>
      </c>
      <c r="G166" s="7" t="s">
        <v>63</v>
      </c>
      <c r="H166" s="7">
        <v>9</v>
      </c>
      <c r="I166" s="7">
        <v>1</v>
      </c>
      <c r="J166" s="32">
        <v>4065.2</v>
      </c>
      <c r="K166" s="32">
        <v>2715.9</v>
      </c>
      <c r="L166" s="32">
        <v>0</v>
      </c>
      <c r="M166" s="8">
        <v>97</v>
      </c>
      <c r="N166" s="30">
        <f>'Приложение №2'!E166</f>
        <v>16416481.655659305</v>
      </c>
      <c r="O166" s="24"/>
      <c r="P166" s="1">
        <v>12497343.859999999</v>
      </c>
      <c r="Q166" s="1"/>
      <c r="R166" s="1">
        <v>335883.41999999993</v>
      </c>
      <c r="S166" s="1">
        <v>3583254.3756593047</v>
      </c>
      <c r="T166" s="32">
        <v>0</v>
      </c>
      <c r="U166" s="1">
        <f>$N166/($K166+$L166)</f>
        <v>6044.5825161674966</v>
      </c>
      <c r="V166" s="1">
        <f t="shared" ref="U166:V228" si="29">$N166/($K166+$L166)</f>
        <v>6044.5825161674966</v>
      </c>
      <c r="W166" s="9">
        <v>2020</v>
      </c>
    </row>
    <row r="167" spans="1:23" s="46" customFormat="1" ht="15" customHeight="1" x14ac:dyDescent="0.25">
      <c r="A167" s="5">
        <f t="shared" si="27"/>
        <v>148</v>
      </c>
      <c r="B167" s="26">
        <f t="shared" si="28"/>
        <v>4</v>
      </c>
      <c r="C167" s="6" t="s">
        <v>77</v>
      </c>
      <c r="D167" s="3" t="s">
        <v>80</v>
      </c>
      <c r="E167" s="7">
        <v>1991</v>
      </c>
      <c r="F167" s="7">
        <v>2015</v>
      </c>
      <c r="G167" s="7" t="s">
        <v>63</v>
      </c>
      <c r="H167" s="7">
        <v>5</v>
      </c>
      <c r="I167" s="7">
        <v>5</v>
      </c>
      <c r="J167" s="32">
        <v>11474.2</v>
      </c>
      <c r="K167" s="32">
        <v>7083.1</v>
      </c>
      <c r="L167" s="32">
        <v>86.5</v>
      </c>
      <c r="M167" s="8">
        <v>178</v>
      </c>
      <c r="N167" s="30">
        <f>'Приложение №2'!E167</f>
        <v>4049418.76</v>
      </c>
      <c r="O167" s="29"/>
      <c r="P167" s="1">
        <v>0</v>
      </c>
      <c r="Q167" s="1"/>
      <c r="R167" s="1">
        <v>2848464.5702</v>
      </c>
      <c r="S167" s="1">
        <v>1200954.1897999998</v>
      </c>
      <c r="T167" s="1"/>
      <c r="U167" s="1">
        <f t="shared" si="29"/>
        <v>564.80400022316439</v>
      </c>
      <c r="V167" s="1">
        <f t="shared" si="29"/>
        <v>564.80400022316439</v>
      </c>
      <c r="W167" s="9">
        <v>2020</v>
      </c>
    </row>
    <row r="168" spans="1:23" s="46" customFormat="1" ht="15" customHeight="1" x14ac:dyDescent="0.25">
      <c r="A168" s="5">
        <f t="shared" si="27"/>
        <v>149</v>
      </c>
      <c r="B168" s="26">
        <f t="shared" si="28"/>
        <v>5</v>
      </c>
      <c r="C168" s="6" t="s">
        <v>77</v>
      </c>
      <c r="D168" s="3" t="s">
        <v>81</v>
      </c>
      <c r="E168" s="7">
        <v>1993</v>
      </c>
      <c r="F168" s="7">
        <v>2013</v>
      </c>
      <c r="G168" s="7" t="s">
        <v>63</v>
      </c>
      <c r="H168" s="7">
        <v>9</v>
      </c>
      <c r="I168" s="7">
        <v>5</v>
      </c>
      <c r="J168" s="32">
        <v>19441.7</v>
      </c>
      <c r="K168" s="32">
        <v>13168.6</v>
      </c>
      <c r="L168" s="32">
        <v>0</v>
      </c>
      <c r="M168" s="8">
        <v>478</v>
      </c>
      <c r="N168" s="30">
        <f>'Приложение №2'!E168</f>
        <v>20272248.559999999</v>
      </c>
      <c r="O168" s="24"/>
      <c r="P168" s="1">
        <v>2290201.7100000009</v>
      </c>
      <c r="Q168" s="1"/>
      <c r="R168" s="1">
        <v>1589016.6671999996</v>
      </c>
      <c r="S168" s="1">
        <v>16393030.182799999</v>
      </c>
      <c r="T168" s="32">
        <v>0</v>
      </c>
      <c r="U168" s="1">
        <f t="shared" si="29"/>
        <v>1539.4384034749326</v>
      </c>
      <c r="V168" s="1">
        <f t="shared" si="29"/>
        <v>1539.4384034749326</v>
      </c>
      <c r="W168" s="9">
        <v>2020</v>
      </c>
    </row>
    <row r="169" spans="1:23" ht="15" customHeight="1" x14ac:dyDescent="0.25">
      <c r="A169" s="5">
        <f t="shared" si="27"/>
        <v>150</v>
      </c>
      <c r="B169" s="26">
        <f t="shared" si="28"/>
        <v>6</v>
      </c>
      <c r="C169" s="6" t="s">
        <v>83</v>
      </c>
      <c r="D169" s="3" t="s">
        <v>84</v>
      </c>
      <c r="E169" s="7">
        <v>1973</v>
      </c>
      <c r="F169" s="7">
        <v>2010</v>
      </c>
      <c r="G169" s="7" t="s">
        <v>51</v>
      </c>
      <c r="H169" s="7">
        <v>2</v>
      </c>
      <c r="I169" s="7">
        <v>2</v>
      </c>
      <c r="J169" s="32">
        <v>420.8</v>
      </c>
      <c r="K169" s="32">
        <v>377.7</v>
      </c>
      <c r="L169" s="32">
        <v>0</v>
      </c>
      <c r="M169" s="8">
        <v>19</v>
      </c>
      <c r="N169" s="30">
        <f>'Приложение №2'!E169</f>
        <v>1406117.1800000002</v>
      </c>
      <c r="O169" s="24"/>
      <c r="P169" s="1">
        <v>172070.28</v>
      </c>
      <c r="Q169" s="1"/>
      <c r="R169" s="1">
        <v>158508.38139999998</v>
      </c>
      <c r="S169" s="1">
        <v>1075538.5186000001</v>
      </c>
      <c r="T169" s="1"/>
      <c r="U169" s="1">
        <f t="shared" si="29"/>
        <v>3722.8413555732068</v>
      </c>
      <c r="V169" s="1">
        <f t="shared" si="29"/>
        <v>3722.8413555732068</v>
      </c>
      <c r="W169" s="9">
        <v>2020</v>
      </c>
    </row>
    <row r="170" spans="1:23" ht="15" customHeight="1" x14ac:dyDescent="0.25">
      <c r="A170" s="5">
        <f t="shared" si="27"/>
        <v>151</v>
      </c>
      <c r="B170" s="26">
        <f t="shared" si="28"/>
        <v>7</v>
      </c>
      <c r="C170" s="6" t="s">
        <v>49</v>
      </c>
      <c r="D170" s="3" t="s">
        <v>86</v>
      </c>
      <c r="E170" s="7">
        <v>1990</v>
      </c>
      <c r="F170" s="7">
        <v>2017</v>
      </c>
      <c r="G170" s="7" t="s">
        <v>51</v>
      </c>
      <c r="H170" s="7">
        <v>5</v>
      </c>
      <c r="I170" s="7">
        <v>6</v>
      </c>
      <c r="J170" s="32">
        <v>5268.8</v>
      </c>
      <c r="K170" s="32">
        <v>4705.6000000000004</v>
      </c>
      <c r="L170" s="32">
        <v>0</v>
      </c>
      <c r="M170" s="8">
        <v>224</v>
      </c>
      <c r="N170" s="30">
        <f>'Приложение №2'!E170</f>
        <v>1431692.5447232872</v>
      </c>
      <c r="O170" s="24"/>
      <c r="P170" s="1">
        <v>0</v>
      </c>
      <c r="Q170" s="1"/>
      <c r="R170" s="1">
        <v>1431692.5447232872</v>
      </c>
      <c r="S170" s="1">
        <v>0</v>
      </c>
      <c r="T170" s="1"/>
      <c r="U170" s="1">
        <f t="shared" si="29"/>
        <v>304.25292092895427</v>
      </c>
      <c r="V170" s="1">
        <f t="shared" si="29"/>
        <v>304.25292092895427</v>
      </c>
      <c r="W170" s="9">
        <v>2020</v>
      </c>
    </row>
    <row r="171" spans="1:23" ht="15" customHeight="1" x14ac:dyDescent="0.25">
      <c r="A171" s="5">
        <f t="shared" si="27"/>
        <v>152</v>
      </c>
      <c r="B171" s="26">
        <f t="shared" si="28"/>
        <v>8</v>
      </c>
      <c r="C171" s="6" t="s">
        <v>49</v>
      </c>
      <c r="D171" s="3" t="s">
        <v>87</v>
      </c>
      <c r="E171" s="7">
        <v>1992</v>
      </c>
      <c r="F171" s="7">
        <v>2017</v>
      </c>
      <c r="G171" s="7" t="s">
        <v>51</v>
      </c>
      <c r="H171" s="7">
        <v>5</v>
      </c>
      <c r="I171" s="7">
        <v>6</v>
      </c>
      <c r="J171" s="32">
        <v>5087.1000000000004</v>
      </c>
      <c r="K171" s="32">
        <v>4518.8999999999996</v>
      </c>
      <c r="L171" s="32">
        <v>0</v>
      </c>
      <c r="M171" s="8">
        <v>189</v>
      </c>
      <c r="N171" s="30">
        <f>'Приложение №2'!E171</f>
        <v>1374888.519636529</v>
      </c>
      <c r="O171" s="24"/>
      <c r="P171" s="1">
        <v>0</v>
      </c>
      <c r="Q171" s="1"/>
      <c r="R171" s="1">
        <v>1374888.519636529</v>
      </c>
      <c r="S171" s="1">
        <v>0</v>
      </c>
      <c r="T171" s="1"/>
      <c r="U171" s="1">
        <f t="shared" si="29"/>
        <v>304.25291987796345</v>
      </c>
      <c r="V171" s="1">
        <f t="shared" si="29"/>
        <v>304.25291987796345</v>
      </c>
      <c r="W171" s="9">
        <v>2020</v>
      </c>
    </row>
    <row r="172" spans="1:23" ht="15.75" customHeight="1" x14ac:dyDescent="0.25">
      <c r="A172" s="5">
        <f t="shared" si="27"/>
        <v>153</v>
      </c>
      <c r="B172" s="26">
        <f t="shared" si="28"/>
        <v>9</v>
      </c>
      <c r="C172" s="6" t="s">
        <v>49</v>
      </c>
      <c r="D172" s="3" t="s">
        <v>88</v>
      </c>
      <c r="E172" s="7">
        <v>1991</v>
      </c>
      <c r="F172" s="7">
        <v>1991</v>
      </c>
      <c r="G172" s="7" t="s">
        <v>51</v>
      </c>
      <c r="H172" s="7">
        <v>5</v>
      </c>
      <c r="I172" s="7">
        <v>8</v>
      </c>
      <c r="J172" s="32">
        <v>7532.7</v>
      </c>
      <c r="K172" s="32">
        <v>6522.5</v>
      </c>
      <c r="L172" s="32">
        <v>98.2</v>
      </c>
      <c r="M172" s="8">
        <v>288</v>
      </c>
      <c r="N172" s="30">
        <f>'Приложение №2'!E172</f>
        <v>13153556.550000001</v>
      </c>
      <c r="O172" s="24"/>
      <c r="P172" s="1">
        <v>0</v>
      </c>
      <c r="Q172" s="1"/>
      <c r="R172" s="1">
        <v>542094.28979999991</v>
      </c>
      <c r="S172" s="1">
        <v>12611462.260200001</v>
      </c>
      <c r="T172" s="1"/>
      <c r="U172" s="1">
        <f t="shared" si="29"/>
        <v>1986.7319996375006</v>
      </c>
      <c r="V172" s="1">
        <f t="shared" si="29"/>
        <v>1986.7319996375006</v>
      </c>
      <c r="W172" s="9">
        <v>2020</v>
      </c>
    </row>
    <row r="173" spans="1:23" ht="15" customHeight="1" x14ac:dyDescent="0.25">
      <c r="A173" s="5">
        <f t="shared" si="27"/>
        <v>154</v>
      </c>
      <c r="B173" s="26">
        <f t="shared" si="28"/>
        <v>10</v>
      </c>
      <c r="C173" s="6" t="s">
        <v>49</v>
      </c>
      <c r="D173" s="3" t="s">
        <v>89</v>
      </c>
      <c r="E173" s="7">
        <v>1994</v>
      </c>
      <c r="F173" s="7">
        <v>1994</v>
      </c>
      <c r="G173" s="7" t="s">
        <v>51</v>
      </c>
      <c r="H173" s="7">
        <v>10</v>
      </c>
      <c r="I173" s="7">
        <v>1</v>
      </c>
      <c r="J173" s="32">
        <v>3200.9</v>
      </c>
      <c r="K173" s="32">
        <v>2754.1</v>
      </c>
      <c r="L173" s="32">
        <v>0</v>
      </c>
      <c r="M173" s="8">
        <v>107</v>
      </c>
      <c r="N173" s="30">
        <f>'Приложение №2'!E173</f>
        <v>9841998.5491201468</v>
      </c>
      <c r="O173" s="24"/>
      <c r="P173" s="1">
        <v>6993754.3491201457</v>
      </c>
      <c r="Q173" s="1"/>
      <c r="R173" s="1">
        <v>1255270.6200000001</v>
      </c>
      <c r="S173" s="1">
        <v>1592973.58</v>
      </c>
      <c r="T173" s="32">
        <v>0</v>
      </c>
      <c r="U173" s="1">
        <f t="shared" si="29"/>
        <v>3573.5806793944107</v>
      </c>
      <c r="V173" s="1">
        <f t="shared" si="29"/>
        <v>3573.5806793944107</v>
      </c>
      <c r="W173" s="9">
        <v>2020</v>
      </c>
    </row>
    <row r="174" spans="1:23" ht="15" customHeight="1" x14ac:dyDescent="0.25">
      <c r="A174" s="5">
        <f t="shared" si="27"/>
        <v>155</v>
      </c>
      <c r="B174" s="26">
        <f t="shared" si="28"/>
        <v>11</v>
      </c>
      <c r="C174" s="6" t="s">
        <v>49</v>
      </c>
      <c r="D174" s="3" t="s">
        <v>90</v>
      </c>
      <c r="E174" s="7">
        <v>1990</v>
      </c>
      <c r="F174" s="7">
        <v>1990</v>
      </c>
      <c r="G174" s="7" t="s">
        <v>51</v>
      </c>
      <c r="H174" s="7">
        <v>5</v>
      </c>
      <c r="I174" s="7">
        <v>8</v>
      </c>
      <c r="J174" s="32">
        <v>7467.3</v>
      </c>
      <c r="K174" s="32">
        <v>6613.1</v>
      </c>
      <c r="L174" s="32">
        <v>0</v>
      </c>
      <c r="M174" s="8">
        <v>290</v>
      </c>
      <c r="N174" s="30">
        <f>'Приложение №2'!E174</f>
        <v>7141921.8275501635</v>
      </c>
      <c r="O174" s="24"/>
      <c r="P174" s="1">
        <v>0</v>
      </c>
      <c r="Q174" s="1"/>
      <c r="R174" s="1">
        <v>2593108.2242000001</v>
      </c>
      <c r="S174" s="1">
        <v>4548813.6033501634</v>
      </c>
      <c r="T174" s="1"/>
      <c r="U174" s="1">
        <f t="shared" si="29"/>
        <v>1079.9657993301421</v>
      </c>
      <c r="V174" s="1">
        <f t="shared" si="29"/>
        <v>1079.9657993301421</v>
      </c>
      <c r="W174" s="9">
        <v>2020</v>
      </c>
    </row>
    <row r="175" spans="1:23" ht="15" customHeight="1" x14ac:dyDescent="0.25">
      <c r="A175" s="5">
        <f t="shared" si="27"/>
        <v>156</v>
      </c>
      <c r="B175" s="26">
        <f t="shared" si="28"/>
        <v>12</v>
      </c>
      <c r="C175" s="6" t="s">
        <v>49</v>
      </c>
      <c r="D175" s="3" t="s">
        <v>91</v>
      </c>
      <c r="E175" s="7">
        <v>1980</v>
      </c>
      <c r="F175" s="7">
        <v>2015</v>
      </c>
      <c r="G175" s="7" t="s">
        <v>51</v>
      </c>
      <c r="H175" s="7">
        <v>5</v>
      </c>
      <c r="I175" s="7">
        <v>11</v>
      </c>
      <c r="J175" s="32">
        <v>10068</v>
      </c>
      <c r="K175" s="32">
        <v>8797.2999999999993</v>
      </c>
      <c r="L175" s="32">
        <v>216.4</v>
      </c>
      <c r="M175" s="8">
        <v>423</v>
      </c>
      <c r="N175" s="30">
        <f>'Приложение №2'!E175</f>
        <v>6992043.1900000004</v>
      </c>
      <c r="O175" s="24"/>
      <c r="P175" s="1">
        <v>1759904.1118000003</v>
      </c>
      <c r="Q175" s="1"/>
      <c r="R175" s="1">
        <v>3472234.9682</v>
      </c>
      <c r="S175" s="1">
        <v>1759904.11</v>
      </c>
      <c r="T175" s="1"/>
      <c r="U175" s="1">
        <f t="shared" si="29"/>
        <v>775.71288039317938</v>
      </c>
      <c r="V175" s="1">
        <f t="shared" si="29"/>
        <v>775.71288039317938</v>
      </c>
      <c r="W175" s="9">
        <v>2020</v>
      </c>
    </row>
    <row r="176" spans="1:23" ht="15" customHeight="1" x14ac:dyDescent="0.25">
      <c r="A176" s="5">
        <f t="shared" si="27"/>
        <v>157</v>
      </c>
      <c r="B176" s="26">
        <f t="shared" si="28"/>
        <v>13</v>
      </c>
      <c r="C176" s="6" t="s">
        <v>49</v>
      </c>
      <c r="D176" s="3" t="s">
        <v>92</v>
      </c>
      <c r="E176" s="7">
        <v>1983</v>
      </c>
      <c r="F176" s="7">
        <v>2015</v>
      </c>
      <c r="G176" s="7" t="s">
        <v>51</v>
      </c>
      <c r="H176" s="7">
        <v>5</v>
      </c>
      <c r="I176" s="7">
        <v>4</v>
      </c>
      <c r="J176" s="32">
        <v>4471.8999999999996</v>
      </c>
      <c r="K176" s="32">
        <v>3757.6</v>
      </c>
      <c r="L176" s="32">
        <v>173.5</v>
      </c>
      <c r="M176" s="8">
        <v>156</v>
      </c>
      <c r="N176" s="30">
        <f>'Приложение №2'!E176</f>
        <v>3049404.9000000004</v>
      </c>
      <c r="O176" s="24"/>
      <c r="P176" s="1">
        <v>0</v>
      </c>
      <c r="Q176" s="1"/>
      <c r="R176" s="1">
        <v>1430119.2771999999</v>
      </c>
      <c r="S176" s="1">
        <v>1619285.6228000005</v>
      </c>
      <c r="T176" s="1"/>
      <c r="U176" s="1">
        <f t="shared" si="29"/>
        <v>775.71287934674785</v>
      </c>
      <c r="V176" s="1">
        <f t="shared" si="29"/>
        <v>775.71287934674785</v>
      </c>
      <c r="W176" s="9">
        <v>2020</v>
      </c>
    </row>
    <row r="177" spans="1:23" ht="15" customHeight="1" x14ac:dyDescent="0.25">
      <c r="A177" s="5">
        <f t="shared" si="27"/>
        <v>158</v>
      </c>
      <c r="B177" s="26">
        <f t="shared" si="28"/>
        <v>14</v>
      </c>
      <c r="C177" s="6" t="s">
        <v>49</v>
      </c>
      <c r="D177" s="3" t="s">
        <v>93</v>
      </c>
      <c r="E177" s="7">
        <v>1983</v>
      </c>
      <c r="F177" s="7">
        <v>2015</v>
      </c>
      <c r="G177" s="7" t="s">
        <v>51</v>
      </c>
      <c r="H177" s="7">
        <v>5</v>
      </c>
      <c r="I177" s="7">
        <v>4</v>
      </c>
      <c r="J177" s="32">
        <v>4470.7</v>
      </c>
      <c r="K177" s="32">
        <v>3913.1</v>
      </c>
      <c r="L177" s="32">
        <v>0</v>
      </c>
      <c r="M177" s="8">
        <v>167</v>
      </c>
      <c r="N177" s="30">
        <f>'Приложение №2'!E177</f>
        <v>3035442.07</v>
      </c>
      <c r="O177" s="24"/>
      <c r="P177" s="1">
        <v>0</v>
      </c>
      <c r="Q177" s="1"/>
      <c r="R177" s="1">
        <v>1392048.1242</v>
      </c>
      <c r="S177" s="1">
        <v>1643393.9457999999</v>
      </c>
      <c r="T177" s="1"/>
      <c r="U177" s="1">
        <f t="shared" si="29"/>
        <v>775.71287981395824</v>
      </c>
      <c r="V177" s="1">
        <f t="shared" si="29"/>
        <v>775.71287981395824</v>
      </c>
      <c r="W177" s="9">
        <v>2020</v>
      </c>
    </row>
    <row r="178" spans="1:23" ht="15.75" customHeight="1" x14ac:dyDescent="0.25">
      <c r="A178" s="5">
        <f t="shared" si="27"/>
        <v>159</v>
      </c>
      <c r="B178" s="26">
        <f t="shared" si="28"/>
        <v>15</v>
      </c>
      <c r="C178" s="6" t="s">
        <v>49</v>
      </c>
      <c r="D178" s="3" t="s">
        <v>94</v>
      </c>
      <c r="E178" s="7">
        <v>1992</v>
      </c>
      <c r="F178" s="7">
        <v>2017</v>
      </c>
      <c r="G178" s="7" t="s">
        <v>51</v>
      </c>
      <c r="H178" s="7">
        <v>9</v>
      </c>
      <c r="I178" s="7">
        <v>2</v>
      </c>
      <c r="J178" s="32">
        <v>6450</v>
      </c>
      <c r="K178" s="32">
        <v>5553.9</v>
      </c>
      <c r="L178" s="32">
        <v>35.6</v>
      </c>
      <c r="M178" s="8">
        <v>215</v>
      </c>
      <c r="N178" s="30">
        <f>'Приложение №2'!E178</f>
        <v>3631918.2600000002</v>
      </c>
      <c r="O178" s="24"/>
      <c r="P178" s="1">
        <v>0</v>
      </c>
      <c r="Q178" s="1"/>
      <c r="R178" s="1">
        <v>2591281.5060000001</v>
      </c>
      <c r="S178" s="1">
        <v>1040636.7540000002</v>
      </c>
      <c r="T178" s="32">
        <v>0</v>
      </c>
      <c r="U178" s="1">
        <f t="shared" si="29"/>
        <v>649.77516056892387</v>
      </c>
      <c r="V178" s="1">
        <f t="shared" si="29"/>
        <v>649.77516056892387</v>
      </c>
      <c r="W178" s="9">
        <v>2020</v>
      </c>
    </row>
    <row r="179" spans="1:23" ht="15" customHeight="1" x14ac:dyDescent="0.25">
      <c r="A179" s="5">
        <f t="shared" si="27"/>
        <v>160</v>
      </c>
      <c r="B179" s="26">
        <f t="shared" si="28"/>
        <v>16</v>
      </c>
      <c r="C179" s="6" t="s">
        <v>49</v>
      </c>
      <c r="D179" s="3" t="s">
        <v>95</v>
      </c>
      <c r="E179" s="7">
        <v>1993</v>
      </c>
      <c r="F179" s="7">
        <v>2017</v>
      </c>
      <c r="G179" s="7" t="s">
        <v>51</v>
      </c>
      <c r="H179" s="7">
        <v>9</v>
      </c>
      <c r="I179" s="7">
        <v>2</v>
      </c>
      <c r="J179" s="32">
        <v>6530.5</v>
      </c>
      <c r="K179" s="32">
        <v>5642.6</v>
      </c>
      <c r="L179" s="32">
        <v>0</v>
      </c>
      <c r="M179" s="8">
        <v>226</v>
      </c>
      <c r="N179" s="30">
        <f>'Приложение №2'!E179</f>
        <v>3666421.3213541498</v>
      </c>
      <c r="O179" s="24"/>
      <c r="P179" s="1">
        <v>0</v>
      </c>
      <c r="Q179" s="1"/>
      <c r="R179" s="1">
        <v>3666421.3213541498</v>
      </c>
      <c r="S179" s="1">
        <v>0</v>
      </c>
      <c r="T179" s="32">
        <v>0</v>
      </c>
      <c r="U179" s="1">
        <f t="shared" si="29"/>
        <v>649.7751606270424</v>
      </c>
      <c r="V179" s="1">
        <f t="shared" si="29"/>
        <v>649.7751606270424</v>
      </c>
      <c r="W179" s="9">
        <v>2020</v>
      </c>
    </row>
    <row r="180" spans="1:23" ht="15" customHeight="1" x14ac:dyDescent="0.25">
      <c r="A180" s="5">
        <f t="shared" si="27"/>
        <v>161</v>
      </c>
      <c r="B180" s="26">
        <f t="shared" si="28"/>
        <v>17</v>
      </c>
      <c r="C180" s="6" t="s">
        <v>49</v>
      </c>
      <c r="D180" s="3" t="s">
        <v>102</v>
      </c>
      <c r="E180" s="7">
        <v>1992</v>
      </c>
      <c r="F180" s="7">
        <v>2009</v>
      </c>
      <c r="G180" s="7" t="s">
        <v>51</v>
      </c>
      <c r="H180" s="7">
        <v>9</v>
      </c>
      <c r="I180" s="7">
        <v>1</v>
      </c>
      <c r="J180" s="32">
        <v>3320.9</v>
      </c>
      <c r="K180" s="32">
        <v>2873.6</v>
      </c>
      <c r="L180" s="32">
        <v>0</v>
      </c>
      <c r="M180" s="8">
        <v>115</v>
      </c>
      <c r="N180" s="30">
        <f>'Приложение №2'!E180</f>
        <v>8401847.5475014858</v>
      </c>
      <c r="O180" s="24"/>
      <c r="P180" s="1">
        <v>0</v>
      </c>
      <c r="Q180" s="1"/>
      <c r="R180" s="1">
        <v>1397103.69</v>
      </c>
      <c r="S180" s="1">
        <v>7004743.8575014863</v>
      </c>
      <c r="T180" s="32">
        <v>0</v>
      </c>
      <c r="U180" s="1">
        <f t="shared" si="29"/>
        <v>2923.8055218198378</v>
      </c>
      <c r="V180" s="1">
        <f t="shared" si="29"/>
        <v>2923.8055218198378</v>
      </c>
      <c r="W180" s="9">
        <v>2020</v>
      </c>
    </row>
    <row r="181" spans="1:23" ht="15" customHeight="1" x14ac:dyDescent="0.25">
      <c r="A181" s="5">
        <f t="shared" si="27"/>
        <v>162</v>
      </c>
      <c r="B181" s="26">
        <f t="shared" si="28"/>
        <v>18</v>
      </c>
      <c r="C181" s="6" t="s">
        <v>106</v>
      </c>
      <c r="D181" s="3" t="s">
        <v>107</v>
      </c>
      <c r="E181" s="7">
        <v>1979</v>
      </c>
      <c r="F181" s="7">
        <v>2016</v>
      </c>
      <c r="G181" s="7" t="s">
        <v>51</v>
      </c>
      <c r="H181" s="7">
        <v>3</v>
      </c>
      <c r="I181" s="7">
        <v>2</v>
      </c>
      <c r="J181" s="32">
        <v>1745.2</v>
      </c>
      <c r="K181" s="32">
        <v>1453.9</v>
      </c>
      <c r="L181" s="32">
        <v>0</v>
      </c>
      <c r="M181" s="8">
        <v>106</v>
      </c>
      <c r="N181" s="30">
        <f>'Приложение №2'!E181</f>
        <v>10691887.554499999</v>
      </c>
      <c r="O181" s="24"/>
      <c r="P181" s="1">
        <v>6691124.4357333314</v>
      </c>
      <c r="Q181" s="1"/>
      <c r="R181" s="1">
        <v>420200.32980000001</v>
      </c>
      <c r="S181" s="1">
        <v>3580562.7889666674</v>
      </c>
      <c r="T181" s="1"/>
      <c r="U181" s="1">
        <f t="shared" si="29"/>
        <v>7353.9360028199999</v>
      </c>
      <c r="V181" s="1">
        <f t="shared" si="29"/>
        <v>7353.9360028199999</v>
      </c>
      <c r="W181" s="9">
        <v>2020</v>
      </c>
    </row>
    <row r="182" spans="1:23" ht="15" customHeight="1" x14ac:dyDescent="0.25">
      <c r="A182" s="5">
        <f t="shared" si="27"/>
        <v>163</v>
      </c>
      <c r="B182" s="26">
        <f t="shared" si="28"/>
        <v>19</v>
      </c>
      <c r="C182" s="6" t="s">
        <v>106</v>
      </c>
      <c r="D182" s="3" t="s">
        <v>109</v>
      </c>
      <c r="E182" s="7">
        <v>1980</v>
      </c>
      <c r="F182" s="7">
        <v>2017</v>
      </c>
      <c r="G182" s="7" t="s">
        <v>51</v>
      </c>
      <c r="H182" s="7">
        <v>5</v>
      </c>
      <c r="I182" s="7">
        <v>4</v>
      </c>
      <c r="J182" s="32">
        <v>2958.6</v>
      </c>
      <c r="K182" s="32">
        <v>2649.4</v>
      </c>
      <c r="L182" s="32">
        <v>0</v>
      </c>
      <c r="M182" s="8">
        <v>106</v>
      </c>
      <c r="N182" s="30">
        <f>'Приложение №2'!E182</f>
        <v>2056584.3470000001</v>
      </c>
      <c r="O182" s="24"/>
      <c r="P182" s="1">
        <v>0</v>
      </c>
      <c r="Q182" s="1"/>
      <c r="R182" s="1">
        <v>1116296.2508</v>
      </c>
      <c r="S182" s="1">
        <v>940288.09620000003</v>
      </c>
      <c r="T182" s="1"/>
      <c r="U182" s="1">
        <f t="shared" si="29"/>
        <v>776.24531856269346</v>
      </c>
      <c r="V182" s="1">
        <f t="shared" si="29"/>
        <v>776.24531856269346</v>
      </c>
      <c r="W182" s="9">
        <v>2020</v>
      </c>
    </row>
    <row r="183" spans="1:23" ht="15" customHeight="1" x14ac:dyDescent="0.25">
      <c r="A183" s="5">
        <f t="shared" si="27"/>
        <v>164</v>
      </c>
      <c r="B183" s="26">
        <f t="shared" si="28"/>
        <v>20</v>
      </c>
      <c r="C183" s="6" t="s">
        <v>106</v>
      </c>
      <c r="D183" s="3" t="s">
        <v>110</v>
      </c>
      <c r="E183" s="7">
        <v>1985</v>
      </c>
      <c r="F183" s="7">
        <v>2016</v>
      </c>
      <c r="G183" s="7" t="s">
        <v>51</v>
      </c>
      <c r="H183" s="7">
        <v>5</v>
      </c>
      <c r="I183" s="7">
        <v>4</v>
      </c>
      <c r="J183" s="32">
        <v>3419.8</v>
      </c>
      <c r="K183" s="32">
        <v>2967.9</v>
      </c>
      <c r="L183" s="32">
        <v>0</v>
      </c>
      <c r="M183" s="8">
        <v>127</v>
      </c>
      <c r="N183" s="30">
        <f>'Приложение №2'!E183</f>
        <v>970818.13000000012</v>
      </c>
      <c r="O183" s="24"/>
      <c r="P183" s="1">
        <v>0</v>
      </c>
      <c r="Q183" s="1"/>
      <c r="R183" s="1">
        <v>970818.13000000012</v>
      </c>
      <c r="S183" s="1">
        <v>0</v>
      </c>
      <c r="T183" s="1"/>
      <c r="U183" s="1">
        <f t="shared" si="29"/>
        <v>327.10607837191282</v>
      </c>
      <c r="V183" s="1">
        <f t="shared" si="29"/>
        <v>327.10607837191282</v>
      </c>
      <c r="W183" s="9">
        <v>2020</v>
      </c>
    </row>
    <row r="184" spans="1:23" ht="15" customHeight="1" x14ac:dyDescent="0.25">
      <c r="A184" s="5">
        <f t="shared" si="27"/>
        <v>165</v>
      </c>
      <c r="B184" s="26">
        <f t="shared" si="28"/>
        <v>21</v>
      </c>
      <c r="C184" s="6" t="s">
        <v>106</v>
      </c>
      <c r="D184" s="3" t="s">
        <v>111</v>
      </c>
      <c r="E184" s="7">
        <v>1975</v>
      </c>
      <c r="F184" s="7">
        <v>2015</v>
      </c>
      <c r="G184" s="7" t="s">
        <v>51</v>
      </c>
      <c r="H184" s="7">
        <v>3</v>
      </c>
      <c r="I184" s="7">
        <v>2</v>
      </c>
      <c r="J184" s="32">
        <v>1297.4000000000001</v>
      </c>
      <c r="K184" s="32">
        <v>1097.4000000000001</v>
      </c>
      <c r="L184" s="32">
        <v>0</v>
      </c>
      <c r="M184" s="8">
        <v>52</v>
      </c>
      <c r="N184" s="30">
        <f>'Приложение №2'!E184</f>
        <v>922368.56400000001</v>
      </c>
      <c r="O184" s="24"/>
      <c r="P184" s="1">
        <v>0</v>
      </c>
      <c r="Q184" s="1"/>
      <c r="R184" s="1">
        <v>88540.426800000016</v>
      </c>
      <c r="S184" s="1">
        <v>833828.1372</v>
      </c>
      <c r="T184" s="1"/>
      <c r="U184" s="1">
        <f t="shared" si="29"/>
        <v>840.50352104975389</v>
      </c>
      <c r="V184" s="1">
        <f t="shared" si="29"/>
        <v>840.50352104975389</v>
      </c>
      <c r="W184" s="9">
        <v>2020</v>
      </c>
    </row>
    <row r="185" spans="1:23" ht="15" customHeight="1" x14ac:dyDescent="0.25">
      <c r="A185" s="5">
        <f t="shared" si="27"/>
        <v>166</v>
      </c>
      <c r="B185" s="26">
        <f t="shared" si="28"/>
        <v>22</v>
      </c>
      <c r="C185" s="6" t="s">
        <v>106</v>
      </c>
      <c r="D185" s="3" t="s">
        <v>112</v>
      </c>
      <c r="E185" s="7">
        <v>1970</v>
      </c>
      <c r="F185" s="7">
        <v>2005</v>
      </c>
      <c r="G185" s="7" t="s">
        <v>51</v>
      </c>
      <c r="H185" s="7">
        <v>5</v>
      </c>
      <c r="I185" s="7">
        <v>4</v>
      </c>
      <c r="J185" s="32">
        <v>2723.9</v>
      </c>
      <c r="K185" s="32">
        <v>2479.4</v>
      </c>
      <c r="L185" s="32">
        <v>0</v>
      </c>
      <c r="M185" s="8">
        <v>128</v>
      </c>
      <c r="N185" s="30">
        <f>'Приложение №2'!E185</f>
        <v>3992363.1095943744</v>
      </c>
      <c r="O185" s="24"/>
      <c r="P185" s="1">
        <v>0</v>
      </c>
      <c r="Q185" s="1"/>
      <c r="R185" s="1">
        <v>1334231.3108000001</v>
      </c>
      <c r="S185" s="1">
        <v>2658131.7987943743</v>
      </c>
      <c r="T185" s="1"/>
      <c r="U185" s="1">
        <f t="shared" si="29"/>
        <v>1610.2134022724749</v>
      </c>
      <c r="V185" s="1">
        <f t="shared" si="29"/>
        <v>1610.2134022724749</v>
      </c>
      <c r="W185" s="9">
        <v>2020</v>
      </c>
    </row>
    <row r="186" spans="1:23" ht="15" customHeight="1" x14ac:dyDescent="0.25">
      <c r="A186" s="5">
        <f t="shared" si="27"/>
        <v>167</v>
      </c>
      <c r="B186" s="26">
        <f t="shared" si="28"/>
        <v>23</v>
      </c>
      <c r="C186" s="6" t="s">
        <v>106</v>
      </c>
      <c r="D186" s="3" t="s">
        <v>113</v>
      </c>
      <c r="E186" s="7">
        <v>1975</v>
      </c>
      <c r="F186" s="7">
        <v>2016</v>
      </c>
      <c r="G186" s="7" t="s">
        <v>67</v>
      </c>
      <c r="H186" s="7">
        <v>2</v>
      </c>
      <c r="I186" s="7">
        <v>1</v>
      </c>
      <c r="J186" s="32">
        <v>889</v>
      </c>
      <c r="K186" s="32">
        <v>714.1</v>
      </c>
      <c r="L186" s="32">
        <v>0</v>
      </c>
      <c r="M186" s="8">
        <v>40</v>
      </c>
      <c r="N186" s="30">
        <f>'Приложение №2'!E186</f>
        <v>5222400.2285000002</v>
      </c>
      <c r="O186" s="24"/>
      <c r="P186" s="1">
        <v>4572074.43</v>
      </c>
      <c r="Q186" s="1"/>
      <c r="R186" s="1">
        <v>169593.6802</v>
      </c>
      <c r="S186" s="1">
        <v>480732.1183000005</v>
      </c>
      <c r="T186" s="32">
        <v>0</v>
      </c>
      <c r="U186" s="1">
        <f t="shared" si="29"/>
        <v>7313.2617679596697</v>
      </c>
      <c r="V186" s="1">
        <f t="shared" si="29"/>
        <v>7313.2617679596697</v>
      </c>
      <c r="W186" s="9">
        <v>2020</v>
      </c>
    </row>
    <row r="187" spans="1:23" ht="15" customHeight="1" x14ac:dyDescent="0.25">
      <c r="A187" s="5">
        <f t="shared" si="27"/>
        <v>168</v>
      </c>
      <c r="B187" s="26">
        <f t="shared" si="28"/>
        <v>24</v>
      </c>
      <c r="C187" s="6" t="s">
        <v>106</v>
      </c>
      <c r="D187" s="3" t="s">
        <v>114</v>
      </c>
      <c r="E187" s="7">
        <v>1971</v>
      </c>
      <c r="F187" s="7">
        <v>2016</v>
      </c>
      <c r="G187" s="7" t="s">
        <v>67</v>
      </c>
      <c r="H187" s="7">
        <v>2</v>
      </c>
      <c r="I187" s="7">
        <v>1</v>
      </c>
      <c r="J187" s="32">
        <v>365.3</v>
      </c>
      <c r="K187" s="32">
        <v>339.8</v>
      </c>
      <c r="L187" s="32">
        <v>0</v>
      </c>
      <c r="M187" s="8">
        <v>16</v>
      </c>
      <c r="N187" s="30">
        <f>'Приложение №2'!E187</f>
        <v>1690361.0854999998</v>
      </c>
      <c r="O187" s="24"/>
      <c r="P187" s="1">
        <v>1415641.69</v>
      </c>
      <c r="Q187" s="1"/>
      <c r="R187" s="1">
        <v>45966.035600000003</v>
      </c>
      <c r="S187" s="1">
        <v>228753.35989999986</v>
      </c>
      <c r="T187" s="32">
        <v>0</v>
      </c>
      <c r="U187" s="1">
        <f t="shared" si="29"/>
        <v>4974.5764729252496</v>
      </c>
      <c r="V187" s="1">
        <f t="shared" si="29"/>
        <v>4974.5764729252496</v>
      </c>
      <c r="W187" s="9">
        <v>2020</v>
      </c>
    </row>
    <row r="188" spans="1:23" ht="15" customHeight="1" x14ac:dyDescent="0.25">
      <c r="A188" s="5">
        <f t="shared" si="27"/>
        <v>169</v>
      </c>
      <c r="B188" s="26">
        <f t="shared" si="28"/>
        <v>25</v>
      </c>
      <c r="C188" s="6" t="s">
        <v>106</v>
      </c>
      <c r="D188" s="3" t="s">
        <v>115</v>
      </c>
      <c r="E188" s="7">
        <v>1973</v>
      </c>
      <c r="F188" s="7">
        <v>2016</v>
      </c>
      <c r="G188" s="7" t="s">
        <v>67</v>
      </c>
      <c r="H188" s="7">
        <v>2</v>
      </c>
      <c r="I188" s="7">
        <v>2</v>
      </c>
      <c r="J188" s="32">
        <v>552.70000000000005</v>
      </c>
      <c r="K188" s="32">
        <v>518.4</v>
      </c>
      <c r="L188" s="32">
        <v>0</v>
      </c>
      <c r="M188" s="8">
        <v>23</v>
      </c>
      <c r="N188" s="30">
        <f>'Приложение №2'!E188</f>
        <v>2578820.4440000001</v>
      </c>
      <c r="O188" s="24"/>
      <c r="P188" s="1">
        <v>2443120.52</v>
      </c>
      <c r="Q188" s="1"/>
      <c r="R188" s="1">
        <v>135699.924</v>
      </c>
      <c r="S188" s="1"/>
      <c r="T188" s="32">
        <v>0</v>
      </c>
      <c r="U188" s="1">
        <f t="shared" si="29"/>
        <v>4974.5764737654326</v>
      </c>
      <c r="V188" s="1">
        <f t="shared" si="29"/>
        <v>4974.5764737654326</v>
      </c>
      <c r="W188" s="9">
        <v>2020</v>
      </c>
    </row>
    <row r="189" spans="1:23" ht="15" customHeight="1" x14ac:dyDescent="0.25">
      <c r="A189" s="5">
        <f t="shared" si="27"/>
        <v>170</v>
      </c>
      <c r="B189" s="26">
        <f t="shared" si="28"/>
        <v>26</v>
      </c>
      <c r="C189" s="6" t="s">
        <v>106</v>
      </c>
      <c r="D189" s="3" t="s">
        <v>116</v>
      </c>
      <c r="E189" s="7">
        <v>1984</v>
      </c>
      <c r="F189" s="7">
        <v>1984</v>
      </c>
      <c r="G189" s="7" t="s">
        <v>67</v>
      </c>
      <c r="H189" s="7">
        <v>2</v>
      </c>
      <c r="I189" s="7">
        <v>2</v>
      </c>
      <c r="J189" s="32">
        <v>920.5</v>
      </c>
      <c r="K189" s="32">
        <v>839.7</v>
      </c>
      <c r="L189" s="32">
        <v>0</v>
      </c>
      <c r="M189" s="8">
        <v>44</v>
      </c>
      <c r="N189" s="30">
        <f>'Приложение №2'!E189</f>
        <v>14536627.376</v>
      </c>
      <c r="O189" s="24"/>
      <c r="P189" s="1">
        <v>13792505.16</v>
      </c>
      <c r="Q189" s="1"/>
      <c r="R189" s="1">
        <v>178836.1734</v>
      </c>
      <c r="S189" s="1">
        <v>565286.04260000004</v>
      </c>
      <c r="T189" s="32">
        <v>0</v>
      </c>
      <c r="U189" s="1">
        <f t="shared" si="29"/>
        <v>17311.69152792664</v>
      </c>
      <c r="V189" s="1">
        <f t="shared" si="29"/>
        <v>17311.69152792664</v>
      </c>
      <c r="W189" s="9">
        <v>2020</v>
      </c>
    </row>
    <row r="190" spans="1:23" ht="15" customHeight="1" x14ac:dyDescent="0.25">
      <c r="A190" s="5">
        <f t="shared" si="27"/>
        <v>171</v>
      </c>
      <c r="B190" s="26">
        <f t="shared" si="28"/>
        <v>27</v>
      </c>
      <c r="C190" s="6" t="s">
        <v>106</v>
      </c>
      <c r="D190" s="3" t="s">
        <v>117</v>
      </c>
      <c r="E190" s="7">
        <v>1979</v>
      </c>
      <c r="F190" s="7">
        <v>2016</v>
      </c>
      <c r="G190" s="7" t="s">
        <v>67</v>
      </c>
      <c r="H190" s="7">
        <v>2</v>
      </c>
      <c r="I190" s="7">
        <v>2</v>
      </c>
      <c r="J190" s="32">
        <v>1327.3</v>
      </c>
      <c r="K190" s="32">
        <v>1098.2</v>
      </c>
      <c r="L190" s="32">
        <v>0</v>
      </c>
      <c r="M190" s="8">
        <v>100</v>
      </c>
      <c r="N190" s="30">
        <f>'Приложение №2'!E190</f>
        <v>5463079.8894999996</v>
      </c>
      <c r="O190" s="24"/>
      <c r="P190" s="1">
        <v>4536442.93</v>
      </c>
      <c r="Q190" s="1"/>
      <c r="R190" s="1">
        <v>187328.72039999999</v>
      </c>
      <c r="S190" s="1">
        <v>739308.23909999989</v>
      </c>
      <c r="T190" s="32">
        <v>0</v>
      </c>
      <c r="U190" s="1">
        <f t="shared" si="29"/>
        <v>4974.5764792387536</v>
      </c>
      <c r="V190" s="1">
        <f t="shared" si="29"/>
        <v>4974.5764792387536</v>
      </c>
      <c r="W190" s="9">
        <v>2020</v>
      </c>
    </row>
    <row r="191" spans="1:23" ht="15" customHeight="1" x14ac:dyDescent="0.25">
      <c r="A191" s="5">
        <f t="shared" si="27"/>
        <v>172</v>
      </c>
      <c r="B191" s="26">
        <f t="shared" si="28"/>
        <v>28</v>
      </c>
      <c r="C191" s="6" t="s">
        <v>106</v>
      </c>
      <c r="D191" s="3" t="s">
        <v>118</v>
      </c>
      <c r="E191" s="7">
        <v>1979</v>
      </c>
      <c r="F191" s="7">
        <v>2015</v>
      </c>
      <c r="G191" s="7" t="s">
        <v>67</v>
      </c>
      <c r="H191" s="7">
        <v>2</v>
      </c>
      <c r="I191" s="7">
        <v>2</v>
      </c>
      <c r="J191" s="32">
        <v>1165.2</v>
      </c>
      <c r="K191" s="32">
        <v>1001</v>
      </c>
      <c r="L191" s="32">
        <v>0</v>
      </c>
      <c r="M191" s="8">
        <v>60</v>
      </c>
      <c r="N191" s="30">
        <f>'Приложение №2'!E191</f>
        <v>4979551.0524999993</v>
      </c>
      <c r="O191" s="24"/>
      <c r="P191" s="1">
        <v>4111789.1</v>
      </c>
      <c r="Q191" s="1"/>
      <c r="R191" s="1">
        <v>193888.75200000001</v>
      </c>
      <c r="S191" s="1">
        <v>673873.20049999922</v>
      </c>
      <c r="T191" s="32">
        <v>0</v>
      </c>
      <c r="U191" s="1">
        <f t="shared" si="29"/>
        <v>4974.5764760239754</v>
      </c>
      <c r="V191" s="1">
        <f t="shared" si="29"/>
        <v>4974.5764760239754</v>
      </c>
      <c r="W191" s="9">
        <v>2020</v>
      </c>
    </row>
    <row r="192" spans="1:23" ht="15" customHeight="1" x14ac:dyDescent="0.25">
      <c r="A192" s="5">
        <f t="shared" si="27"/>
        <v>173</v>
      </c>
      <c r="B192" s="26">
        <f t="shared" si="28"/>
        <v>29</v>
      </c>
      <c r="C192" s="6" t="s">
        <v>106</v>
      </c>
      <c r="D192" s="3" t="s">
        <v>119</v>
      </c>
      <c r="E192" s="7">
        <v>1978</v>
      </c>
      <c r="F192" s="7">
        <v>2015</v>
      </c>
      <c r="G192" s="7" t="s">
        <v>67</v>
      </c>
      <c r="H192" s="7">
        <v>2</v>
      </c>
      <c r="I192" s="7">
        <v>2</v>
      </c>
      <c r="J192" s="32">
        <v>1159.29</v>
      </c>
      <c r="K192" s="32">
        <v>999.1</v>
      </c>
      <c r="L192" s="32">
        <v>0</v>
      </c>
      <c r="M192" s="8">
        <v>40</v>
      </c>
      <c r="N192" s="30">
        <f>'Приложение №2'!E192</f>
        <v>4970099.3650000002</v>
      </c>
      <c r="O192" s="24"/>
      <c r="P192" s="1">
        <v>4013236.22</v>
      </c>
      <c r="Q192" s="1"/>
      <c r="R192" s="1">
        <v>284269.02019999997</v>
      </c>
      <c r="S192" s="1">
        <v>672594.12480000011</v>
      </c>
      <c r="T192" s="32">
        <v>0</v>
      </c>
      <c r="U192" s="1">
        <f t="shared" si="29"/>
        <v>4974.5764838354517</v>
      </c>
      <c r="V192" s="1">
        <f t="shared" si="29"/>
        <v>4974.5764838354517</v>
      </c>
      <c r="W192" s="9">
        <v>2020</v>
      </c>
    </row>
    <row r="193" spans="1:23" ht="15" customHeight="1" x14ac:dyDescent="0.25">
      <c r="A193" s="5">
        <f t="shared" si="27"/>
        <v>174</v>
      </c>
      <c r="B193" s="26">
        <f t="shared" si="28"/>
        <v>30</v>
      </c>
      <c r="C193" s="6" t="s">
        <v>106</v>
      </c>
      <c r="D193" s="3" t="s">
        <v>120</v>
      </c>
      <c r="E193" s="7">
        <v>1984</v>
      </c>
      <c r="F193" s="7">
        <v>2016</v>
      </c>
      <c r="G193" s="7" t="s">
        <v>67</v>
      </c>
      <c r="H193" s="7">
        <v>2</v>
      </c>
      <c r="I193" s="7">
        <v>1</v>
      </c>
      <c r="J193" s="32">
        <v>581.79999999999995</v>
      </c>
      <c r="K193" s="32">
        <v>546.79999999999995</v>
      </c>
      <c r="L193" s="32">
        <v>0</v>
      </c>
      <c r="M193" s="8">
        <v>41</v>
      </c>
      <c r="N193" s="30">
        <f>'Приложение №2'!E193</f>
        <v>2720098.423</v>
      </c>
      <c r="O193" s="24"/>
      <c r="P193" s="1">
        <v>2284087.0499999998</v>
      </c>
      <c r="Q193" s="1"/>
      <c r="R193" s="1">
        <v>67905.609599999996</v>
      </c>
      <c r="S193" s="1">
        <v>368105.76340000017</v>
      </c>
      <c r="T193" s="32">
        <v>0</v>
      </c>
      <c r="U193" s="1">
        <f t="shared" si="29"/>
        <v>4974.5764868324804</v>
      </c>
      <c r="V193" s="1">
        <f t="shared" si="29"/>
        <v>4974.5764868324804</v>
      </c>
      <c r="W193" s="9">
        <v>2020</v>
      </c>
    </row>
    <row r="194" spans="1:23" ht="15" customHeight="1" x14ac:dyDescent="0.25">
      <c r="A194" s="5">
        <f t="shared" si="27"/>
        <v>175</v>
      </c>
      <c r="B194" s="26">
        <f t="shared" si="28"/>
        <v>31</v>
      </c>
      <c r="C194" s="6" t="s">
        <v>106</v>
      </c>
      <c r="D194" s="3" t="s">
        <v>121</v>
      </c>
      <c r="E194" s="7">
        <v>1981</v>
      </c>
      <c r="F194" s="7">
        <v>1981</v>
      </c>
      <c r="G194" s="7" t="s">
        <v>67</v>
      </c>
      <c r="H194" s="7">
        <v>2</v>
      </c>
      <c r="I194" s="7">
        <v>1</v>
      </c>
      <c r="J194" s="32">
        <v>744</v>
      </c>
      <c r="K194" s="32">
        <v>659.7</v>
      </c>
      <c r="L194" s="32">
        <v>0</v>
      </c>
      <c r="M194" s="8">
        <v>45</v>
      </c>
      <c r="N194" s="30">
        <f>'Приложение №2'!E194</f>
        <v>11420522.886</v>
      </c>
      <c r="O194" s="24"/>
      <c r="P194" s="1">
        <v>10835538.689999999</v>
      </c>
      <c r="Q194" s="1"/>
      <c r="R194" s="1">
        <v>140874.15340000001</v>
      </c>
      <c r="S194" s="1">
        <v>444110.04260000045</v>
      </c>
      <c r="T194" s="32">
        <v>0</v>
      </c>
      <c r="U194" s="1">
        <f t="shared" si="29"/>
        <v>17311.69150522965</v>
      </c>
      <c r="V194" s="1">
        <f t="shared" si="29"/>
        <v>17311.69150522965</v>
      </c>
      <c r="W194" s="9">
        <v>2020</v>
      </c>
    </row>
    <row r="195" spans="1:23" ht="15" customHeight="1" x14ac:dyDescent="0.25">
      <c r="A195" s="5">
        <f t="shared" si="27"/>
        <v>176</v>
      </c>
      <c r="B195" s="26">
        <f t="shared" si="28"/>
        <v>32</v>
      </c>
      <c r="C195" s="6" t="s">
        <v>106</v>
      </c>
      <c r="D195" s="3" t="s">
        <v>122</v>
      </c>
      <c r="E195" s="7">
        <v>1982</v>
      </c>
      <c r="F195" s="7">
        <v>2013</v>
      </c>
      <c r="G195" s="7" t="s">
        <v>67</v>
      </c>
      <c r="H195" s="7">
        <v>2</v>
      </c>
      <c r="I195" s="7">
        <v>1</v>
      </c>
      <c r="J195" s="32">
        <v>677.5</v>
      </c>
      <c r="K195" s="32">
        <v>630.9</v>
      </c>
      <c r="L195" s="32">
        <v>0</v>
      </c>
      <c r="M195" s="8">
        <v>32</v>
      </c>
      <c r="N195" s="30">
        <f>'Приложение №2'!E195</f>
        <v>10921946.178999998</v>
      </c>
      <c r="O195" s="24"/>
      <c r="P195" s="1">
        <v>10389058.890000001</v>
      </c>
      <c r="Q195" s="1"/>
      <c r="R195" s="1">
        <v>108165.40979999999</v>
      </c>
      <c r="S195" s="1">
        <v>424721.87919999706</v>
      </c>
      <c r="T195" s="32">
        <v>0</v>
      </c>
      <c r="U195" s="1">
        <f t="shared" si="29"/>
        <v>17311.691518465679</v>
      </c>
      <c r="V195" s="1">
        <f t="shared" si="29"/>
        <v>17311.691518465679</v>
      </c>
      <c r="W195" s="9">
        <v>2020</v>
      </c>
    </row>
    <row r="196" spans="1:23" ht="15" customHeight="1" x14ac:dyDescent="0.25">
      <c r="A196" s="5">
        <f t="shared" si="27"/>
        <v>177</v>
      </c>
      <c r="B196" s="26">
        <f t="shared" si="28"/>
        <v>33</v>
      </c>
      <c r="C196" s="6" t="s">
        <v>106</v>
      </c>
      <c r="D196" s="3" t="s">
        <v>123</v>
      </c>
      <c r="E196" s="7">
        <v>1981</v>
      </c>
      <c r="F196" s="7">
        <v>2013</v>
      </c>
      <c r="G196" s="7" t="s">
        <v>67</v>
      </c>
      <c r="H196" s="7">
        <v>2</v>
      </c>
      <c r="I196" s="7">
        <v>1</v>
      </c>
      <c r="J196" s="32">
        <v>677.8</v>
      </c>
      <c r="K196" s="32">
        <v>648.1</v>
      </c>
      <c r="L196" s="32">
        <v>0</v>
      </c>
      <c r="M196" s="8">
        <v>41</v>
      </c>
      <c r="N196" s="30">
        <f>'Приложение №2'!E196</f>
        <v>11219707.2675</v>
      </c>
      <c r="O196" s="24"/>
      <c r="P196" s="1">
        <v>10625929.68</v>
      </c>
      <c r="Q196" s="1"/>
      <c r="R196" s="1">
        <v>157476.66820000001</v>
      </c>
      <c r="S196" s="1">
        <v>436300.91930000036</v>
      </c>
      <c r="T196" s="32">
        <v>0</v>
      </c>
      <c r="U196" s="1">
        <f t="shared" si="29"/>
        <v>17311.691509797871</v>
      </c>
      <c r="V196" s="1">
        <f t="shared" si="29"/>
        <v>17311.691509797871</v>
      </c>
      <c r="W196" s="9">
        <v>2020</v>
      </c>
    </row>
    <row r="197" spans="1:23" ht="15" customHeight="1" x14ac:dyDescent="0.25">
      <c r="A197" s="5">
        <f t="shared" si="27"/>
        <v>178</v>
      </c>
      <c r="B197" s="26">
        <f t="shared" si="28"/>
        <v>34</v>
      </c>
      <c r="C197" s="6" t="s">
        <v>106</v>
      </c>
      <c r="D197" s="3" t="s">
        <v>124</v>
      </c>
      <c r="E197" s="7">
        <v>1984</v>
      </c>
      <c r="F197" s="7">
        <v>1984</v>
      </c>
      <c r="G197" s="7" t="s">
        <v>67</v>
      </c>
      <c r="H197" s="7">
        <v>2</v>
      </c>
      <c r="I197" s="7">
        <v>1</v>
      </c>
      <c r="J197" s="32">
        <v>762.3</v>
      </c>
      <c r="K197" s="32">
        <v>685.3</v>
      </c>
      <c r="L197" s="32">
        <v>0</v>
      </c>
      <c r="M197" s="8">
        <v>31</v>
      </c>
      <c r="N197" s="30">
        <f>'Приложение №2'!E197</f>
        <v>11863702.207500001</v>
      </c>
      <c r="O197" s="24"/>
      <c r="P197" s="1">
        <v>11232331.42</v>
      </c>
      <c r="Q197" s="1"/>
      <c r="R197" s="1">
        <v>170026.8266</v>
      </c>
      <c r="S197" s="1">
        <v>461343.96090000146</v>
      </c>
      <c r="T197" s="32">
        <v>0</v>
      </c>
      <c r="U197" s="1">
        <f t="shared" si="29"/>
        <v>17311.691532905301</v>
      </c>
      <c r="V197" s="1">
        <f t="shared" si="29"/>
        <v>17311.691532905301</v>
      </c>
      <c r="W197" s="9">
        <v>2020</v>
      </c>
    </row>
    <row r="198" spans="1:23" ht="15" customHeight="1" x14ac:dyDescent="0.25">
      <c r="A198" s="5">
        <f t="shared" si="27"/>
        <v>179</v>
      </c>
      <c r="B198" s="26">
        <f t="shared" si="28"/>
        <v>35</v>
      </c>
      <c r="C198" s="6" t="s">
        <v>106</v>
      </c>
      <c r="D198" s="3" t="s">
        <v>125</v>
      </c>
      <c r="E198" s="7">
        <v>1965</v>
      </c>
      <c r="F198" s="7">
        <v>2009</v>
      </c>
      <c r="G198" s="7" t="s">
        <v>67</v>
      </c>
      <c r="H198" s="7">
        <v>2</v>
      </c>
      <c r="I198" s="7">
        <v>2</v>
      </c>
      <c r="J198" s="32">
        <v>381.4</v>
      </c>
      <c r="K198" s="32">
        <v>338.4</v>
      </c>
      <c r="L198" s="32">
        <v>0</v>
      </c>
      <c r="M198" s="8">
        <v>26</v>
      </c>
      <c r="N198" s="30">
        <f>'Приложение №2'!E198</f>
        <v>1794972.5955000001</v>
      </c>
      <c r="O198" s="24"/>
      <c r="P198" s="1">
        <v>1486728.51</v>
      </c>
      <c r="Q198" s="1"/>
      <c r="R198" s="1">
        <v>80433.204800000007</v>
      </c>
      <c r="S198" s="1">
        <v>227810.88070000004</v>
      </c>
      <c r="T198" s="32">
        <v>0</v>
      </c>
      <c r="U198" s="1">
        <f t="shared" si="29"/>
        <v>5304.2925398936177</v>
      </c>
      <c r="V198" s="1">
        <f t="shared" si="29"/>
        <v>5304.2925398936177</v>
      </c>
      <c r="W198" s="9">
        <v>2020</v>
      </c>
    </row>
    <row r="199" spans="1:23" ht="15" customHeight="1" x14ac:dyDescent="0.25">
      <c r="A199" s="5">
        <f t="shared" si="27"/>
        <v>180</v>
      </c>
      <c r="B199" s="26">
        <f t="shared" si="28"/>
        <v>36</v>
      </c>
      <c r="C199" s="6" t="s">
        <v>106</v>
      </c>
      <c r="D199" s="3" t="s">
        <v>126</v>
      </c>
      <c r="E199" s="7">
        <v>1988</v>
      </c>
      <c r="F199" s="7">
        <v>2013</v>
      </c>
      <c r="G199" s="7" t="s">
        <v>51</v>
      </c>
      <c r="H199" s="7">
        <v>2</v>
      </c>
      <c r="I199" s="7">
        <v>2</v>
      </c>
      <c r="J199" s="32">
        <v>679.4</v>
      </c>
      <c r="K199" s="32">
        <v>425.1</v>
      </c>
      <c r="L199" s="32">
        <v>0</v>
      </c>
      <c r="M199" s="8">
        <v>38</v>
      </c>
      <c r="N199" s="30">
        <f>'Приложение №2'!E199</f>
        <v>1062818.3329999999</v>
      </c>
      <c r="O199" s="24"/>
      <c r="P199" s="1">
        <v>0</v>
      </c>
      <c r="Q199" s="1"/>
      <c r="R199" s="1">
        <v>106070.45819999999</v>
      </c>
      <c r="S199" s="1">
        <v>956747.87479999987</v>
      </c>
      <c r="T199" s="1"/>
      <c r="U199" s="1">
        <f t="shared" si="29"/>
        <v>2500.1607457068922</v>
      </c>
      <c r="V199" s="1">
        <f t="shared" si="29"/>
        <v>2500.1607457068922</v>
      </c>
      <c r="W199" s="9">
        <v>2020</v>
      </c>
    </row>
    <row r="200" spans="1:23" ht="15" customHeight="1" x14ac:dyDescent="0.25">
      <c r="A200" s="5">
        <f t="shared" si="27"/>
        <v>181</v>
      </c>
      <c r="B200" s="26">
        <f t="shared" si="28"/>
        <v>37</v>
      </c>
      <c r="C200" s="6" t="s">
        <v>106</v>
      </c>
      <c r="D200" s="3" t="s">
        <v>127</v>
      </c>
      <c r="E200" s="7">
        <v>1988</v>
      </c>
      <c r="F200" s="7">
        <v>2013</v>
      </c>
      <c r="G200" s="7" t="s">
        <v>63</v>
      </c>
      <c r="H200" s="7">
        <v>2</v>
      </c>
      <c r="I200" s="7">
        <v>3</v>
      </c>
      <c r="J200" s="32">
        <v>1010.3</v>
      </c>
      <c r="K200" s="32">
        <v>556.1</v>
      </c>
      <c r="L200" s="32">
        <v>0</v>
      </c>
      <c r="M200" s="8">
        <v>60</v>
      </c>
      <c r="N200" s="30">
        <f>'Приложение №2'!E200</f>
        <v>828453.68799999997</v>
      </c>
      <c r="O200" s="24"/>
      <c r="P200" s="1">
        <v>0</v>
      </c>
      <c r="Q200" s="1"/>
      <c r="R200" s="1">
        <v>220536.23019999999</v>
      </c>
      <c r="S200" s="1">
        <v>607917.45779999997</v>
      </c>
      <c r="T200" s="1"/>
      <c r="U200" s="1">
        <f t="shared" si="29"/>
        <v>1489.7566768566803</v>
      </c>
      <c r="V200" s="1">
        <f t="shared" si="29"/>
        <v>1489.7566768566803</v>
      </c>
      <c r="W200" s="9">
        <v>2020</v>
      </c>
    </row>
    <row r="201" spans="1:23" ht="15" customHeight="1" x14ac:dyDescent="0.25">
      <c r="A201" s="5">
        <f t="shared" si="27"/>
        <v>182</v>
      </c>
      <c r="B201" s="26">
        <f t="shared" si="28"/>
        <v>38</v>
      </c>
      <c r="C201" s="6" t="s">
        <v>106</v>
      </c>
      <c r="D201" s="3" t="s">
        <v>128</v>
      </c>
      <c r="E201" s="7">
        <v>1982</v>
      </c>
      <c r="F201" s="7">
        <v>1982</v>
      </c>
      <c r="G201" s="7" t="s">
        <v>67</v>
      </c>
      <c r="H201" s="7">
        <v>2</v>
      </c>
      <c r="I201" s="7">
        <v>2</v>
      </c>
      <c r="J201" s="32">
        <v>391.4</v>
      </c>
      <c r="K201" s="32">
        <v>307.2</v>
      </c>
      <c r="L201" s="32">
        <v>0</v>
      </c>
      <c r="M201" s="8">
        <v>17</v>
      </c>
      <c r="N201" s="30">
        <f>'Приложение №2'!E201</f>
        <v>5318151.6345000006</v>
      </c>
      <c r="O201" s="24"/>
      <c r="P201" s="1">
        <v>5029931.8600000003</v>
      </c>
      <c r="Q201" s="1"/>
      <c r="R201" s="1">
        <v>81412.738400000002</v>
      </c>
      <c r="S201" s="1">
        <v>206807.03610000029</v>
      </c>
      <c r="T201" s="32">
        <v>0</v>
      </c>
      <c r="U201" s="1">
        <f t="shared" si="29"/>
        <v>17311.69151855469</v>
      </c>
      <c r="V201" s="1">
        <f t="shared" si="29"/>
        <v>17311.69151855469</v>
      </c>
      <c r="W201" s="9">
        <v>2020</v>
      </c>
    </row>
    <row r="202" spans="1:23" ht="15" customHeight="1" x14ac:dyDescent="0.25">
      <c r="A202" s="5">
        <f t="shared" si="27"/>
        <v>183</v>
      </c>
      <c r="B202" s="26">
        <f t="shared" si="28"/>
        <v>39</v>
      </c>
      <c r="C202" s="6" t="s">
        <v>106</v>
      </c>
      <c r="D202" s="3" t="s">
        <v>129</v>
      </c>
      <c r="E202" s="7">
        <v>1982</v>
      </c>
      <c r="F202" s="7">
        <v>1982</v>
      </c>
      <c r="G202" s="7" t="s">
        <v>67</v>
      </c>
      <c r="H202" s="7">
        <v>2</v>
      </c>
      <c r="I202" s="7">
        <v>2</v>
      </c>
      <c r="J202" s="32">
        <v>387.8</v>
      </c>
      <c r="K202" s="32">
        <v>307.2</v>
      </c>
      <c r="L202" s="32">
        <v>0</v>
      </c>
      <c r="M202" s="8">
        <v>23</v>
      </c>
      <c r="N202" s="30">
        <f>'Приложение №2'!E202</f>
        <v>5318151.6345000006</v>
      </c>
      <c r="O202" s="24"/>
      <c r="P202" s="1">
        <v>5022491.42</v>
      </c>
      <c r="Q202" s="1"/>
      <c r="R202" s="1">
        <v>88853.178400000004</v>
      </c>
      <c r="S202" s="1">
        <v>206807.0361000007</v>
      </c>
      <c r="T202" s="32">
        <v>0</v>
      </c>
      <c r="U202" s="1">
        <f t="shared" si="29"/>
        <v>17311.69151855469</v>
      </c>
      <c r="V202" s="1">
        <f t="shared" si="29"/>
        <v>17311.69151855469</v>
      </c>
      <c r="W202" s="9">
        <v>2020</v>
      </c>
    </row>
    <row r="203" spans="1:23" ht="15" customHeight="1" x14ac:dyDescent="0.25">
      <c r="A203" s="5">
        <f t="shared" si="27"/>
        <v>184</v>
      </c>
      <c r="B203" s="26">
        <f t="shared" si="28"/>
        <v>40</v>
      </c>
      <c r="C203" s="6" t="s">
        <v>106</v>
      </c>
      <c r="D203" s="3" t="s">
        <v>130</v>
      </c>
      <c r="E203" s="7">
        <v>1971</v>
      </c>
      <c r="F203" s="7">
        <v>1971</v>
      </c>
      <c r="G203" s="7" t="s">
        <v>63</v>
      </c>
      <c r="H203" s="7">
        <v>1</v>
      </c>
      <c r="I203" s="7">
        <v>5</v>
      </c>
      <c r="J203" s="32">
        <v>672.8</v>
      </c>
      <c r="K203" s="32">
        <v>603</v>
      </c>
      <c r="L203" s="32">
        <v>0</v>
      </c>
      <c r="M203" s="8">
        <v>33</v>
      </c>
      <c r="N203" s="30">
        <f>'Приложение №2'!E203</f>
        <v>5075677.3005000008</v>
      </c>
      <c r="O203" s="24"/>
      <c r="P203" s="1">
        <v>3192944.01</v>
      </c>
      <c r="Q203" s="1"/>
      <c r="R203" s="1">
        <v>165630.486</v>
      </c>
      <c r="S203" s="1">
        <v>1717102.804500001</v>
      </c>
      <c r="T203" s="1"/>
      <c r="U203" s="1">
        <f t="shared" si="29"/>
        <v>8417.3752910447784</v>
      </c>
      <c r="V203" s="1">
        <f t="shared" si="29"/>
        <v>8417.3752910447784</v>
      </c>
      <c r="W203" s="9">
        <v>2020</v>
      </c>
    </row>
    <row r="204" spans="1:23" ht="15" customHeight="1" x14ac:dyDescent="0.25">
      <c r="A204" s="5">
        <f t="shared" si="27"/>
        <v>185</v>
      </c>
      <c r="B204" s="26">
        <f t="shared" si="28"/>
        <v>41</v>
      </c>
      <c r="C204" s="6" t="s">
        <v>106</v>
      </c>
      <c r="D204" s="3" t="s">
        <v>131</v>
      </c>
      <c r="E204" s="7">
        <v>1981</v>
      </c>
      <c r="F204" s="7">
        <v>2016</v>
      </c>
      <c r="G204" s="7" t="s">
        <v>67</v>
      </c>
      <c r="H204" s="7">
        <v>1</v>
      </c>
      <c r="I204" s="7">
        <v>1</v>
      </c>
      <c r="J204" s="32">
        <v>167.1</v>
      </c>
      <c r="K204" s="32">
        <v>116.4</v>
      </c>
      <c r="L204" s="32">
        <v>0</v>
      </c>
      <c r="M204" s="8">
        <v>17</v>
      </c>
      <c r="N204" s="30">
        <f>'Приложение №2'!E204</f>
        <v>485687.81349999999</v>
      </c>
      <c r="O204" s="24"/>
      <c r="P204" s="1">
        <v>373937.21</v>
      </c>
      <c r="Q204" s="1"/>
      <c r="R204" s="1">
        <v>33390.120799999997</v>
      </c>
      <c r="S204" s="1">
        <v>78360.482699999964</v>
      </c>
      <c r="T204" s="32">
        <v>0</v>
      </c>
      <c r="U204" s="1">
        <f t="shared" si="29"/>
        <v>4172.5757173539514</v>
      </c>
      <c r="V204" s="1">
        <f t="shared" si="29"/>
        <v>4172.5757173539514</v>
      </c>
      <c r="W204" s="9">
        <v>2020</v>
      </c>
    </row>
    <row r="205" spans="1:23" ht="15" customHeight="1" x14ac:dyDescent="0.25">
      <c r="A205" s="5">
        <f t="shared" si="27"/>
        <v>186</v>
      </c>
      <c r="B205" s="26">
        <f t="shared" si="28"/>
        <v>42</v>
      </c>
      <c r="C205" s="6" t="s">
        <v>106</v>
      </c>
      <c r="D205" s="3" t="s">
        <v>132</v>
      </c>
      <c r="E205" s="7">
        <v>1966</v>
      </c>
      <c r="F205" s="7">
        <v>2017</v>
      </c>
      <c r="G205" s="7" t="s">
        <v>67</v>
      </c>
      <c r="H205" s="7">
        <v>2</v>
      </c>
      <c r="I205" s="7">
        <v>1</v>
      </c>
      <c r="J205" s="32">
        <v>1070.5</v>
      </c>
      <c r="K205" s="32">
        <v>914.4</v>
      </c>
      <c r="L205" s="32">
        <v>0</v>
      </c>
      <c r="M205" s="8">
        <v>73</v>
      </c>
      <c r="N205" s="30">
        <f>'Приложение №2'!E205</f>
        <v>4548752.7339999992</v>
      </c>
      <c r="O205" s="24"/>
      <c r="P205" s="1">
        <v>3767020.41</v>
      </c>
      <c r="Q205" s="1"/>
      <c r="R205" s="1">
        <v>166158.24680000002</v>
      </c>
      <c r="S205" s="1">
        <v>615574.07719999901</v>
      </c>
      <c r="T205" s="32">
        <v>0</v>
      </c>
      <c r="U205" s="1">
        <f t="shared" si="29"/>
        <v>4974.5764807524056</v>
      </c>
      <c r="V205" s="1">
        <f t="shared" si="29"/>
        <v>4974.5764807524056</v>
      </c>
      <c r="W205" s="9">
        <v>2020</v>
      </c>
    </row>
    <row r="206" spans="1:23" ht="15" customHeight="1" x14ac:dyDescent="0.25">
      <c r="A206" s="5">
        <f t="shared" si="27"/>
        <v>187</v>
      </c>
      <c r="B206" s="26">
        <f t="shared" si="28"/>
        <v>43</v>
      </c>
      <c r="C206" s="6" t="s">
        <v>106</v>
      </c>
      <c r="D206" s="3" t="s">
        <v>133</v>
      </c>
      <c r="E206" s="7">
        <v>1972</v>
      </c>
      <c r="F206" s="7">
        <v>2016</v>
      </c>
      <c r="G206" s="7" t="s">
        <v>67</v>
      </c>
      <c r="H206" s="7">
        <v>2</v>
      </c>
      <c r="I206" s="7">
        <v>2</v>
      </c>
      <c r="J206" s="32">
        <v>569.79999999999995</v>
      </c>
      <c r="K206" s="32">
        <v>543.5</v>
      </c>
      <c r="L206" s="32">
        <v>0</v>
      </c>
      <c r="M206" s="8">
        <v>33</v>
      </c>
      <c r="N206" s="30">
        <f>'Приложение №2'!E206</f>
        <v>2703682.3139999998</v>
      </c>
      <c r="O206" s="24"/>
      <c r="P206" s="1">
        <v>2224344.31</v>
      </c>
      <c r="Q206" s="1"/>
      <c r="R206" s="1">
        <v>113453.807</v>
      </c>
      <c r="S206" s="1">
        <v>365884.19699999969</v>
      </c>
      <c r="T206" s="32">
        <v>0</v>
      </c>
      <c r="U206" s="1">
        <f t="shared" si="29"/>
        <v>4974.5764747010116</v>
      </c>
      <c r="V206" s="1">
        <f t="shared" si="29"/>
        <v>4974.5764747010116</v>
      </c>
      <c r="W206" s="9">
        <v>2020</v>
      </c>
    </row>
    <row r="207" spans="1:23" ht="15" customHeight="1" x14ac:dyDescent="0.25">
      <c r="A207" s="5">
        <f t="shared" si="27"/>
        <v>188</v>
      </c>
      <c r="B207" s="26">
        <f t="shared" si="28"/>
        <v>44</v>
      </c>
      <c r="C207" s="6" t="s">
        <v>106</v>
      </c>
      <c r="D207" s="3" t="s">
        <v>134</v>
      </c>
      <c r="E207" s="7">
        <v>1969</v>
      </c>
      <c r="F207" s="7">
        <v>2016</v>
      </c>
      <c r="G207" s="7" t="s">
        <v>67</v>
      </c>
      <c r="H207" s="7">
        <v>2</v>
      </c>
      <c r="I207" s="7">
        <v>2</v>
      </c>
      <c r="J207" s="32">
        <v>600.46</v>
      </c>
      <c r="K207" s="32">
        <v>555.55999999999995</v>
      </c>
      <c r="L207" s="32">
        <v>0</v>
      </c>
      <c r="M207" s="8">
        <v>30</v>
      </c>
      <c r="N207" s="30">
        <f>'Приложение №2'!E207</f>
        <v>2763675.7119999998</v>
      </c>
      <c r="O207" s="24"/>
      <c r="P207" s="1">
        <v>2251990.2999999998</v>
      </c>
      <c r="Q207" s="1"/>
      <c r="R207" s="1">
        <v>137682.42431999999</v>
      </c>
      <c r="S207" s="1">
        <v>374002.98768000002</v>
      </c>
      <c r="T207" s="32">
        <v>0</v>
      </c>
      <c r="U207" s="1">
        <f t="shared" si="29"/>
        <v>4974.5764849881207</v>
      </c>
      <c r="V207" s="1">
        <f t="shared" si="29"/>
        <v>4974.5764849881207</v>
      </c>
      <c r="W207" s="9">
        <v>2020</v>
      </c>
    </row>
    <row r="208" spans="1:23" ht="15" customHeight="1" x14ac:dyDescent="0.25">
      <c r="A208" s="5">
        <f t="shared" si="27"/>
        <v>189</v>
      </c>
      <c r="B208" s="26">
        <f t="shared" si="28"/>
        <v>45</v>
      </c>
      <c r="C208" s="6" t="s">
        <v>106</v>
      </c>
      <c r="D208" s="3" t="s">
        <v>136</v>
      </c>
      <c r="E208" s="7">
        <v>1973</v>
      </c>
      <c r="F208" s="7">
        <v>2017</v>
      </c>
      <c r="G208" s="7" t="s">
        <v>51</v>
      </c>
      <c r="H208" s="7">
        <v>5</v>
      </c>
      <c r="I208" s="7">
        <v>2</v>
      </c>
      <c r="J208" s="32">
        <v>2354.6</v>
      </c>
      <c r="K208" s="32">
        <v>2158.9</v>
      </c>
      <c r="L208" s="32">
        <v>0</v>
      </c>
      <c r="M208" s="8">
        <v>96</v>
      </c>
      <c r="N208" s="30">
        <f>'Приложение №2'!E208</f>
        <v>3476289.7026949516</v>
      </c>
      <c r="O208" s="24"/>
      <c r="P208" s="1">
        <v>0</v>
      </c>
      <c r="Q208" s="1"/>
      <c r="R208" s="1">
        <v>793932.24979999999</v>
      </c>
      <c r="S208" s="1">
        <v>2682357.4528949517</v>
      </c>
      <c r="T208" s="1"/>
      <c r="U208" s="1">
        <f t="shared" si="29"/>
        <v>1610.213396959077</v>
      </c>
      <c r="V208" s="1">
        <f t="shared" si="29"/>
        <v>1610.213396959077</v>
      </c>
      <c r="W208" s="9">
        <v>2020</v>
      </c>
    </row>
    <row r="209" spans="1:23" ht="15" customHeight="1" x14ac:dyDescent="0.25">
      <c r="A209" s="5">
        <f t="shared" si="27"/>
        <v>190</v>
      </c>
      <c r="B209" s="26">
        <f t="shared" si="28"/>
        <v>46</v>
      </c>
      <c r="C209" s="6" t="s">
        <v>106</v>
      </c>
      <c r="D209" s="3" t="s">
        <v>137</v>
      </c>
      <c r="E209" s="7">
        <v>1983</v>
      </c>
      <c r="F209" s="7">
        <v>1983</v>
      </c>
      <c r="G209" s="7" t="s">
        <v>67</v>
      </c>
      <c r="H209" s="7">
        <v>1</v>
      </c>
      <c r="I209" s="7">
        <v>1</v>
      </c>
      <c r="J209" s="32">
        <v>268.64999999999998</v>
      </c>
      <c r="K209" s="32">
        <v>240.85</v>
      </c>
      <c r="L209" s="32">
        <v>0</v>
      </c>
      <c r="M209" s="8">
        <v>11</v>
      </c>
      <c r="N209" s="30">
        <f>'Приложение №2'!E209</f>
        <v>5830300.8145000003</v>
      </c>
      <c r="O209" s="24"/>
      <c r="P209" s="1">
        <v>5629080.1500000004</v>
      </c>
      <c r="Q209" s="1"/>
      <c r="R209" s="1">
        <v>39080.448700000001</v>
      </c>
      <c r="S209" s="1">
        <v>162140.21579999995</v>
      </c>
      <c r="T209" s="32">
        <v>0</v>
      </c>
      <c r="U209" s="1">
        <f t="shared" si="29"/>
        <v>24207.186275690266</v>
      </c>
      <c r="V209" s="1">
        <f t="shared" si="29"/>
        <v>24207.186275690266</v>
      </c>
      <c r="W209" s="9">
        <v>2020</v>
      </c>
    </row>
    <row r="210" spans="1:23" ht="15" customHeight="1" x14ac:dyDescent="0.25">
      <c r="A210" s="5">
        <f t="shared" si="27"/>
        <v>191</v>
      </c>
      <c r="B210" s="26">
        <f t="shared" si="28"/>
        <v>47</v>
      </c>
      <c r="C210" s="6" t="s">
        <v>106</v>
      </c>
      <c r="D210" s="3" t="s">
        <v>138</v>
      </c>
      <c r="E210" s="7">
        <v>1972</v>
      </c>
      <c r="F210" s="7">
        <v>2013</v>
      </c>
      <c r="G210" s="7" t="s">
        <v>51</v>
      </c>
      <c r="H210" s="7">
        <v>5</v>
      </c>
      <c r="I210" s="7">
        <v>2</v>
      </c>
      <c r="J210" s="32">
        <v>3245.1</v>
      </c>
      <c r="K210" s="32">
        <v>2546.0500000000002</v>
      </c>
      <c r="L210" s="32">
        <v>0</v>
      </c>
      <c r="M210" s="8">
        <v>190</v>
      </c>
      <c r="N210" s="30">
        <f>'Приложение №2'!E210</f>
        <v>15838306.526275638</v>
      </c>
      <c r="O210" s="24"/>
      <c r="P210" s="1">
        <v>7327738.8799999999</v>
      </c>
      <c r="Q210" s="1"/>
      <c r="R210" s="1">
        <v>1260435.6661</v>
      </c>
      <c r="S210" s="1">
        <v>7250131.9801756395</v>
      </c>
      <c r="T210" s="1"/>
      <c r="U210" s="1">
        <f t="shared" si="29"/>
        <v>6220.73664157249</v>
      </c>
      <c r="V210" s="1">
        <f t="shared" si="29"/>
        <v>6220.73664157249</v>
      </c>
      <c r="W210" s="9">
        <v>2020</v>
      </c>
    </row>
    <row r="211" spans="1:23" ht="15" customHeight="1" x14ac:dyDescent="0.25">
      <c r="A211" s="5">
        <f t="shared" si="27"/>
        <v>192</v>
      </c>
      <c r="B211" s="26">
        <f t="shared" si="28"/>
        <v>48</v>
      </c>
      <c r="C211" s="6" t="s">
        <v>106</v>
      </c>
      <c r="D211" s="3" t="s">
        <v>139</v>
      </c>
      <c r="E211" s="7">
        <v>1982</v>
      </c>
      <c r="F211" s="7">
        <v>2013</v>
      </c>
      <c r="G211" s="7" t="s">
        <v>63</v>
      </c>
      <c r="H211" s="7">
        <v>9</v>
      </c>
      <c r="I211" s="7">
        <v>1</v>
      </c>
      <c r="J211" s="32">
        <v>5311.8</v>
      </c>
      <c r="K211" s="32">
        <v>4203.3999999999996</v>
      </c>
      <c r="L211" s="32">
        <v>81.7</v>
      </c>
      <c r="M211" s="8">
        <v>209</v>
      </c>
      <c r="N211" s="30">
        <f>'Приложение №2'!E211</f>
        <v>26991644.022248957</v>
      </c>
      <c r="O211" s="24"/>
      <c r="P211" s="1">
        <v>17141382.834897824</v>
      </c>
      <c r="Q211" s="1"/>
      <c r="R211" s="1">
        <v>499517.18200000009</v>
      </c>
      <c r="S211" s="1">
        <v>9350744.0053511355</v>
      </c>
      <c r="T211" s="32">
        <v>0</v>
      </c>
      <c r="U211" s="1">
        <f t="shared" si="29"/>
        <v>6298.9531218055499</v>
      </c>
      <c r="V211" s="1">
        <f t="shared" si="29"/>
        <v>6298.9531218055499</v>
      </c>
      <c r="W211" s="9">
        <v>2020</v>
      </c>
    </row>
    <row r="212" spans="1:23" ht="15" customHeight="1" x14ac:dyDescent="0.25">
      <c r="A212" s="5">
        <f t="shared" si="27"/>
        <v>193</v>
      </c>
      <c r="B212" s="26">
        <f t="shared" si="28"/>
        <v>49</v>
      </c>
      <c r="C212" s="6" t="s">
        <v>106</v>
      </c>
      <c r="D212" s="3" t="s">
        <v>140</v>
      </c>
      <c r="E212" s="7">
        <v>1974</v>
      </c>
      <c r="F212" s="7">
        <v>2013</v>
      </c>
      <c r="G212" s="7" t="s">
        <v>63</v>
      </c>
      <c r="H212" s="7">
        <v>4</v>
      </c>
      <c r="I212" s="7">
        <v>4</v>
      </c>
      <c r="J212" s="32">
        <v>3980.6</v>
      </c>
      <c r="K212" s="32">
        <v>3493.4</v>
      </c>
      <c r="L212" s="32">
        <v>0</v>
      </c>
      <c r="M212" s="8">
        <v>143</v>
      </c>
      <c r="N212" s="30">
        <f>'Приложение №2'!E212</f>
        <v>5573711.7658687336</v>
      </c>
      <c r="O212" s="24"/>
      <c r="P212" s="1">
        <v>0</v>
      </c>
      <c r="Q212" s="1"/>
      <c r="R212" s="1">
        <v>1293947.2488000002</v>
      </c>
      <c r="S212" s="1">
        <v>4279764.5170687335</v>
      </c>
      <c r="T212" s="1"/>
      <c r="U212" s="1">
        <f t="shared" si="29"/>
        <v>1595.4977288225607</v>
      </c>
      <c r="V212" s="1">
        <f t="shared" si="29"/>
        <v>1595.4977288225607</v>
      </c>
      <c r="W212" s="9">
        <v>2020</v>
      </c>
    </row>
    <row r="213" spans="1:23" ht="15" customHeight="1" x14ac:dyDescent="0.25">
      <c r="A213" s="5">
        <f t="shared" si="27"/>
        <v>194</v>
      </c>
      <c r="B213" s="26">
        <f t="shared" si="28"/>
        <v>50</v>
      </c>
      <c r="C213" s="6" t="s">
        <v>106</v>
      </c>
      <c r="D213" s="3" t="s">
        <v>141</v>
      </c>
      <c r="E213" s="7">
        <v>1979</v>
      </c>
      <c r="F213" s="7">
        <v>2016</v>
      </c>
      <c r="G213" s="7" t="s">
        <v>67</v>
      </c>
      <c r="H213" s="7">
        <v>2</v>
      </c>
      <c r="I213" s="7">
        <v>2</v>
      </c>
      <c r="J213" s="32">
        <v>640.29999999999995</v>
      </c>
      <c r="K213" s="32">
        <v>588.4</v>
      </c>
      <c r="L213" s="32">
        <v>0</v>
      </c>
      <c r="M213" s="8">
        <v>36</v>
      </c>
      <c r="N213" s="30">
        <f>'Приложение №2'!E213</f>
        <v>2927040.7990000001</v>
      </c>
      <c r="O213" s="24"/>
      <c r="P213" s="1">
        <v>2374367.7400000002</v>
      </c>
      <c r="Q213" s="1"/>
      <c r="R213" s="1">
        <v>156562.17480000001</v>
      </c>
      <c r="S213" s="1">
        <v>396110.88419999985</v>
      </c>
      <c r="T213" s="32">
        <v>0</v>
      </c>
      <c r="U213" s="1">
        <f t="shared" si="29"/>
        <v>4974.5764768864719</v>
      </c>
      <c r="V213" s="1">
        <f t="shared" si="29"/>
        <v>4974.5764768864719</v>
      </c>
      <c r="W213" s="9">
        <v>2020</v>
      </c>
    </row>
    <row r="214" spans="1:23" ht="15" customHeight="1" x14ac:dyDescent="0.25">
      <c r="A214" s="5">
        <f t="shared" si="27"/>
        <v>195</v>
      </c>
      <c r="B214" s="26">
        <f t="shared" si="28"/>
        <v>51</v>
      </c>
      <c r="C214" s="6" t="s">
        <v>106</v>
      </c>
      <c r="D214" s="3" t="s">
        <v>142</v>
      </c>
      <c r="E214" s="7">
        <v>1979</v>
      </c>
      <c r="F214" s="7">
        <v>2016</v>
      </c>
      <c r="G214" s="7" t="s">
        <v>67</v>
      </c>
      <c r="H214" s="7">
        <v>2</v>
      </c>
      <c r="I214" s="7">
        <v>2</v>
      </c>
      <c r="J214" s="32">
        <v>896.6</v>
      </c>
      <c r="K214" s="32">
        <v>819.5</v>
      </c>
      <c r="L214" s="32">
        <v>0</v>
      </c>
      <c r="M214" s="8">
        <v>32</v>
      </c>
      <c r="N214" s="30">
        <f>'Приложение №2'!E214</f>
        <v>4076665.4240000001</v>
      </c>
      <c r="O214" s="24"/>
      <c r="P214" s="1">
        <v>3345152.4</v>
      </c>
      <c r="Q214" s="1"/>
      <c r="R214" s="1">
        <v>179825.62900000002</v>
      </c>
      <c r="S214" s="1">
        <v>551687.39500000025</v>
      </c>
      <c r="T214" s="32">
        <v>0</v>
      </c>
      <c r="U214" s="1">
        <f t="shared" si="29"/>
        <v>4974.576478340452</v>
      </c>
      <c r="V214" s="1">
        <f t="shared" si="29"/>
        <v>4974.576478340452</v>
      </c>
      <c r="W214" s="9">
        <v>2020</v>
      </c>
    </row>
    <row r="215" spans="1:23" ht="15" customHeight="1" x14ac:dyDescent="0.25">
      <c r="A215" s="5">
        <f t="shared" si="27"/>
        <v>196</v>
      </c>
      <c r="B215" s="26">
        <f t="shared" si="28"/>
        <v>52</v>
      </c>
      <c r="C215" s="64" t="s">
        <v>106</v>
      </c>
      <c r="D215" s="4" t="s">
        <v>143</v>
      </c>
      <c r="E215" s="65">
        <v>1973</v>
      </c>
      <c r="F215" s="65">
        <v>1973</v>
      </c>
      <c r="G215" s="65" t="s">
        <v>63</v>
      </c>
      <c r="H215" s="65">
        <v>4</v>
      </c>
      <c r="I215" s="65">
        <v>6</v>
      </c>
      <c r="J215" s="66">
        <v>5658.4</v>
      </c>
      <c r="K215" s="66">
        <v>4924.8</v>
      </c>
      <c r="L215" s="66">
        <v>0</v>
      </c>
      <c r="M215" s="66">
        <v>203</v>
      </c>
      <c r="N215" s="30">
        <f>'Приложение №2'!E215</f>
        <v>832150.34899999993</v>
      </c>
      <c r="O215" s="67"/>
      <c r="P215" s="1">
        <v>0</v>
      </c>
      <c r="Q215" s="1"/>
      <c r="R215" s="1">
        <v>681280.2993999999</v>
      </c>
      <c r="S215" s="1">
        <v>150870.04960000003</v>
      </c>
      <c r="T215" s="1"/>
      <c r="U215" s="1">
        <f t="shared" si="29"/>
        <v>168.97139965074723</v>
      </c>
      <c r="V215" s="1">
        <f t="shared" si="29"/>
        <v>168.97139965074723</v>
      </c>
      <c r="W215" s="9">
        <v>2020</v>
      </c>
    </row>
    <row r="216" spans="1:23" ht="15" customHeight="1" x14ac:dyDescent="0.25">
      <c r="A216" s="5">
        <f t="shared" si="27"/>
        <v>197</v>
      </c>
      <c r="B216" s="26">
        <f t="shared" si="28"/>
        <v>53</v>
      </c>
      <c r="C216" s="64" t="s">
        <v>106</v>
      </c>
      <c r="D216" s="4" t="s">
        <v>144</v>
      </c>
      <c r="E216" s="65">
        <v>1974</v>
      </c>
      <c r="F216" s="65">
        <v>1974</v>
      </c>
      <c r="G216" s="65" t="s">
        <v>63</v>
      </c>
      <c r="H216" s="65">
        <v>4</v>
      </c>
      <c r="I216" s="65">
        <v>4</v>
      </c>
      <c r="J216" s="66">
        <v>4040.3</v>
      </c>
      <c r="K216" s="66">
        <v>3465.2</v>
      </c>
      <c r="L216" s="66">
        <v>0</v>
      </c>
      <c r="M216" s="66">
        <v>150</v>
      </c>
      <c r="N216" s="30">
        <f>'Приложение №2'!E216</f>
        <v>585519.69099999999</v>
      </c>
      <c r="O216" s="67"/>
      <c r="P216" s="1">
        <v>0</v>
      </c>
      <c r="Q216" s="1"/>
      <c r="R216" s="1">
        <v>585519.69099999999</v>
      </c>
      <c r="S216" s="1">
        <v>0</v>
      </c>
      <c r="T216" s="1"/>
      <c r="U216" s="1">
        <f t="shared" si="29"/>
        <v>168.97139876486207</v>
      </c>
      <c r="V216" s="1">
        <f t="shared" si="29"/>
        <v>168.97139876486207</v>
      </c>
      <c r="W216" s="9">
        <v>2020</v>
      </c>
    </row>
    <row r="217" spans="1:23" ht="15" customHeight="1" x14ac:dyDescent="0.25">
      <c r="A217" s="5">
        <f t="shared" si="27"/>
        <v>198</v>
      </c>
      <c r="B217" s="26">
        <f t="shared" si="28"/>
        <v>54</v>
      </c>
      <c r="C217" s="6" t="s">
        <v>106</v>
      </c>
      <c r="D217" s="3" t="s">
        <v>145</v>
      </c>
      <c r="E217" s="7">
        <v>1975</v>
      </c>
      <c r="F217" s="7">
        <v>2009</v>
      </c>
      <c r="G217" s="7" t="s">
        <v>51</v>
      </c>
      <c r="H217" s="7">
        <v>5</v>
      </c>
      <c r="I217" s="7">
        <v>6</v>
      </c>
      <c r="J217" s="32">
        <v>4366.5</v>
      </c>
      <c r="K217" s="32">
        <v>4045</v>
      </c>
      <c r="L217" s="32">
        <v>0</v>
      </c>
      <c r="M217" s="8">
        <v>185</v>
      </c>
      <c r="N217" s="30">
        <f>'Приложение №2'!E217</f>
        <v>3638604.0300000003</v>
      </c>
      <c r="O217" s="24"/>
      <c r="P217" s="1">
        <v>0</v>
      </c>
      <c r="Q217" s="1"/>
      <c r="R217" s="1">
        <v>2139496.31</v>
      </c>
      <c r="S217" s="1">
        <v>1499107.7200000002</v>
      </c>
      <c r="T217" s="1"/>
      <c r="U217" s="1">
        <f t="shared" si="29"/>
        <v>899.53128059332516</v>
      </c>
      <c r="V217" s="1">
        <f t="shared" si="29"/>
        <v>899.53128059332516</v>
      </c>
      <c r="W217" s="9">
        <v>2020</v>
      </c>
    </row>
    <row r="218" spans="1:23" ht="15" customHeight="1" x14ac:dyDescent="0.25">
      <c r="A218" s="5">
        <f t="shared" si="27"/>
        <v>199</v>
      </c>
      <c r="B218" s="26">
        <f t="shared" si="28"/>
        <v>55</v>
      </c>
      <c r="C218" s="6" t="s">
        <v>106</v>
      </c>
      <c r="D218" s="3" t="s">
        <v>146</v>
      </c>
      <c r="E218" s="7">
        <v>1971</v>
      </c>
      <c r="F218" s="7">
        <v>2013</v>
      </c>
      <c r="G218" s="7" t="s">
        <v>51</v>
      </c>
      <c r="H218" s="7">
        <v>4</v>
      </c>
      <c r="I218" s="7">
        <v>2</v>
      </c>
      <c r="J218" s="32">
        <v>1316.3</v>
      </c>
      <c r="K218" s="32">
        <v>1219.8</v>
      </c>
      <c r="L218" s="32">
        <v>0</v>
      </c>
      <c r="M218" s="8">
        <v>53</v>
      </c>
      <c r="N218" s="30">
        <f>'Приложение №2'!E218</f>
        <v>3145945.0524999998</v>
      </c>
      <c r="O218" s="24"/>
      <c r="P218" s="1">
        <v>0</v>
      </c>
      <c r="Q218" s="1"/>
      <c r="R218" s="1">
        <v>547087.15359999996</v>
      </c>
      <c r="S218" s="1">
        <v>2598857.8988999999</v>
      </c>
      <c r="T218" s="1"/>
      <c r="U218" s="1">
        <f t="shared" si="29"/>
        <v>2579.0662834071159</v>
      </c>
      <c r="V218" s="1">
        <f t="shared" si="29"/>
        <v>2579.0662834071159</v>
      </c>
      <c r="W218" s="9">
        <v>2020</v>
      </c>
    </row>
    <row r="219" spans="1:23" ht="15" customHeight="1" x14ac:dyDescent="0.25">
      <c r="A219" s="5">
        <f t="shared" si="27"/>
        <v>200</v>
      </c>
      <c r="B219" s="26">
        <f t="shared" si="28"/>
        <v>56</v>
      </c>
      <c r="C219" s="6" t="s">
        <v>106</v>
      </c>
      <c r="D219" s="3" t="s">
        <v>147</v>
      </c>
      <c r="E219" s="7">
        <v>1969</v>
      </c>
      <c r="F219" s="7">
        <v>1969</v>
      </c>
      <c r="G219" s="7" t="s">
        <v>51</v>
      </c>
      <c r="H219" s="7">
        <v>5</v>
      </c>
      <c r="I219" s="7">
        <v>4</v>
      </c>
      <c r="J219" s="32">
        <v>3493.2</v>
      </c>
      <c r="K219" s="32">
        <v>3254.4</v>
      </c>
      <c r="L219" s="32">
        <v>0</v>
      </c>
      <c r="M219" s="8">
        <v>162</v>
      </c>
      <c r="N219" s="30">
        <f>'Приложение №2'!E219</f>
        <v>4287593.2485000007</v>
      </c>
      <c r="O219" s="24"/>
      <c r="P219" s="1">
        <v>0</v>
      </c>
      <c r="Q219" s="1"/>
      <c r="R219" s="1">
        <v>1054583.8807999999</v>
      </c>
      <c r="S219" s="1">
        <v>3233009.3677000008</v>
      </c>
      <c r="T219" s="1"/>
      <c r="U219" s="1">
        <f t="shared" si="29"/>
        <v>1317.4758015302361</v>
      </c>
      <c r="V219" s="1">
        <f t="shared" si="29"/>
        <v>1317.4758015302361</v>
      </c>
      <c r="W219" s="9">
        <v>2020</v>
      </c>
    </row>
    <row r="220" spans="1:23" ht="15" customHeight="1" x14ac:dyDescent="0.25">
      <c r="A220" s="5">
        <f t="shared" si="27"/>
        <v>201</v>
      </c>
      <c r="B220" s="26">
        <f t="shared" si="28"/>
        <v>57</v>
      </c>
      <c r="C220" s="6" t="s">
        <v>106</v>
      </c>
      <c r="D220" s="3" t="s">
        <v>148</v>
      </c>
      <c r="E220" s="7">
        <v>1970</v>
      </c>
      <c r="F220" s="7">
        <v>2017</v>
      </c>
      <c r="G220" s="7" t="s">
        <v>51</v>
      </c>
      <c r="H220" s="7">
        <v>5</v>
      </c>
      <c r="I220" s="7">
        <v>2</v>
      </c>
      <c r="J220" s="32">
        <v>1774.6</v>
      </c>
      <c r="K220" s="32">
        <v>1593.3</v>
      </c>
      <c r="L220" s="32">
        <v>0</v>
      </c>
      <c r="M220" s="8">
        <v>61</v>
      </c>
      <c r="N220" s="30">
        <f>'Приложение №2'!E220</f>
        <v>6403860.5089999996</v>
      </c>
      <c r="O220" s="24"/>
      <c r="P220" s="1">
        <v>4084435.2783999997</v>
      </c>
      <c r="Q220" s="1"/>
      <c r="R220" s="1">
        <v>489909.29060000001</v>
      </c>
      <c r="S220" s="1">
        <v>1829515.94</v>
      </c>
      <c r="T220" s="1"/>
      <c r="U220" s="1">
        <f t="shared" si="29"/>
        <v>4019.2433998619217</v>
      </c>
      <c r="V220" s="1">
        <f t="shared" si="29"/>
        <v>4019.2433998619217</v>
      </c>
      <c r="W220" s="9">
        <v>2020</v>
      </c>
    </row>
    <row r="221" spans="1:23" ht="15" customHeight="1" x14ac:dyDescent="0.25">
      <c r="A221" s="5">
        <f t="shared" si="27"/>
        <v>202</v>
      </c>
      <c r="B221" s="26">
        <f t="shared" si="28"/>
        <v>58</v>
      </c>
      <c r="C221" s="6" t="s">
        <v>106</v>
      </c>
      <c r="D221" s="3" t="s">
        <v>149</v>
      </c>
      <c r="E221" s="7">
        <v>1974</v>
      </c>
      <c r="F221" s="7">
        <v>2017</v>
      </c>
      <c r="G221" s="7" t="s">
        <v>63</v>
      </c>
      <c r="H221" s="7">
        <v>4</v>
      </c>
      <c r="I221" s="7">
        <v>4</v>
      </c>
      <c r="J221" s="32">
        <v>3937.2</v>
      </c>
      <c r="K221" s="32">
        <v>3446.8</v>
      </c>
      <c r="L221" s="32">
        <v>0</v>
      </c>
      <c r="M221" s="8">
        <v>127</v>
      </c>
      <c r="N221" s="30">
        <f>'Приложение №2'!E221</f>
        <v>17374670.973499998</v>
      </c>
      <c r="O221" s="24"/>
      <c r="P221" s="1">
        <v>9982347.740559997</v>
      </c>
      <c r="Q221" s="1"/>
      <c r="R221" s="1">
        <v>1157533.9976000001</v>
      </c>
      <c r="S221" s="1">
        <v>6234789.2353400011</v>
      </c>
      <c r="T221" s="1"/>
      <c r="U221" s="1">
        <f t="shared" si="29"/>
        <v>5040.8120498723447</v>
      </c>
      <c r="V221" s="1">
        <f t="shared" si="29"/>
        <v>5040.8120498723447</v>
      </c>
      <c r="W221" s="9">
        <v>2020</v>
      </c>
    </row>
    <row r="222" spans="1:23" ht="15" customHeight="1" x14ac:dyDescent="0.25">
      <c r="A222" s="5">
        <f t="shared" si="27"/>
        <v>203</v>
      </c>
      <c r="B222" s="26">
        <f t="shared" si="28"/>
        <v>59</v>
      </c>
      <c r="C222" s="6" t="s">
        <v>106</v>
      </c>
      <c r="D222" s="3" t="s">
        <v>150</v>
      </c>
      <c r="E222" s="7">
        <v>1962</v>
      </c>
      <c r="F222" s="7">
        <v>2016</v>
      </c>
      <c r="G222" s="7" t="s">
        <v>67</v>
      </c>
      <c r="H222" s="7">
        <v>2</v>
      </c>
      <c r="I222" s="7">
        <v>1</v>
      </c>
      <c r="J222" s="32">
        <v>615.20000000000005</v>
      </c>
      <c r="K222" s="32">
        <v>567</v>
      </c>
      <c r="L222" s="32">
        <v>0</v>
      </c>
      <c r="M222" s="8">
        <v>51</v>
      </c>
      <c r="N222" s="30">
        <f>'Приложение №2'!E222</f>
        <v>2820584.8675000002</v>
      </c>
      <c r="O222" s="24"/>
      <c r="P222" s="1">
        <v>2319360.4</v>
      </c>
      <c r="Q222" s="1"/>
      <c r="R222" s="1">
        <v>119520.064</v>
      </c>
      <c r="S222" s="1">
        <v>381704.40350000025</v>
      </c>
      <c r="T222" s="32">
        <v>0</v>
      </c>
      <c r="U222" s="1">
        <f t="shared" si="29"/>
        <v>4974.5764858906532</v>
      </c>
      <c r="V222" s="1">
        <f t="shared" si="29"/>
        <v>4974.5764858906532</v>
      </c>
      <c r="W222" s="9">
        <v>2020</v>
      </c>
    </row>
    <row r="223" spans="1:23" ht="15" customHeight="1" x14ac:dyDescent="0.25">
      <c r="A223" s="5">
        <f t="shared" si="27"/>
        <v>204</v>
      </c>
      <c r="B223" s="26">
        <f t="shared" si="28"/>
        <v>60</v>
      </c>
      <c r="C223" s="6" t="s">
        <v>106</v>
      </c>
      <c r="D223" s="3" t="s">
        <v>151</v>
      </c>
      <c r="E223" s="7">
        <v>1972</v>
      </c>
      <c r="F223" s="7">
        <v>2013</v>
      </c>
      <c r="G223" s="7" t="s">
        <v>63</v>
      </c>
      <c r="H223" s="7">
        <v>5</v>
      </c>
      <c r="I223" s="7">
        <v>8</v>
      </c>
      <c r="J223" s="32">
        <v>6647</v>
      </c>
      <c r="K223" s="32">
        <v>6127</v>
      </c>
      <c r="L223" s="32">
        <v>0</v>
      </c>
      <c r="M223" s="8">
        <v>290</v>
      </c>
      <c r="N223" s="30">
        <f>'Приложение №2'!E223</f>
        <v>28645520.215000004</v>
      </c>
      <c r="O223" s="24"/>
      <c r="P223" s="1">
        <v>10587158.76</v>
      </c>
      <c r="Q223" s="1"/>
      <c r="R223" s="1">
        <v>611116.25400000007</v>
      </c>
      <c r="S223" s="1">
        <v>17447245.201000005</v>
      </c>
      <c r="T223" s="1"/>
      <c r="U223" s="1">
        <f t="shared" si="29"/>
        <v>4675.2930006528486</v>
      </c>
      <c r="V223" s="1">
        <f t="shared" si="29"/>
        <v>4675.2930006528486</v>
      </c>
      <c r="W223" s="9">
        <v>2020</v>
      </c>
    </row>
    <row r="224" spans="1:23" ht="15" customHeight="1" x14ac:dyDescent="0.25">
      <c r="A224" s="5">
        <f t="shared" si="27"/>
        <v>205</v>
      </c>
      <c r="B224" s="26">
        <f t="shared" si="28"/>
        <v>61</v>
      </c>
      <c r="C224" s="6" t="s">
        <v>106</v>
      </c>
      <c r="D224" s="3" t="s">
        <v>152</v>
      </c>
      <c r="E224" s="7">
        <v>1974</v>
      </c>
      <c r="F224" s="7">
        <v>2017</v>
      </c>
      <c r="G224" s="7" t="s">
        <v>51</v>
      </c>
      <c r="H224" s="7">
        <v>4</v>
      </c>
      <c r="I224" s="7">
        <v>4</v>
      </c>
      <c r="J224" s="32">
        <v>2969.04</v>
      </c>
      <c r="K224" s="32">
        <v>2728.04</v>
      </c>
      <c r="L224" s="32">
        <v>0</v>
      </c>
      <c r="M224" s="8">
        <v>74</v>
      </c>
      <c r="N224" s="30">
        <f>'Приложение №2'!E224</f>
        <v>426669.93450000003</v>
      </c>
      <c r="O224" s="24"/>
      <c r="P224" s="1">
        <v>0</v>
      </c>
      <c r="Q224" s="1"/>
      <c r="R224" s="1">
        <v>426669.93450000003</v>
      </c>
      <c r="S224" s="1">
        <v>0</v>
      </c>
      <c r="T224" s="1"/>
      <c r="U224" s="1">
        <f t="shared" si="29"/>
        <v>156.40164165481445</v>
      </c>
      <c r="V224" s="1">
        <f t="shared" si="29"/>
        <v>156.40164165481445</v>
      </c>
      <c r="W224" s="9">
        <v>2020</v>
      </c>
    </row>
    <row r="225" spans="1:23" ht="15" customHeight="1" x14ac:dyDescent="0.25">
      <c r="A225" s="5">
        <f t="shared" si="27"/>
        <v>206</v>
      </c>
      <c r="B225" s="26">
        <f t="shared" si="28"/>
        <v>62</v>
      </c>
      <c r="C225" s="6" t="s">
        <v>106</v>
      </c>
      <c r="D225" s="3" t="s">
        <v>153</v>
      </c>
      <c r="E225" s="7">
        <v>1969</v>
      </c>
      <c r="F225" s="7">
        <v>2013</v>
      </c>
      <c r="G225" s="7" t="s">
        <v>51</v>
      </c>
      <c r="H225" s="7">
        <v>5</v>
      </c>
      <c r="I225" s="7">
        <v>1</v>
      </c>
      <c r="J225" s="32">
        <v>1966.4</v>
      </c>
      <c r="K225" s="32">
        <v>1544.8</v>
      </c>
      <c r="L225" s="32">
        <v>0</v>
      </c>
      <c r="M225" s="8">
        <v>209</v>
      </c>
      <c r="N225" s="30">
        <f>'Приложение №2'!E225</f>
        <v>9368184.716</v>
      </c>
      <c r="O225" s="24"/>
      <c r="P225" s="1">
        <v>2461113.5124000004</v>
      </c>
      <c r="Q225" s="1"/>
      <c r="R225" s="1">
        <v>2508098.7236000001</v>
      </c>
      <c r="S225" s="1">
        <v>4398972.4799999995</v>
      </c>
      <c r="T225" s="1"/>
      <c r="U225" s="1">
        <f t="shared" si="29"/>
        <v>6064.3350051786638</v>
      </c>
      <c r="V225" s="1">
        <f t="shared" si="29"/>
        <v>6064.3350051786638</v>
      </c>
      <c r="W225" s="9">
        <v>2020</v>
      </c>
    </row>
    <row r="226" spans="1:23" ht="15" customHeight="1" x14ac:dyDescent="0.25">
      <c r="A226" s="5">
        <f t="shared" si="27"/>
        <v>207</v>
      </c>
      <c r="B226" s="26">
        <f t="shared" si="28"/>
        <v>63</v>
      </c>
      <c r="C226" s="6" t="s">
        <v>106</v>
      </c>
      <c r="D226" s="3" t="s">
        <v>154</v>
      </c>
      <c r="E226" s="7">
        <v>1980</v>
      </c>
      <c r="F226" s="7">
        <v>2017</v>
      </c>
      <c r="G226" s="7" t="s">
        <v>67</v>
      </c>
      <c r="H226" s="7">
        <v>2</v>
      </c>
      <c r="I226" s="7">
        <v>2</v>
      </c>
      <c r="J226" s="32">
        <v>678.8</v>
      </c>
      <c r="K226" s="32">
        <v>637</v>
      </c>
      <c r="L226" s="32">
        <v>0</v>
      </c>
      <c r="M226" s="8">
        <v>29</v>
      </c>
      <c r="N226" s="30">
        <f>'Приложение №2'!E226</f>
        <v>3168805.2225000001</v>
      </c>
      <c r="O226" s="24"/>
      <c r="P226" s="1">
        <v>2582319.8199999998</v>
      </c>
      <c r="Q226" s="1"/>
      <c r="R226" s="1">
        <v>157657.00400000002</v>
      </c>
      <c r="S226" s="1">
        <v>428828.3985000003</v>
      </c>
      <c r="T226" s="32">
        <v>0</v>
      </c>
      <c r="U226" s="1">
        <f t="shared" si="29"/>
        <v>4974.5764874411307</v>
      </c>
      <c r="V226" s="1">
        <f t="shared" si="29"/>
        <v>4974.5764874411307</v>
      </c>
      <c r="W226" s="9">
        <v>2020</v>
      </c>
    </row>
    <row r="227" spans="1:23" ht="15" customHeight="1" x14ac:dyDescent="0.25">
      <c r="A227" s="5">
        <f t="shared" si="27"/>
        <v>208</v>
      </c>
      <c r="B227" s="26">
        <f t="shared" si="28"/>
        <v>64</v>
      </c>
      <c r="C227" s="6" t="s">
        <v>106</v>
      </c>
      <c r="D227" s="3" t="s">
        <v>155</v>
      </c>
      <c r="E227" s="7">
        <v>1990</v>
      </c>
      <c r="F227" s="7">
        <v>1990</v>
      </c>
      <c r="G227" s="7" t="s">
        <v>51</v>
      </c>
      <c r="H227" s="7">
        <v>4</v>
      </c>
      <c r="I227" s="7">
        <v>2</v>
      </c>
      <c r="J227" s="32">
        <v>2192.6</v>
      </c>
      <c r="K227" s="32">
        <v>1968.4</v>
      </c>
      <c r="L227" s="32">
        <v>0</v>
      </c>
      <c r="M227" s="8">
        <v>86</v>
      </c>
      <c r="N227" s="30">
        <f>'Приложение №2'!E227</f>
        <v>643875.60804584448</v>
      </c>
      <c r="O227" s="24"/>
      <c r="P227" s="1">
        <v>0</v>
      </c>
      <c r="Q227" s="1"/>
      <c r="R227" s="1">
        <v>643875.60804584448</v>
      </c>
      <c r="S227" s="1">
        <v>0</v>
      </c>
      <c r="T227" s="1"/>
      <c r="U227" s="1">
        <f t="shared" si="29"/>
        <v>327.10608008831764</v>
      </c>
      <c r="V227" s="1">
        <f t="shared" si="29"/>
        <v>327.10608008831764</v>
      </c>
      <c r="W227" s="9">
        <v>2020</v>
      </c>
    </row>
    <row r="228" spans="1:23" ht="15" customHeight="1" x14ac:dyDescent="0.25">
      <c r="A228" s="5">
        <f t="shared" si="27"/>
        <v>209</v>
      </c>
      <c r="B228" s="26">
        <f t="shared" si="28"/>
        <v>65</v>
      </c>
      <c r="C228" s="6" t="s">
        <v>106</v>
      </c>
      <c r="D228" s="3" t="s">
        <v>156</v>
      </c>
      <c r="E228" s="7">
        <v>1974</v>
      </c>
      <c r="F228" s="7">
        <v>2017</v>
      </c>
      <c r="G228" s="7" t="s">
        <v>51</v>
      </c>
      <c r="H228" s="7">
        <v>5</v>
      </c>
      <c r="I228" s="7">
        <v>6</v>
      </c>
      <c r="J228" s="32">
        <v>3977</v>
      </c>
      <c r="K228" s="32">
        <v>3639.8</v>
      </c>
      <c r="L228" s="32">
        <v>0</v>
      </c>
      <c r="M228" s="8">
        <v>139</v>
      </c>
      <c r="N228" s="30">
        <f>'Приложение №2'!E228</f>
        <v>569270.69000000006</v>
      </c>
      <c r="O228" s="24"/>
      <c r="P228" s="1">
        <v>0</v>
      </c>
      <c r="Q228" s="1"/>
      <c r="R228" s="1">
        <v>569270.69000000006</v>
      </c>
      <c r="S228" s="1">
        <v>0</v>
      </c>
      <c r="T228" s="1"/>
      <c r="U228" s="1">
        <f t="shared" si="29"/>
        <v>156.401640200011</v>
      </c>
      <c r="V228" s="1">
        <f t="shared" si="29"/>
        <v>156.401640200011</v>
      </c>
      <c r="W228" s="9">
        <v>2020</v>
      </c>
    </row>
    <row r="229" spans="1:23" ht="15" customHeight="1" x14ac:dyDescent="0.25">
      <c r="A229" s="5">
        <f t="shared" ref="A229:B281" si="30">+A228+1</f>
        <v>210</v>
      </c>
      <c r="B229" s="26">
        <f t="shared" ref="B229:B281" si="31">+B228+1</f>
        <v>66</v>
      </c>
      <c r="C229" s="6" t="s">
        <v>106</v>
      </c>
      <c r="D229" s="3" t="s">
        <v>157</v>
      </c>
      <c r="E229" s="7">
        <v>1971</v>
      </c>
      <c r="F229" s="7">
        <v>2017</v>
      </c>
      <c r="G229" s="7" t="s">
        <v>51</v>
      </c>
      <c r="H229" s="7">
        <v>5</v>
      </c>
      <c r="I229" s="7">
        <v>4</v>
      </c>
      <c r="J229" s="32">
        <v>2970.7</v>
      </c>
      <c r="K229" s="32">
        <v>2721.5</v>
      </c>
      <c r="L229" s="32">
        <v>0</v>
      </c>
      <c r="M229" s="8">
        <v>93</v>
      </c>
      <c r="N229" s="30">
        <f>'Приложение №2'!E229</f>
        <v>425647.06</v>
      </c>
      <c r="O229" s="24"/>
      <c r="P229" s="1">
        <v>0</v>
      </c>
      <c r="Q229" s="1"/>
      <c r="R229" s="1">
        <v>425647.06</v>
      </c>
      <c r="S229" s="1">
        <v>0</v>
      </c>
      <c r="T229" s="1"/>
      <c r="U229" s="1">
        <f t="shared" ref="U229:V280" si="32">$N229/($K229+$L229)</f>
        <v>156.40163880213117</v>
      </c>
      <c r="V229" s="1">
        <f t="shared" si="32"/>
        <v>156.40163880213117</v>
      </c>
      <c r="W229" s="9">
        <v>2020</v>
      </c>
    </row>
    <row r="230" spans="1:23" ht="15" customHeight="1" x14ac:dyDescent="0.25">
      <c r="A230" s="5">
        <f t="shared" si="30"/>
        <v>211</v>
      </c>
      <c r="B230" s="26">
        <f t="shared" si="31"/>
        <v>67</v>
      </c>
      <c r="C230" s="6" t="s">
        <v>106</v>
      </c>
      <c r="D230" s="3" t="s">
        <v>159</v>
      </c>
      <c r="E230" s="7">
        <v>1972</v>
      </c>
      <c r="F230" s="7">
        <v>2013</v>
      </c>
      <c r="G230" s="7" t="s">
        <v>51</v>
      </c>
      <c r="H230" s="7">
        <v>4</v>
      </c>
      <c r="I230" s="7">
        <v>4</v>
      </c>
      <c r="J230" s="32">
        <v>3047.8</v>
      </c>
      <c r="K230" s="32">
        <v>2797.2</v>
      </c>
      <c r="L230" s="32">
        <v>0</v>
      </c>
      <c r="M230" s="8">
        <v>107</v>
      </c>
      <c r="N230" s="30">
        <f>'Приложение №2'!E230</f>
        <v>1357607.4775</v>
      </c>
      <c r="O230" s="24"/>
      <c r="P230" s="1">
        <v>0</v>
      </c>
      <c r="Q230" s="1"/>
      <c r="R230" s="1">
        <v>552542.86399999994</v>
      </c>
      <c r="S230" s="1">
        <v>805064.61350000009</v>
      </c>
      <c r="T230" s="1"/>
      <c r="U230" s="1">
        <f t="shared" si="32"/>
        <v>485.34515855140859</v>
      </c>
      <c r="V230" s="1">
        <f t="shared" si="32"/>
        <v>485.34515855140859</v>
      </c>
      <c r="W230" s="9">
        <v>2020</v>
      </c>
    </row>
    <row r="231" spans="1:23" ht="15" customHeight="1" x14ac:dyDescent="0.25">
      <c r="A231" s="5">
        <f t="shared" si="30"/>
        <v>212</v>
      </c>
      <c r="B231" s="26">
        <f t="shared" si="31"/>
        <v>68</v>
      </c>
      <c r="C231" s="6" t="s">
        <v>106</v>
      </c>
      <c r="D231" s="3" t="s">
        <v>161</v>
      </c>
      <c r="E231" s="7">
        <v>1994</v>
      </c>
      <c r="F231" s="7">
        <v>2013</v>
      </c>
      <c r="G231" s="7" t="s">
        <v>63</v>
      </c>
      <c r="H231" s="7">
        <v>9</v>
      </c>
      <c r="I231" s="7">
        <v>3</v>
      </c>
      <c r="J231" s="32">
        <v>8919.33</v>
      </c>
      <c r="K231" s="32">
        <v>6660.1</v>
      </c>
      <c r="L231" s="32">
        <v>0</v>
      </c>
      <c r="M231" s="8">
        <v>285</v>
      </c>
      <c r="N231" s="30">
        <f>'Приложение №2'!E231</f>
        <v>58444099.009999998</v>
      </c>
      <c r="O231" s="24"/>
      <c r="P231" s="1">
        <v>49374626.069999993</v>
      </c>
      <c r="Q231" s="1"/>
      <c r="R231" s="1">
        <v>3047711.35</v>
      </c>
      <c r="S231" s="1">
        <v>6021761.5899999999</v>
      </c>
      <c r="T231" s="32">
        <v>0</v>
      </c>
      <c r="U231" s="1">
        <f t="shared" si="32"/>
        <v>8775.2584811038869</v>
      </c>
      <c r="V231" s="1">
        <f t="shared" si="32"/>
        <v>8775.2584811038869</v>
      </c>
      <c r="W231" s="9">
        <v>2020</v>
      </c>
    </row>
    <row r="232" spans="1:23" ht="15" customHeight="1" x14ac:dyDescent="0.25">
      <c r="A232" s="5">
        <f t="shared" si="30"/>
        <v>213</v>
      </c>
      <c r="B232" s="26">
        <f t="shared" si="31"/>
        <v>69</v>
      </c>
      <c r="C232" s="6" t="s">
        <v>106</v>
      </c>
      <c r="D232" s="3" t="s">
        <v>162</v>
      </c>
      <c r="E232" s="7">
        <v>1984</v>
      </c>
      <c r="F232" s="7">
        <v>1984</v>
      </c>
      <c r="G232" s="7" t="s">
        <v>67</v>
      </c>
      <c r="H232" s="7">
        <v>2</v>
      </c>
      <c r="I232" s="7">
        <v>1</v>
      </c>
      <c r="J232" s="32">
        <v>512.20000000000005</v>
      </c>
      <c r="K232" s="32">
        <v>478.8</v>
      </c>
      <c r="L232" s="32">
        <v>0</v>
      </c>
      <c r="M232" s="8">
        <v>28</v>
      </c>
      <c r="N232" s="30">
        <f>'Приложение №2'!E232</f>
        <v>7656300.9409999996</v>
      </c>
      <c r="O232" s="24"/>
      <c r="P232" s="1">
        <v>7255201.4000000004</v>
      </c>
      <c r="Q232" s="1"/>
      <c r="R232" s="1">
        <v>78771.383600000001</v>
      </c>
      <c r="S232" s="1">
        <v>322328.15739999927</v>
      </c>
      <c r="T232" s="32">
        <v>0</v>
      </c>
      <c r="U232" s="1">
        <f t="shared" si="32"/>
        <v>15990.603469089388</v>
      </c>
      <c r="V232" s="1">
        <f t="shared" si="32"/>
        <v>15990.603469089388</v>
      </c>
      <c r="W232" s="9">
        <v>2020</v>
      </c>
    </row>
    <row r="233" spans="1:23" ht="15" customHeight="1" x14ac:dyDescent="0.25">
      <c r="A233" s="5">
        <f t="shared" si="30"/>
        <v>214</v>
      </c>
      <c r="B233" s="26">
        <f t="shared" si="31"/>
        <v>70</v>
      </c>
      <c r="C233" s="6" t="s">
        <v>106</v>
      </c>
      <c r="D233" s="3" t="s">
        <v>163</v>
      </c>
      <c r="E233" s="7">
        <v>1974</v>
      </c>
      <c r="F233" s="7">
        <v>2017</v>
      </c>
      <c r="G233" s="7" t="s">
        <v>51</v>
      </c>
      <c r="H233" s="7">
        <v>4</v>
      </c>
      <c r="I233" s="7">
        <v>4</v>
      </c>
      <c r="J233" s="32">
        <v>3691.59</v>
      </c>
      <c r="K233" s="32">
        <v>3389.2</v>
      </c>
      <c r="L233" s="32">
        <v>0</v>
      </c>
      <c r="M233" s="8">
        <v>138</v>
      </c>
      <c r="N233" s="30">
        <f>'Приложение №2'!E233</f>
        <v>10795535.108040279</v>
      </c>
      <c r="O233" s="24"/>
      <c r="P233" s="1">
        <v>2382867.5099999998</v>
      </c>
      <c r="Q233" s="1"/>
      <c r="R233" s="1">
        <v>1102070.1643999999</v>
      </c>
      <c r="S233" s="1">
        <v>7310597.4336402789</v>
      </c>
      <c r="T233" s="1"/>
      <c r="U233" s="1">
        <f t="shared" si="32"/>
        <v>3185.2753180810455</v>
      </c>
      <c r="V233" s="1">
        <f t="shared" si="32"/>
        <v>3185.2753180810455</v>
      </c>
      <c r="W233" s="9">
        <v>2020</v>
      </c>
    </row>
    <row r="234" spans="1:23" ht="15" customHeight="1" x14ac:dyDescent="0.25">
      <c r="A234" s="5">
        <f t="shared" si="30"/>
        <v>215</v>
      </c>
      <c r="B234" s="26">
        <f t="shared" si="31"/>
        <v>71</v>
      </c>
      <c r="C234" s="6" t="s">
        <v>106</v>
      </c>
      <c r="D234" s="3" t="s">
        <v>164</v>
      </c>
      <c r="E234" s="7">
        <v>1964</v>
      </c>
      <c r="F234" s="7">
        <v>2011</v>
      </c>
      <c r="G234" s="7" t="s">
        <v>51</v>
      </c>
      <c r="H234" s="7">
        <v>4</v>
      </c>
      <c r="I234" s="7">
        <v>4</v>
      </c>
      <c r="J234" s="32">
        <v>2683.3</v>
      </c>
      <c r="K234" s="32">
        <v>2486.4</v>
      </c>
      <c r="L234" s="32">
        <v>0</v>
      </c>
      <c r="M234" s="8">
        <v>101</v>
      </c>
      <c r="N234" s="30">
        <f>'Приложение №2'!E234</f>
        <v>3969733.4239999996</v>
      </c>
      <c r="O234" s="24"/>
      <c r="P234" s="1">
        <v>0</v>
      </c>
      <c r="Q234" s="1"/>
      <c r="R234" s="1">
        <v>942768.18479999993</v>
      </c>
      <c r="S234" s="1">
        <v>3026965.2391999997</v>
      </c>
      <c r="T234" s="1"/>
      <c r="U234" s="1">
        <f t="shared" si="32"/>
        <v>1596.5787580437579</v>
      </c>
      <c r="V234" s="1">
        <f t="shared" si="32"/>
        <v>1596.5787580437579</v>
      </c>
      <c r="W234" s="9">
        <v>2020</v>
      </c>
    </row>
    <row r="235" spans="1:23" ht="15" customHeight="1" x14ac:dyDescent="0.25">
      <c r="A235" s="5">
        <f t="shared" si="30"/>
        <v>216</v>
      </c>
      <c r="B235" s="26">
        <f t="shared" si="30"/>
        <v>72</v>
      </c>
      <c r="C235" s="6" t="s">
        <v>106</v>
      </c>
      <c r="D235" s="3" t="s">
        <v>913</v>
      </c>
      <c r="E235" s="7">
        <v>1989</v>
      </c>
      <c r="F235" s="7">
        <v>2013</v>
      </c>
      <c r="G235" s="7" t="s">
        <v>51</v>
      </c>
      <c r="H235" s="7">
        <v>3</v>
      </c>
      <c r="I235" s="7">
        <v>3</v>
      </c>
      <c r="J235" s="32">
        <v>1505.9</v>
      </c>
      <c r="K235" s="32">
        <v>1389.6</v>
      </c>
      <c r="L235" s="32">
        <v>0</v>
      </c>
      <c r="M235" s="8">
        <v>75</v>
      </c>
      <c r="N235" s="30">
        <f>'Приложение №2'!E235</f>
        <v>3489282.0975000001</v>
      </c>
      <c r="O235" s="32"/>
      <c r="P235" s="1">
        <v>0</v>
      </c>
      <c r="Q235" s="1"/>
      <c r="R235" s="1">
        <v>501812.22720000002</v>
      </c>
      <c r="S235" s="1">
        <v>2987469.8703000001</v>
      </c>
      <c r="T235" s="1"/>
      <c r="U235" s="1">
        <f t="shared" si="32"/>
        <v>2510.9974794905011</v>
      </c>
      <c r="V235" s="1">
        <f t="shared" si="32"/>
        <v>2510.9974794905011</v>
      </c>
      <c r="W235" s="9">
        <v>2020</v>
      </c>
    </row>
    <row r="236" spans="1:23" ht="15" customHeight="1" x14ac:dyDescent="0.25">
      <c r="A236" s="5">
        <f t="shared" ref="A236:B236" si="33">+A235+1</f>
        <v>217</v>
      </c>
      <c r="B236" s="26">
        <f t="shared" si="33"/>
        <v>73</v>
      </c>
      <c r="C236" s="6" t="s">
        <v>106</v>
      </c>
      <c r="D236" s="3" t="s">
        <v>166</v>
      </c>
      <c r="E236" s="7">
        <v>1983</v>
      </c>
      <c r="F236" s="7">
        <v>1983</v>
      </c>
      <c r="G236" s="7" t="s">
        <v>67</v>
      </c>
      <c r="H236" s="7">
        <v>2</v>
      </c>
      <c r="I236" s="7">
        <v>2</v>
      </c>
      <c r="J236" s="32">
        <v>738.1</v>
      </c>
      <c r="K236" s="32">
        <v>652</v>
      </c>
      <c r="L236" s="32">
        <v>0</v>
      </c>
      <c r="M236" s="8">
        <v>40</v>
      </c>
      <c r="N236" s="30">
        <f>'Приложение №2'!E236</f>
        <v>11287222.864000002</v>
      </c>
      <c r="O236" s="24"/>
      <c r="P236" s="1">
        <v>10721817.58</v>
      </c>
      <c r="Q236" s="1"/>
      <c r="R236" s="1">
        <v>126478.88399999999</v>
      </c>
      <c r="S236" s="1">
        <v>438926.40000000189</v>
      </c>
      <c r="T236" s="32">
        <v>0</v>
      </c>
      <c r="U236" s="1">
        <f t="shared" si="32"/>
        <v>17311.691509202457</v>
      </c>
      <c r="V236" s="1">
        <f t="shared" si="32"/>
        <v>17311.691509202457</v>
      </c>
      <c r="W236" s="9">
        <v>2020</v>
      </c>
    </row>
    <row r="237" spans="1:23" ht="15" customHeight="1" x14ac:dyDescent="0.25">
      <c r="A237" s="5">
        <f t="shared" ref="A237:B237" si="34">+A236+1</f>
        <v>218</v>
      </c>
      <c r="B237" s="26">
        <f t="shared" si="34"/>
        <v>74</v>
      </c>
      <c r="C237" s="6" t="s">
        <v>106</v>
      </c>
      <c r="D237" s="3" t="s">
        <v>167</v>
      </c>
      <c r="E237" s="7">
        <v>1991</v>
      </c>
      <c r="F237" s="7">
        <v>1991</v>
      </c>
      <c r="G237" s="7" t="s">
        <v>67</v>
      </c>
      <c r="H237" s="7">
        <v>2</v>
      </c>
      <c r="I237" s="7">
        <v>2</v>
      </c>
      <c r="J237" s="32">
        <v>909.5</v>
      </c>
      <c r="K237" s="32">
        <v>827.1</v>
      </c>
      <c r="L237" s="32">
        <v>0</v>
      </c>
      <c r="M237" s="8">
        <v>29</v>
      </c>
      <c r="N237" s="30">
        <f>'Приложение №2'!E237</f>
        <v>14318500.063000001</v>
      </c>
      <c r="O237" s="24"/>
      <c r="P237" s="1">
        <v>13531415.49</v>
      </c>
      <c r="Q237" s="1"/>
      <c r="R237" s="1">
        <v>230280.85620000001</v>
      </c>
      <c r="S237" s="1">
        <v>556803.71680000075</v>
      </c>
      <c r="T237" s="32">
        <v>0</v>
      </c>
      <c r="U237" s="1">
        <f t="shared" si="32"/>
        <v>17311.691528231171</v>
      </c>
      <c r="V237" s="1">
        <f t="shared" si="32"/>
        <v>17311.691528231171</v>
      </c>
      <c r="W237" s="9">
        <v>2020</v>
      </c>
    </row>
    <row r="238" spans="1:23" ht="15" customHeight="1" x14ac:dyDescent="0.25">
      <c r="A238" s="5">
        <f t="shared" ref="A238:B238" si="35">+A237+1</f>
        <v>219</v>
      </c>
      <c r="B238" s="26">
        <f t="shared" si="35"/>
        <v>75</v>
      </c>
      <c r="C238" s="6" t="s">
        <v>106</v>
      </c>
      <c r="D238" s="3" t="s">
        <v>168</v>
      </c>
      <c r="E238" s="7">
        <v>1974</v>
      </c>
      <c r="F238" s="7">
        <v>2013</v>
      </c>
      <c r="G238" s="7" t="s">
        <v>51</v>
      </c>
      <c r="H238" s="7">
        <v>5</v>
      </c>
      <c r="I238" s="7">
        <v>4</v>
      </c>
      <c r="J238" s="32">
        <v>3775.3</v>
      </c>
      <c r="K238" s="32">
        <v>3448.9</v>
      </c>
      <c r="L238" s="32">
        <v>0</v>
      </c>
      <c r="M238" s="8">
        <v>129</v>
      </c>
      <c r="N238" s="30">
        <f>'Приложение №2'!E238</f>
        <v>539413.62</v>
      </c>
      <c r="O238" s="24"/>
      <c r="P238" s="1">
        <v>0</v>
      </c>
      <c r="Q238" s="1"/>
      <c r="R238" s="1">
        <v>539413.62</v>
      </c>
      <c r="S238" s="1">
        <v>0</v>
      </c>
      <c r="T238" s="1"/>
      <c r="U238" s="1">
        <f t="shared" si="32"/>
        <v>156.40164110296035</v>
      </c>
      <c r="V238" s="1">
        <f t="shared" si="32"/>
        <v>156.40164110296035</v>
      </c>
      <c r="W238" s="9">
        <v>2020</v>
      </c>
    </row>
    <row r="239" spans="1:23" ht="15" customHeight="1" x14ac:dyDescent="0.25">
      <c r="A239" s="5">
        <f t="shared" si="30"/>
        <v>220</v>
      </c>
      <c r="B239" s="26">
        <f t="shared" si="31"/>
        <v>76</v>
      </c>
      <c r="C239" s="6" t="s">
        <v>106</v>
      </c>
      <c r="D239" s="3" t="s">
        <v>169</v>
      </c>
      <c r="E239" s="7">
        <v>1980</v>
      </c>
      <c r="F239" s="7">
        <v>2016</v>
      </c>
      <c r="G239" s="7" t="s">
        <v>67</v>
      </c>
      <c r="H239" s="7">
        <v>2</v>
      </c>
      <c r="I239" s="7">
        <v>2</v>
      </c>
      <c r="J239" s="32">
        <v>1113.5</v>
      </c>
      <c r="K239" s="32">
        <v>958.9</v>
      </c>
      <c r="L239" s="32">
        <v>0</v>
      </c>
      <c r="M239" s="8">
        <v>50</v>
      </c>
      <c r="N239" s="30">
        <f>'Приложение №2'!E239</f>
        <v>4770121.3905000007</v>
      </c>
      <c r="O239" s="24"/>
      <c r="P239" s="1">
        <v>3874445.39</v>
      </c>
      <c r="Q239" s="1"/>
      <c r="R239" s="1">
        <v>250144.51579999999</v>
      </c>
      <c r="S239" s="1">
        <v>645531.48470000061</v>
      </c>
      <c r="T239" s="32">
        <v>0</v>
      </c>
      <c r="U239" s="1">
        <f t="shared" si="32"/>
        <v>4974.5764839920748</v>
      </c>
      <c r="V239" s="1">
        <f t="shared" si="32"/>
        <v>4974.5764839920748</v>
      </c>
      <c r="W239" s="9">
        <v>2020</v>
      </c>
    </row>
    <row r="240" spans="1:23" ht="15" customHeight="1" x14ac:dyDescent="0.25">
      <c r="A240" s="5">
        <f t="shared" si="30"/>
        <v>221</v>
      </c>
      <c r="B240" s="26">
        <f t="shared" si="31"/>
        <v>77</v>
      </c>
      <c r="C240" s="6" t="s">
        <v>106</v>
      </c>
      <c r="D240" s="3" t="s">
        <v>170</v>
      </c>
      <c r="E240" s="7">
        <v>1972</v>
      </c>
      <c r="F240" s="7">
        <v>2016</v>
      </c>
      <c r="G240" s="7" t="s">
        <v>67</v>
      </c>
      <c r="H240" s="7">
        <v>2</v>
      </c>
      <c r="I240" s="7">
        <v>1</v>
      </c>
      <c r="J240" s="32">
        <v>881.6</v>
      </c>
      <c r="K240" s="32">
        <v>615.20000000000005</v>
      </c>
      <c r="L240" s="32">
        <v>0</v>
      </c>
      <c r="M240" s="8">
        <v>52</v>
      </c>
      <c r="N240" s="30">
        <f>'Приложение №2'!E240</f>
        <v>3060359.452</v>
      </c>
      <c r="O240" s="24"/>
      <c r="P240" s="1">
        <v>2495758.89</v>
      </c>
      <c r="Q240" s="1"/>
      <c r="R240" s="1">
        <v>150447.92439999999</v>
      </c>
      <c r="S240" s="1">
        <v>414152.6375999999</v>
      </c>
      <c r="T240" s="32">
        <v>0</v>
      </c>
      <c r="U240" s="1">
        <f t="shared" si="32"/>
        <v>4974.5764824447333</v>
      </c>
      <c r="V240" s="1">
        <f t="shared" si="32"/>
        <v>4974.5764824447333</v>
      </c>
      <c r="W240" s="9">
        <v>2020</v>
      </c>
    </row>
    <row r="241" spans="1:23" ht="15" customHeight="1" x14ac:dyDescent="0.25">
      <c r="A241" s="5">
        <f t="shared" si="30"/>
        <v>222</v>
      </c>
      <c r="B241" s="26">
        <f t="shared" si="31"/>
        <v>78</v>
      </c>
      <c r="C241" s="6" t="s">
        <v>106</v>
      </c>
      <c r="D241" s="3" t="s">
        <v>171</v>
      </c>
      <c r="E241" s="7">
        <v>1974</v>
      </c>
      <c r="F241" s="7">
        <v>2017</v>
      </c>
      <c r="G241" s="7" t="s">
        <v>51</v>
      </c>
      <c r="H241" s="7">
        <v>4</v>
      </c>
      <c r="I241" s="7">
        <v>4</v>
      </c>
      <c r="J241" s="32">
        <v>2630.5</v>
      </c>
      <c r="K241" s="32">
        <v>2407.5</v>
      </c>
      <c r="L241" s="32">
        <v>0</v>
      </c>
      <c r="M241" s="8">
        <v>122</v>
      </c>
      <c r="N241" s="30">
        <f>'Приложение №2'!E241</f>
        <v>376536.95</v>
      </c>
      <c r="O241" s="24"/>
      <c r="P241" s="1">
        <v>0</v>
      </c>
      <c r="Q241" s="1"/>
      <c r="R241" s="1">
        <v>376536.95</v>
      </c>
      <c r="S241" s="1">
        <v>0</v>
      </c>
      <c r="T241" s="1"/>
      <c r="U241" s="1">
        <f t="shared" si="32"/>
        <v>156.4016407061267</v>
      </c>
      <c r="V241" s="1">
        <f t="shared" si="32"/>
        <v>156.4016407061267</v>
      </c>
      <c r="W241" s="9">
        <v>2020</v>
      </c>
    </row>
    <row r="242" spans="1:23" ht="15" customHeight="1" x14ac:dyDescent="0.25">
      <c r="A242" s="5">
        <f t="shared" si="30"/>
        <v>223</v>
      </c>
      <c r="B242" s="26">
        <f t="shared" si="31"/>
        <v>79</v>
      </c>
      <c r="C242" s="6" t="s">
        <v>106</v>
      </c>
      <c r="D242" s="3" t="s">
        <v>172</v>
      </c>
      <c r="E242" s="7">
        <v>1968</v>
      </c>
      <c r="F242" s="7">
        <v>2013</v>
      </c>
      <c r="G242" s="7" t="s">
        <v>51</v>
      </c>
      <c r="H242" s="7">
        <v>5</v>
      </c>
      <c r="I242" s="7">
        <v>5</v>
      </c>
      <c r="J242" s="32">
        <v>2769.2</v>
      </c>
      <c r="K242" s="32">
        <v>2524.8000000000002</v>
      </c>
      <c r="L242" s="32">
        <v>0</v>
      </c>
      <c r="M242" s="8">
        <v>128</v>
      </c>
      <c r="N242" s="30">
        <f>'Приложение №2'!E242</f>
        <v>13434979.297500001</v>
      </c>
      <c r="O242" s="24"/>
      <c r="P242" s="1">
        <v>5371848.0199999996</v>
      </c>
      <c r="Q242" s="1"/>
      <c r="R242" s="1">
        <v>873510.79359999998</v>
      </c>
      <c r="S242" s="1">
        <v>7189620.4839000013</v>
      </c>
      <c r="T242" s="1"/>
      <c r="U242" s="1">
        <f t="shared" si="32"/>
        <v>5321.2053618108366</v>
      </c>
      <c r="V242" s="1">
        <f t="shared" si="32"/>
        <v>5321.2053618108366</v>
      </c>
      <c r="W242" s="9">
        <v>2020</v>
      </c>
    </row>
    <row r="243" spans="1:23" ht="15" customHeight="1" x14ac:dyDescent="0.25">
      <c r="A243" s="5">
        <f t="shared" si="30"/>
        <v>224</v>
      </c>
      <c r="B243" s="26">
        <f t="shared" si="31"/>
        <v>80</v>
      </c>
      <c r="C243" s="6" t="s">
        <v>106</v>
      </c>
      <c r="D243" s="3" t="s">
        <v>173</v>
      </c>
      <c r="E243" s="7">
        <v>1990</v>
      </c>
      <c r="F243" s="7">
        <v>1990</v>
      </c>
      <c r="G243" s="7" t="s">
        <v>67</v>
      </c>
      <c r="H243" s="7">
        <v>2</v>
      </c>
      <c r="I243" s="7">
        <v>3</v>
      </c>
      <c r="J243" s="32">
        <v>620.5</v>
      </c>
      <c r="K243" s="32">
        <v>501.4</v>
      </c>
      <c r="L243" s="32">
        <v>0</v>
      </c>
      <c r="M243" s="8">
        <v>32</v>
      </c>
      <c r="N243" s="30">
        <f>'Приложение №2'!E243</f>
        <v>8680082.1204999983</v>
      </c>
      <c r="O243" s="24"/>
      <c r="P243" s="1">
        <v>8228219.4100000001</v>
      </c>
      <c r="Q243" s="1"/>
      <c r="R243" s="1">
        <v>114320.23079999999</v>
      </c>
      <c r="S243" s="1">
        <v>337542.47969999816</v>
      </c>
      <c r="T243" s="32">
        <v>0</v>
      </c>
      <c r="U243" s="1">
        <f t="shared" si="32"/>
        <v>17311.691504786595</v>
      </c>
      <c r="V243" s="1">
        <f t="shared" si="32"/>
        <v>17311.691504786595</v>
      </c>
      <c r="W243" s="9">
        <v>2020</v>
      </c>
    </row>
    <row r="244" spans="1:23" ht="15" customHeight="1" x14ac:dyDescent="0.25">
      <c r="A244" s="5">
        <f t="shared" si="30"/>
        <v>225</v>
      </c>
      <c r="B244" s="26">
        <f t="shared" si="31"/>
        <v>81</v>
      </c>
      <c r="C244" s="6" t="s">
        <v>106</v>
      </c>
      <c r="D244" s="3" t="s">
        <v>174</v>
      </c>
      <c r="E244" s="7">
        <v>1986</v>
      </c>
      <c r="F244" s="7">
        <v>1986</v>
      </c>
      <c r="G244" s="7" t="s">
        <v>67</v>
      </c>
      <c r="H244" s="7">
        <v>2</v>
      </c>
      <c r="I244" s="7">
        <v>3</v>
      </c>
      <c r="J244" s="32">
        <v>617.79999999999995</v>
      </c>
      <c r="K244" s="32">
        <v>503</v>
      </c>
      <c r="L244" s="32">
        <v>0</v>
      </c>
      <c r="M244" s="8">
        <v>37</v>
      </c>
      <c r="N244" s="30">
        <f>'Приложение №2'!E244</f>
        <v>8707780.8435000014</v>
      </c>
      <c r="O244" s="24"/>
      <c r="P244" s="1">
        <v>8238827.5599999996</v>
      </c>
      <c r="Q244" s="1"/>
      <c r="R244" s="1">
        <v>130333.68600000002</v>
      </c>
      <c r="S244" s="1">
        <v>338619.59750000178</v>
      </c>
      <c r="T244" s="32">
        <v>0</v>
      </c>
      <c r="U244" s="1">
        <f t="shared" si="32"/>
        <v>17311.691537773364</v>
      </c>
      <c r="V244" s="1">
        <f t="shared" si="32"/>
        <v>17311.691537773364</v>
      </c>
      <c r="W244" s="9">
        <v>2020</v>
      </c>
    </row>
    <row r="245" spans="1:23" ht="15" customHeight="1" x14ac:dyDescent="0.25">
      <c r="A245" s="5">
        <f t="shared" si="30"/>
        <v>226</v>
      </c>
      <c r="B245" s="26">
        <f t="shared" si="31"/>
        <v>82</v>
      </c>
      <c r="C245" s="6" t="s">
        <v>106</v>
      </c>
      <c r="D245" s="3" t="s">
        <v>175</v>
      </c>
      <c r="E245" s="7">
        <v>1973</v>
      </c>
      <c r="F245" s="7">
        <v>2017</v>
      </c>
      <c r="G245" s="7" t="s">
        <v>51</v>
      </c>
      <c r="H245" s="7">
        <v>4</v>
      </c>
      <c r="I245" s="7">
        <v>4</v>
      </c>
      <c r="J245" s="32">
        <v>2965.1</v>
      </c>
      <c r="K245" s="32">
        <v>2722.2</v>
      </c>
      <c r="L245" s="32">
        <v>0</v>
      </c>
      <c r="M245" s="8">
        <v>112</v>
      </c>
      <c r="N245" s="30">
        <f>'Приложение №2'!E245</f>
        <v>8670956.4712277036</v>
      </c>
      <c r="O245" s="24"/>
      <c r="P245" s="1">
        <v>0</v>
      </c>
      <c r="Q245" s="1"/>
      <c r="R245" s="1">
        <v>958013.51040000003</v>
      </c>
      <c r="S245" s="1">
        <v>7712942.9608277036</v>
      </c>
      <c r="T245" s="1"/>
      <c r="U245" s="1">
        <f t="shared" si="32"/>
        <v>3185.2753182086931</v>
      </c>
      <c r="V245" s="1">
        <f t="shared" si="32"/>
        <v>3185.2753182086931</v>
      </c>
      <c r="W245" s="9">
        <v>2020</v>
      </c>
    </row>
    <row r="246" spans="1:23" ht="15" customHeight="1" x14ac:dyDescent="0.25">
      <c r="A246" s="5">
        <f t="shared" si="30"/>
        <v>227</v>
      </c>
      <c r="B246" s="26">
        <f t="shared" si="31"/>
        <v>83</v>
      </c>
      <c r="C246" s="6" t="s">
        <v>106</v>
      </c>
      <c r="D246" s="3" t="s">
        <v>176</v>
      </c>
      <c r="E246" s="7">
        <v>1973</v>
      </c>
      <c r="F246" s="7">
        <v>2013</v>
      </c>
      <c r="G246" s="7" t="s">
        <v>51</v>
      </c>
      <c r="H246" s="7">
        <v>5</v>
      </c>
      <c r="I246" s="7">
        <v>8</v>
      </c>
      <c r="J246" s="32">
        <v>6624.9</v>
      </c>
      <c r="K246" s="32">
        <v>6068.1</v>
      </c>
      <c r="L246" s="32">
        <v>0</v>
      </c>
      <c r="M246" s="8">
        <v>272</v>
      </c>
      <c r="N246" s="30">
        <f>'Приложение №2'!E246</f>
        <v>37748052.008100003</v>
      </c>
      <c r="O246" s="24"/>
      <c r="P246" s="1">
        <v>18102431.953900002</v>
      </c>
      <c r="Q246" s="1"/>
      <c r="R246" s="1">
        <v>2366098.4942000001</v>
      </c>
      <c r="S246" s="1">
        <v>17279521.560000002</v>
      </c>
      <c r="T246" s="1"/>
      <c r="U246" s="1">
        <f t="shared" si="32"/>
        <v>6220.7366404805462</v>
      </c>
      <c r="V246" s="1">
        <f t="shared" si="32"/>
        <v>6220.7366404805462</v>
      </c>
      <c r="W246" s="9">
        <v>2020</v>
      </c>
    </row>
    <row r="247" spans="1:23" ht="15" customHeight="1" x14ac:dyDescent="0.25">
      <c r="A247" s="5">
        <f t="shared" si="30"/>
        <v>228</v>
      </c>
      <c r="B247" s="26">
        <f t="shared" si="31"/>
        <v>84</v>
      </c>
      <c r="C247" s="6" t="s">
        <v>106</v>
      </c>
      <c r="D247" s="3" t="s">
        <v>177</v>
      </c>
      <c r="E247" s="7">
        <v>1973</v>
      </c>
      <c r="F247" s="7">
        <v>2013</v>
      </c>
      <c r="G247" s="7" t="s">
        <v>63</v>
      </c>
      <c r="H247" s="7">
        <v>4</v>
      </c>
      <c r="I247" s="7">
        <v>4</v>
      </c>
      <c r="J247" s="32">
        <v>3892.1</v>
      </c>
      <c r="K247" s="32">
        <v>3391.8</v>
      </c>
      <c r="L247" s="32">
        <v>0</v>
      </c>
      <c r="M247" s="8">
        <v>148</v>
      </c>
      <c r="N247" s="30">
        <f>'Приложение №2'!E247</f>
        <v>573117.19244289026</v>
      </c>
      <c r="O247" s="24"/>
      <c r="P247" s="1">
        <v>0</v>
      </c>
      <c r="Q247" s="1"/>
      <c r="R247" s="1">
        <v>327215.38760000007</v>
      </c>
      <c r="S247" s="1">
        <v>245901.80484289018</v>
      </c>
      <c r="T247" s="1"/>
      <c r="U247" s="1">
        <f t="shared" si="32"/>
        <v>168.97139938760841</v>
      </c>
      <c r="V247" s="1">
        <f t="shared" si="32"/>
        <v>168.97139938760841</v>
      </c>
      <c r="W247" s="9">
        <v>2020</v>
      </c>
    </row>
    <row r="248" spans="1:23" ht="15" customHeight="1" x14ac:dyDescent="0.25">
      <c r="A248" s="5">
        <f t="shared" si="30"/>
        <v>229</v>
      </c>
      <c r="B248" s="26">
        <f t="shared" si="31"/>
        <v>85</v>
      </c>
      <c r="C248" s="6" t="s">
        <v>55</v>
      </c>
      <c r="D248" s="3" t="s">
        <v>179</v>
      </c>
      <c r="E248" s="7">
        <v>1974</v>
      </c>
      <c r="F248" s="7">
        <v>1974</v>
      </c>
      <c r="G248" s="7" t="s">
        <v>51</v>
      </c>
      <c r="H248" s="7">
        <v>4</v>
      </c>
      <c r="I248" s="7">
        <v>4</v>
      </c>
      <c r="J248" s="32">
        <v>2196.1999999999998</v>
      </c>
      <c r="K248" s="32">
        <v>2026.5</v>
      </c>
      <c r="L248" s="32">
        <v>0</v>
      </c>
      <c r="M248" s="8">
        <v>105</v>
      </c>
      <c r="N248" s="30">
        <f>'Приложение №2'!E248</f>
        <v>2006984.237</v>
      </c>
      <c r="O248" s="24"/>
      <c r="P248" s="1">
        <v>0</v>
      </c>
      <c r="Q248" s="1"/>
      <c r="R248" s="1">
        <v>163502.073</v>
      </c>
      <c r="S248" s="1">
        <v>1843482.1639999999</v>
      </c>
      <c r="T248" s="1"/>
      <c r="U248" s="1">
        <f t="shared" si="32"/>
        <v>990.36971971379228</v>
      </c>
      <c r="V248" s="1">
        <f t="shared" si="32"/>
        <v>990.36971971379228</v>
      </c>
      <c r="W248" s="9">
        <v>2020</v>
      </c>
    </row>
    <row r="249" spans="1:23" ht="15" customHeight="1" x14ac:dyDescent="0.25">
      <c r="A249" s="5">
        <f t="shared" si="30"/>
        <v>230</v>
      </c>
      <c r="B249" s="26">
        <f t="shared" si="31"/>
        <v>86</v>
      </c>
      <c r="C249" s="6" t="s">
        <v>55</v>
      </c>
      <c r="D249" s="3" t="s">
        <v>56</v>
      </c>
      <c r="E249" s="7">
        <v>1971</v>
      </c>
      <c r="F249" s="7">
        <v>1971</v>
      </c>
      <c r="G249" s="7" t="s">
        <v>51</v>
      </c>
      <c r="H249" s="7">
        <v>4</v>
      </c>
      <c r="I249" s="7">
        <v>4</v>
      </c>
      <c r="J249" s="32">
        <v>2851.3</v>
      </c>
      <c r="K249" s="32">
        <v>2630.5</v>
      </c>
      <c r="L249" s="32">
        <v>0</v>
      </c>
      <c r="M249" s="8">
        <v>126</v>
      </c>
      <c r="N249" s="30">
        <f>'Приложение №2'!E249</f>
        <v>3313780.3773671039</v>
      </c>
      <c r="O249" s="24"/>
      <c r="P249" s="1">
        <v>0</v>
      </c>
      <c r="Q249" s="1"/>
      <c r="R249" s="1">
        <v>212234.00099999999</v>
      </c>
      <c r="S249" s="1">
        <v>3101546.3763671038</v>
      </c>
      <c r="T249" s="1"/>
      <c r="U249" s="1">
        <f t="shared" si="32"/>
        <v>1259.7530421467798</v>
      </c>
      <c r="V249" s="1">
        <f t="shared" si="32"/>
        <v>1259.7530421467798</v>
      </c>
      <c r="W249" s="9">
        <v>2020</v>
      </c>
    </row>
    <row r="250" spans="1:23" ht="15" customHeight="1" x14ac:dyDescent="0.25">
      <c r="A250" s="5">
        <f t="shared" ref="A250" si="36">+A249+1</f>
        <v>231</v>
      </c>
      <c r="B250" s="26">
        <f t="shared" si="31"/>
        <v>87</v>
      </c>
      <c r="C250" s="6" t="s">
        <v>55</v>
      </c>
      <c r="D250" s="3" t="s">
        <v>181</v>
      </c>
      <c r="E250" s="7">
        <v>1992</v>
      </c>
      <c r="F250" s="7">
        <v>1992</v>
      </c>
      <c r="G250" s="7" t="s">
        <v>67</v>
      </c>
      <c r="H250" s="7">
        <v>2</v>
      </c>
      <c r="I250" s="7">
        <v>2</v>
      </c>
      <c r="J250" s="32">
        <v>913.2</v>
      </c>
      <c r="K250" s="32">
        <v>832.4</v>
      </c>
      <c r="L250" s="32">
        <v>0</v>
      </c>
      <c r="M250" s="8">
        <v>31</v>
      </c>
      <c r="N250" s="30">
        <f>'Приложение №2'!E250</f>
        <v>1774537.25</v>
      </c>
      <c r="O250" s="32"/>
      <c r="P250" s="1">
        <v>1774537.25</v>
      </c>
      <c r="Q250" s="1">
        <v>0</v>
      </c>
      <c r="R250" s="1"/>
      <c r="S250" s="1">
        <v>0</v>
      </c>
      <c r="T250" s="32">
        <v>0</v>
      </c>
      <c r="U250" s="1">
        <f t="shared" si="32"/>
        <v>2131.8323522345027</v>
      </c>
      <c r="V250" s="1">
        <f t="shared" si="32"/>
        <v>2131.8323522345027</v>
      </c>
      <c r="W250" s="9">
        <v>2019</v>
      </c>
    </row>
    <row r="251" spans="1:23" ht="15" customHeight="1" x14ac:dyDescent="0.25">
      <c r="A251" s="5">
        <f t="shared" ref="A251" si="37">+A250+1</f>
        <v>232</v>
      </c>
      <c r="B251" s="26">
        <f t="shared" si="31"/>
        <v>88</v>
      </c>
      <c r="C251" s="6" t="s">
        <v>55</v>
      </c>
      <c r="D251" s="3" t="s">
        <v>182</v>
      </c>
      <c r="E251" s="7">
        <v>1958</v>
      </c>
      <c r="F251" s="7">
        <v>1958</v>
      </c>
      <c r="G251" s="7" t="s">
        <v>51</v>
      </c>
      <c r="H251" s="7">
        <v>2</v>
      </c>
      <c r="I251" s="7">
        <v>3</v>
      </c>
      <c r="J251" s="32">
        <v>668.99</v>
      </c>
      <c r="K251" s="32">
        <v>582.09</v>
      </c>
      <c r="L251" s="32">
        <v>0</v>
      </c>
      <c r="M251" s="8">
        <v>26</v>
      </c>
      <c r="N251" s="30">
        <f>'Приложение №2'!E251</f>
        <v>148935.6</v>
      </c>
      <c r="O251" s="24"/>
      <c r="P251" s="1">
        <v>0</v>
      </c>
      <c r="Q251" s="1"/>
      <c r="R251" s="1">
        <v>148935.6</v>
      </c>
      <c r="S251" s="1">
        <v>0</v>
      </c>
      <c r="T251" s="1"/>
      <c r="U251" s="1">
        <f t="shared" si="32"/>
        <v>255.86352625882594</v>
      </c>
      <c r="V251" s="1">
        <f t="shared" si="32"/>
        <v>255.86352625882594</v>
      </c>
      <c r="W251" s="9">
        <v>2020</v>
      </c>
    </row>
    <row r="252" spans="1:23" ht="15" customHeight="1" x14ac:dyDescent="0.25">
      <c r="A252" s="5">
        <f t="shared" ref="A252" si="38">+A251+1</f>
        <v>233</v>
      </c>
      <c r="B252" s="26">
        <f t="shared" si="31"/>
        <v>89</v>
      </c>
      <c r="C252" s="6" t="s">
        <v>55</v>
      </c>
      <c r="D252" s="3" t="s">
        <v>183</v>
      </c>
      <c r="E252" s="7">
        <v>1959</v>
      </c>
      <c r="F252" s="7">
        <v>1959</v>
      </c>
      <c r="G252" s="7" t="s">
        <v>51</v>
      </c>
      <c r="H252" s="7">
        <v>2</v>
      </c>
      <c r="I252" s="7">
        <v>3</v>
      </c>
      <c r="J252" s="32">
        <v>859.4</v>
      </c>
      <c r="K252" s="32">
        <v>772.2</v>
      </c>
      <c r="L252" s="32">
        <v>0</v>
      </c>
      <c r="M252" s="8">
        <v>21</v>
      </c>
      <c r="N252" s="30">
        <f>'Приложение №2'!E252</f>
        <v>197577.81000000003</v>
      </c>
      <c r="O252" s="24"/>
      <c r="P252" s="1">
        <v>0</v>
      </c>
      <c r="Q252" s="1"/>
      <c r="R252" s="1">
        <v>197577.81000000003</v>
      </c>
      <c r="S252" s="1">
        <v>0</v>
      </c>
      <c r="T252" s="1"/>
      <c r="U252" s="1">
        <f t="shared" si="32"/>
        <v>255.86351981351984</v>
      </c>
      <c r="V252" s="1">
        <f t="shared" si="32"/>
        <v>255.86351981351984</v>
      </c>
      <c r="W252" s="9">
        <v>2020</v>
      </c>
    </row>
    <row r="253" spans="1:23" ht="15" customHeight="1" x14ac:dyDescent="0.25">
      <c r="A253" s="5">
        <f t="shared" ref="A253" si="39">+A252+1</f>
        <v>234</v>
      </c>
      <c r="B253" s="26">
        <f t="shared" si="31"/>
        <v>90</v>
      </c>
      <c r="C253" s="6" t="s">
        <v>55</v>
      </c>
      <c r="D253" s="3" t="s">
        <v>184</v>
      </c>
      <c r="E253" s="7">
        <v>1990</v>
      </c>
      <c r="F253" s="7">
        <v>1990</v>
      </c>
      <c r="G253" s="7" t="s">
        <v>67</v>
      </c>
      <c r="H253" s="7">
        <v>2</v>
      </c>
      <c r="I253" s="7">
        <v>2</v>
      </c>
      <c r="J253" s="32">
        <v>977.1</v>
      </c>
      <c r="K253" s="32">
        <v>894.7</v>
      </c>
      <c r="L253" s="32">
        <v>0</v>
      </c>
      <c r="M253" s="8">
        <v>43</v>
      </c>
      <c r="N253" s="30">
        <f>'Приложение №2'!E253</f>
        <v>4154271.429</v>
      </c>
      <c r="O253" s="24"/>
      <c r="P253" s="1">
        <v>3298682.64</v>
      </c>
      <c r="Q253" s="1"/>
      <c r="R253" s="1">
        <v>253276.75340000002</v>
      </c>
      <c r="S253" s="1">
        <v>602312.03559999983</v>
      </c>
      <c r="T253" s="32">
        <v>0</v>
      </c>
      <c r="U253" s="1">
        <f t="shared" si="32"/>
        <v>4643.2004347826087</v>
      </c>
      <c r="V253" s="1">
        <f t="shared" si="32"/>
        <v>4643.2004347826087</v>
      </c>
      <c r="W253" s="9">
        <v>2020</v>
      </c>
    </row>
    <row r="254" spans="1:23" ht="15" customHeight="1" x14ac:dyDescent="0.25">
      <c r="A254" s="5">
        <f t="shared" si="30"/>
        <v>235</v>
      </c>
      <c r="B254" s="26">
        <f t="shared" si="31"/>
        <v>91</v>
      </c>
      <c r="C254" s="6" t="s">
        <v>55</v>
      </c>
      <c r="D254" s="3" t="s">
        <v>185</v>
      </c>
      <c r="E254" s="7">
        <v>1962</v>
      </c>
      <c r="F254" s="7">
        <v>1962</v>
      </c>
      <c r="G254" s="7" t="s">
        <v>51</v>
      </c>
      <c r="H254" s="7">
        <v>2</v>
      </c>
      <c r="I254" s="7">
        <v>1</v>
      </c>
      <c r="J254" s="32">
        <v>618.70000000000005</v>
      </c>
      <c r="K254" s="32">
        <v>467.9</v>
      </c>
      <c r="L254" s="32">
        <v>0</v>
      </c>
      <c r="M254" s="8">
        <v>45</v>
      </c>
      <c r="N254" s="30">
        <f>'Приложение №2'!E254</f>
        <v>2319236.54</v>
      </c>
      <c r="O254" s="24"/>
      <c r="P254" s="1">
        <v>949093.39</v>
      </c>
      <c r="Q254" s="1"/>
      <c r="R254" s="1">
        <v>37751.107799999998</v>
      </c>
      <c r="S254" s="1">
        <v>1332392.0422</v>
      </c>
      <c r="T254" s="1"/>
      <c r="U254" s="1">
        <f t="shared" si="32"/>
        <v>4956.6927548621507</v>
      </c>
      <c r="V254" s="1">
        <f t="shared" si="32"/>
        <v>4956.6927548621507</v>
      </c>
      <c r="W254" s="9">
        <v>2020</v>
      </c>
    </row>
    <row r="255" spans="1:23" ht="15" customHeight="1" x14ac:dyDescent="0.25">
      <c r="A255" s="5">
        <f t="shared" si="30"/>
        <v>236</v>
      </c>
      <c r="B255" s="26">
        <f t="shared" si="31"/>
        <v>92</v>
      </c>
      <c r="C255" s="6" t="s">
        <v>186</v>
      </c>
      <c r="D255" s="3" t="s">
        <v>187</v>
      </c>
      <c r="E255" s="7">
        <v>1974</v>
      </c>
      <c r="F255" s="7">
        <v>1986</v>
      </c>
      <c r="G255" s="7" t="s">
        <v>67</v>
      </c>
      <c r="H255" s="7">
        <v>2</v>
      </c>
      <c r="I255" s="7">
        <v>2</v>
      </c>
      <c r="J255" s="32">
        <v>535</v>
      </c>
      <c r="K255" s="32">
        <v>494.6</v>
      </c>
      <c r="L255" s="32">
        <v>0</v>
      </c>
      <c r="M255" s="8">
        <v>22</v>
      </c>
      <c r="N255" s="30">
        <f>'Приложение №2'!E255</f>
        <v>6401045.1789999995</v>
      </c>
      <c r="O255" s="24"/>
      <c r="P255" s="1">
        <v>5947297.2000000002</v>
      </c>
      <c r="Q255" s="1"/>
      <c r="R255" s="1">
        <v>120783.26119999999</v>
      </c>
      <c r="S255" s="1">
        <v>332964.71779999934</v>
      </c>
      <c r="T255" s="32">
        <v>0</v>
      </c>
      <c r="U255" s="1">
        <f t="shared" si="32"/>
        <v>12941.862472705216</v>
      </c>
      <c r="V255" s="1">
        <f t="shared" si="32"/>
        <v>12941.862472705216</v>
      </c>
      <c r="W255" s="9">
        <v>2020</v>
      </c>
    </row>
    <row r="256" spans="1:23" ht="15" customHeight="1" x14ac:dyDescent="0.25">
      <c r="A256" s="5">
        <f t="shared" si="30"/>
        <v>237</v>
      </c>
      <c r="B256" s="26">
        <f t="shared" si="31"/>
        <v>93</v>
      </c>
      <c r="C256" s="6" t="s">
        <v>188</v>
      </c>
      <c r="D256" s="3" t="s">
        <v>189</v>
      </c>
      <c r="E256" s="7">
        <v>1963</v>
      </c>
      <c r="F256" s="7">
        <v>1963</v>
      </c>
      <c r="G256" s="7" t="s">
        <v>51</v>
      </c>
      <c r="H256" s="7">
        <v>2</v>
      </c>
      <c r="I256" s="7">
        <v>2</v>
      </c>
      <c r="J256" s="32">
        <v>694.82</v>
      </c>
      <c r="K256" s="32">
        <v>645.54</v>
      </c>
      <c r="L256" s="32">
        <v>0</v>
      </c>
      <c r="M256" s="8">
        <v>28</v>
      </c>
      <c r="N256" s="30">
        <f>'Приложение №2'!E256</f>
        <v>199271.68849999999</v>
      </c>
      <c r="O256" s="24"/>
      <c r="P256" s="1">
        <v>0</v>
      </c>
      <c r="Q256" s="1"/>
      <c r="R256" s="1">
        <v>199271.68849999999</v>
      </c>
      <c r="S256" s="1">
        <v>0</v>
      </c>
      <c r="T256" s="1"/>
      <c r="U256" s="1">
        <f t="shared" si="32"/>
        <v>308.68991619419398</v>
      </c>
      <c r="V256" s="1">
        <f t="shared" si="32"/>
        <v>308.68991619419398</v>
      </c>
      <c r="W256" s="9">
        <v>2020</v>
      </c>
    </row>
    <row r="257" spans="1:23" ht="15" customHeight="1" x14ac:dyDescent="0.25">
      <c r="A257" s="5">
        <f t="shared" si="30"/>
        <v>238</v>
      </c>
      <c r="B257" s="26">
        <f t="shared" si="31"/>
        <v>94</v>
      </c>
      <c r="C257" s="6" t="s">
        <v>188</v>
      </c>
      <c r="D257" s="3" t="s">
        <v>190</v>
      </c>
      <c r="E257" s="7">
        <v>1955</v>
      </c>
      <c r="F257" s="7">
        <v>2007</v>
      </c>
      <c r="G257" s="7" t="s">
        <v>67</v>
      </c>
      <c r="H257" s="7">
        <v>2</v>
      </c>
      <c r="I257" s="7">
        <v>2</v>
      </c>
      <c r="J257" s="32">
        <v>303.89999999999998</v>
      </c>
      <c r="K257" s="32">
        <v>261.10000000000002</v>
      </c>
      <c r="L257" s="32">
        <v>0</v>
      </c>
      <c r="M257" s="8">
        <v>12</v>
      </c>
      <c r="N257" s="30">
        <f>'Приложение №2'!E257</f>
        <v>87340.047000000006</v>
      </c>
      <c r="O257" s="24"/>
      <c r="P257" s="1">
        <v>0</v>
      </c>
      <c r="Q257" s="1"/>
      <c r="R257" s="1">
        <v>64332.784200000002</v>
      </c>
      <c r="S257" s="1">
        <v>23007.262800000004</v>
      </c>
      <c r="T257" s="32">
        <v>0</v>
      </c>
      <c r="U257" s="1">
        <f t="shared" si="32"/>
        <v>334.50803140559174</v>
      </c>
      <c r="V257" s="1">
        <f t="shared" si="32"/>
        <v>334.50803140559174</v>
      </c>
      <c r="W257" s="9">
        <v>2020</v>
      </c>
    </row>
    <row r="258" spans="1:23" ht="15" customHeight="1" x14ac:dyDescent="0.25">
      <c r="A258" s="5">
        <f t="shared" si="30"/>
        <v>239</v>
      </c>
      <c r="B258" s="26">
        <f t="shared" si="31"/>
        <v>95</v>
      </c>
      <c r="C258" s="6" t="s">
        <v>188</v>
      </c>
      <c r="D258" s="3" t="s">
        <v>191</v>
      </c>
      <c r="E258" s="7">
        <v>1977</v>
      </c>
      <c r="F258" s="7">
        <v>1977</v>
      </c>
      <c r="G258" s="7" t="s">
        <v>67</v>
      </c>
      <c r="H258" s="7">
        <v>2</v>
      </c>
      <c r="I258" s="7">
        <v>2</v>
      </c>
      <c r="J258" s="32">
        <v>543.84</v>
      </c>
      <c r="K258" s="32">
        <v>502</v>
      </c>
      <c r="L258" s="32">
        <v>0</v>
      </c>
      <c r="M258" s="8">
        <v>23</v>
      </c>
      <c r="N258" s="30">
        <f>'Приложение №2'!E258</f>
        <v>1480346.2719999999</v>
      </c>
      <c r="O258" s="24"/>
      <c r="P258" s="1">
        <v>1002971.41</v>
      </c>
      <c r="Q258" s="1"/>
      <c r="R258" s="1">
        <v>139428.46400000001</v>
      </c>
      <c r="S258" s="1">
        <v>337946.39799999981</v>
      </c>
      <c r="T258" s="32">
        <v>0</v>
      </c>
      <c r="U258" s="1">
        <f t="shared" si="32"/>
        <v>2948.8969561752988</v>
      </c>
      <c r="V258" s="1">
        <f t="shared" si="32"/>
        <v>2948.8969561752988</v>
      </c>
      <c r="W258" s="9">
        <v>2020</v>
      </c>
    </row>
    <row r="259" spans="1:23" ht="15" customHeight="1" x14ac:dyDescent="0.25">
      <c r="A259" s="5">
        <f t="shared" si="30"/>
        <v>240</v>
      </c>
      <c r="B259" s="26">
        <f t="shared" si="31"/>
        <v>96</v>
      </c>
      <c r="C259" s="6" t="s">
        <v>193</v>
      </c>
      <c r="D259" s="3" t="s">
        <v>194</v>
      </c>
      <c r="E259" s="7">
        <v>1961</v>
      </c>
      <c r="F259" s="7">
        <v>2009</v>
      </c>
      <c r="G259" s="7" t="s">
        <v>51</v>
      </c>
      <c r="H259" s="7">
        <v>2</v>
      </c>
      <c r="I259" s="7">
        <v>2</v>
      </c>
      <c r="J259" s="32">
        <v>1068.6199999999999</v>
      </c>
      <c r="K259" s="32">
        <v>383.54</v>
      </c>
      <c r="L259" s="32">
        <v>254.2</v>
      </c>
      <c r="M259" s="8">
        <v>27</v>
      </c>
      <c r="N259" s="30">
        <f>'Приложение №2'!E259</f>
        <v>1836464.3706467198</v>
      </c>
      <c r="O259" s="24"/>
      <c r="P259" s="1">
        <v>999357.11756671965</v>
      </c>
      <c r="Q259" s="1"/>
      <c r="R259" s="1">
        <v>224737.94308</v>
      </c>
      <c r="S259" s="1">
        <v>612369.31000000006</v>
      </c>
      <c r="T259" s="1"/>
      <c r="U259" s="1">
        <f t="shared" si="32"/>
        <v>2879.6443231516287</v>
      </c>
      <c r="V259" s="1">
        <f t="shared" si="32"/>
        <v>2879.6443231516287</v>
      </c>
      <c r="W259" s="9">
        <v>2020</v>
      </c>
    </row>
    <row r="260" spans="1:23" ht="15" customHeight="1" x14ac:dyDescent="0.25">
      <c r="A260" s="5">
        <f t="shared" si="30"/>
        <v>241</v>
      </c>
      <c r="B260" s="26">
        <f t="shared" si="31"/>
        <v>97</v>
      </c>
      <c r="C260" s="6" t="s">
        <v>193</v>
      </c>
      <c r="D260" s="3" t="s">
        <v>195</v>
      </c>
      <c r="E260" s="7">
        <v>1964</v>
      </c>
      <c r="F260" s="7">
        <v>2009</v>
      </c>
      <c r="G260" s="7" t="s">
        <v>51</v>
      </c>
      <c r="H260" s="7">
        <v>2</v>
      </c>
      <c r="I260" s="7">
        <v>2</v>
      </c>
      <c r="J260" s="32">
        <v>645.32000000000005</v>
      </c>
      <c r="K260" s="32">
        <v>377.82</v>
      </c>
      <c r="L260" s="32">
        <v>218.22</v>
      </c>
      <c r="M260" s="8">
        <v>18</v>
      </c>
      <c r="N260" s="30">
        <f>'Приложение №2'!E260</f>
        <v>1716383.2017931999</v>
      </c>
      <c r="O260" s="24"/>
      <c r="P260" s="1">
        <v>969422.57647319988</v>
      </c>
      <c r="Q260" s="1"/>
      <c r="R260" s="1">
        <v>210790.75532</v>
      </c>
      <c r="S260" s="1">
        <v>536169.87</v>
      </c>
      <c r="T260" s="1"/>
      <c r="U260" s="1">
        <f t="shared" si="32"/>
        <v>2879.6443221817326</v>
      </c>
      <c r="V260" s="1">
        <f t="shared" si="32"/>
        <v>2879.6443221817326</v>
      </c>
      <c r="W260" s="9">
        <v>2020</v>
      </c>
    </row>
    <row r="261" spans="1:23" ht="15" customHeight="1" x14ac:dyDescent="0.25">
      <c r="A261" s="5">
        <f t="shared" si="30"/>
        <v>242</v>
      </c>
      <c r="B261" s="26">
        <f t="shared" si="31"/>
        <v>98</v>
      </c>
      <c r="C261" s="6" t="s">
        <v>193</v>
      </c>
      <c r="D261" s="3" t="s">
        <v>196</v>
      </c>
      <c r="E261" s="7">
        <v>1962</v>
      </c>
      <c r="F261" s="7">
        <v>2016</v>
      </c>
      <c r="G261" s="7" t="s">
        <v>67</v>
      </c>
      <c r="H261" s="7">
        <v>2</v>
      </c>
      <c r="I261" s="7">
        <v>3</v>
      </c>
      <c r="J261" s="32">
        <v>672.54</v>
      </c>
      <c r="K261" s="32">
        <v>349.59</v>
      </c>
      <c r="L261" s="32">
        <v>238.75</v>
      </c>
      <c r="M261" s="8">
        <v>15</v>
      </c>
      <c r="N261" s="30">
        <f>'Приложение №2'!E261</f>
        <v>4050482.8365000002</v>
      </c>
      <c r="O261" s="24"/>
      <c r="P261" s="1">
        <v>3224941.76</v>
      </c>
      <c r="Q261" s="1"/>
      <c r="R261" s="1">
        <v>148414.08398</v>
      </c>
      <c r="S261" s="1">
        <v>677126.99252000044</v>
      </c>
      <c r="T261" s="32">
        <v>0</v>
      </c>
      <c r="U261" s="1">
        <f t="shared" si="32"/>
        <v>6884.5953640751959</v>
      </c>
      <c r="V261" s="1">
        <f t="shared" si="32"/>
        <v>6884.5953640751959</v>
      </c>
      <c r="W261" s="9">
        <v>2020</v>
      </c>
    </row>
    <row r="262" spans="1:23" ht="15" customHeight="1" x14ac:dyDescent="0.25">
      <c r="A262" s="5">
        <f t="shared" ref="A262" si="40">+A261+1</f>
        <v>243</v>
      </c>
      <c r="B262" s="26">
        <f t="shared" si="31"/>
        <v>99</v>
      </c>
      <c r="C262" s="6" t="s">
        <v>193</v>
      </c>
      <c r="D262" s="3" t="s">
        <v>197</v>
      </c>
      <c r="E262" s="7">
        <v>1965</v>
      </c>
      <c r="F262" s="7">
        <v>2016</v>
      </c>
      <c r="G262" s="7" t="s">
        <v>67</v>
      </c>
      <c r="H262" s="7">
        <v>2</v>
      </c>
      <c r="I262" s="7">
        <v>2</v>
      </c>
      <c r="J262" s="32">
        <v>555.70000000000005</v>
      </c>
      <c r="K262" s="32">
        <v>510.2</v>
      </c>
      <c r="L262" s="32">
        <v>0</v>
      </c>
      <c r="M262" s="8">
        <v>33</v>
      </c>
      <c r="N262" s="30">
        <f>'Приложение №2'!E262</f>
        <v>2336842.1399999997</v>
      </c>
      <c r="O262" s="24"/>
      <c r="P262" s="1">
        <v>1853257.9</v>
      </c>
      <c r="Q262" s="1"/>
      <c r="R262" s="1">
        <v>140117.60440000001</v>
      </c>
      <c r="S262" s="1">
        <v>343466.63559999975</v>
      </c>
      <c r="T262" s="32">
        <v>0</v>
      </c>
      <c r="U262" s="1">
        <f t="shared" si="32"/>
        <v>4580.2472363778907</v>
      </c>
      <c r="V262" s="1">
        <f t="shared" si="32"/>
        <v>4580.2472363778907</v>
      </c>
      <c r="W262" s="9">
        <v>2020</v>
      </c>
    </row>
    <row r="263" spans="1:23" ht="15" customHeight="1" x14ac:dyDescent="0.25">
      <c r="A263" s="5">
        <f t="shared" ref="A263" si="41">+A262+1</f>
        <v>244</v>
      </c>
      <c r="B263" s="26">
        <f t="shared" si="31"/>
        <v>100</v>
      </c>
      <c r="C263" s="6" t="s">
        <v>193</v>
      </c>
      <c r="D263" s="3" t="s">
        <v>198</v>
      </c>
      <c r="E263" s="7">
        <v>1965</v>
      </c>
      <c r="F263" s="7">
        <v>2016</v>
      </c>
      <c r="G263" s="7" t="s">
        <v>67</v>
      </c>
      <c r="H263" s="7">
        <v>2</v>
      </c>
      <c r="I263" s="7">
        <v>2</v>
      </c>
      <c r="J263" s="32">
        <v>555.6</v>
      </c>
      <c r="K263" s="32">
        <v>503.4</v>
      </c>
      <c r="L263" s="32">
        <v>0</v>
      </c>
      <c r="M263" s="8">
        <v>26</v>
      </c>
      <c r="N263" s="30">
        <f>'Приложение №2'!E263</f>
        <v>2305696.4700000002</v>
      </c>
      <c r="O263" s="24"/>
      <c r="P263" s="1">
        <v>1846064.02</v>
      </c>
      <c r="Q263" s="1"/>
      <c r="R263" s="1">
        <v>120743.5748</v>
      </c>
      <c r="S263" s="1">
        <v>338888.87520000018</v>
      </c>
      <c r="T263" s="32">
        <v>0</v>
      </c>
      <c r="U263" s="1">
        <f t="shared" si="32"/>
        <v>4580.2472586412405</v>
      </c>
      <c r="V263" s="1">
        <f t="shared" si="32"/>
        <v>4580.2472586412405</v>
      </c>
      <c r="W263" s="9">
        <v>2020</v>
      </c>
    </row>
    <row r="264" spans="1:23" ht="15" customHeight="1" x14ac:dyDescent="0.25">
      <c r="A264" s="5">
        <f t="shared" si="30"/>
        <v>245</v>
      </c>
      <c r="B264" s="26">
        <f t="shared" si="31"/>
        <v>101</v>
      </c>
      <c r="C264" s="6" t="s">
        <v>193</v>
      </c>
      <c r="D264" s="3" t="s">
        <v>199</v>
      </c>
      <c r="E264" s="7">
        <v>1965</v>
      </c>
      <c r="F264" s="7">
        <v>2016</v>
      </c>
      <c r="G264" s="7" t="s">
        <v>67</v>
      </c>
      <c r="H264" s="7">
        <v>2</v>
      </c>
      <c r="I264" s="7">
        <v>2</v>
      </c>
      <c r="J264" s="32">
        <v>548.9</v>
      </c>
      <c r="K264" s="32">
        <v>502.9</v>
      </c>
      <c r="L264" s="32">
        <v>0</v>
      </c>
      <c r="M264" s="8">
        <v>31</v>
      </c>
      <c r="N264" s="30">
        <f>'Приложение №2'!E264</f>
        <v>2303406.34</v>
      </c>
      <c r="O264" s="24"/>
      <c r="P264" s="1">
        <v>1878879.83</v>
      </c>
      <c r="Q264" s="1"/>
      <c r="R264" s="1">
        <v>85974.233800000002</v>
      </c>
      <c r="S264" s="1">
        <v>338552.27619999979</v>
      </c>
      <c r="T264" s="32">
        <v>0</v>
      </c>
      <c r="U264" s="1">
        <f t="shared" si="32"/>
        <v>4580.2472459733544</v>
      </c>
      <c r="V264" s="1">
        <f t="shared" si="32"/>
        <v>4580.2472459733544</v>
      </c>
      <c r="W264" s="9">
        <v>2020</v>
      </c>
    </row>
    <row r="265" spans="1:23" ht="15" customHeight="1" x14ac:dyDescent="0.25">
      <c r="A265" s="5">
        <f t="shared" si="30"/>
        <v>246</v>
      </c>
      <c r="B265" s="26">
        <f t="shared" si="31"/>
        <v>102</v>
      </c>
      <c r="C265" s="6" t="s">
        <v>193</v>
      </c>
      <c r="D265" s="3" t="s">
        <v>200</v>
      </c>
      <c r="E265" s="7">
        <v>1962</v>
      </c>
      <c r="F265" s="7">
        <v>2003</v>
      </c>
      <c r="G265" s="7" t="s">
        <v>51</v>
      </c>
      <c r="H265" s="7">
        <v>2</v>
      </c>
      <c r="I265" s="7">
        <v>2</v>
      </c>
      <c r="J265" s="32">
        <v>1001.33</v>
      </c>
      <c r="K265" s="32">
        <v>636.99</v>
      </c>
      <c r="L265" s="32">
        <v>0</v>
      </c>
      <c r="M265" s="8">
        <v>24</v>
      </c>
      <c r="N265" s="30">
        <f>'Приложение №2'!E265</f>
        <v>1834304.6299950399</v>
      </c>
      <c r="O265" s="24"/>
      <c r="P265" s="1">
        <v>1256231.1328150399</v>
      </c>
      <c r="Q265" s="1"/>
      <c r="R265" s="1">
        <v>191515.06718000001</v>
      </c>
      <c r="S265" s="1">
        <v>386558.43</v>
      </c>
      <c r="T265" s="1"/>
      <c r="U265" s="1">
        <f t="shared" si="32"/>
        <v>2879.6443115198667</v>
      </c>
      <c r="V265" s="1">
        <f t="shared" si="32"/>
        <v>2879.6443115198667</v>
      </c>
      <c r="W265" s="9">
        <v>2020</v>
      </c>
    </row>
    <row r="266" spans="1:23" ht="15" customHeight="1" x14ac:dyDescent="0.25">
      <c r="A266" s="5">
        <f t="shared" si="30"/>
        <v>247</v>
      </c>
      <c r="B266" s="26">
        <f t="shared" si="31"/>
        <v>103</v>
      </c>
      <c r="C266" s="6" t="s">
        <v>193</v>
      </c>
      <c r="D266" s="3" t="s">
        <v>201</v>
      </c>
      <c r="E266" s="7">
        <v>1962</v>
      </c>
      <c r="F266" s="7">
        <v>2004</v>
      </c>
      <c r="G266" s="7" t="s">
        <v>51</v>
      </c>
      <c r="H266" s="7">
        <v>2</v>
      </c>
      <c r="I266" s="7">
        <v>2</v>
      </c>
      <c r="J266" s="32">
        <v>1037.76</v>
      </c>
      <c r="K266" s="32">
        <v>620.04</v>
      </c>
      <c r="L266" s="32">
        <v>0</v>
      </c>
      <c r="M266" s="8">
        <v>19</v>
      </c>
      <c r="N266" s="30">
        <f>'Приложение №2'!E266</f>
        <v>1785494.6608272803</v>
      </c>
      <c r="O266" s="24"/>
      <c r="P266" s="1">
        <v>1215139.6935472803</v>
      </c>
      <c r="Q266" s="1"/>
      <c r="R266" s="1">
        <v>203840.43727999998</v>
      </c>
      <c r="S266" s="1">
        <v>366514.53</v>
      </c>
      <c r="T266" s="1"/>
      <c r="U266" s="1">
        <f t="shared" si="32"/>
        <v>2879.6443146043489</v>
      </c>
      <c r="V266" s="1">
        <f t="shared" si="32"/>
        <v>2879.6443146043489</v>
      </c>
      <c r="W266" s="9">
        <v>2020</v>
      </c>
    </row>
    <row r="267" spans="1:23" ht="15" customHeight="1" x14ac:dyDescent="0.25">
      <c r="A267" s="5">
        <f t="shared" si="30"/>
        <v>248</v>
      </c>
      <c r="B267" s="26">
        <f t="shared" si="31"/>
        <v>104</v>
      </c>
      <c r="C267" s="6" t="s">
        <v>193</v>
      </c>
      <c r="D267" s="3" t="s">
        <v>202</v>
      </c>
      <c r="E267" s="7">
        <v>1961</v>
      </c>
      <c r="F267" s="7">
        <v>2004</v>
      </c>
      <c r="G267" s="7" t="s">
        <v>51</v>
      </c>
      <c r="H267" s="7">
        <v>2</v>
      </c>
      <c r="I267" s="7">
        <v>2</v>
      </c>
      <c r="J267" s="32">
        <v>1023.9</v>
      </c>
      <c r="K267" s="32">
        <v>614.54</v>
      </c>
      <c r="L267" s="32">
        <v>0</v>
      </c>
      <c r="M267" s="8">
        <v>19</v>
      </c>
      <c r="N267" s="30">
        <f>'Приложение №2'!E267</f>
        <v>1769656.6143525599</v>
      </c>
      <c r="O267" s="24"/>
      <c r="P267" s="1">
        <v>1444437.2180725599</v>
      </c>
      <c r="Q267" s="1"/>
      <c r="R267" s="1">
        <v>204018.05627999999</v>
      </c>
      <c r="S267" s="1">
        <v>121201.34</v>
      </c>
      <c r="T267" s="1"/>
      <c r="U267" s="1">
        <f t="shared" si="32"/>
        <v>2879.6443101385753</v>
      </c>
      <c r="V267" s="1">
        <f t="shared" si="32"/>
        <v>2879.6443101385753</v>
      </c>
      <c r="W267" s="9">
        <v>2020</v>
      </c>
    </row>
    <row r="268" spans="1:23" ht="15" customHeight="1" x14ac:dyDescent="0.25">
      <c r="A268" s="5">
        <f t="shared" si="30"/>
        <v>249</v>
      </c>
      <c r="B268" s="26">
        <f t="shared" si="31"/>
        <v>105</v>
      </c>
      <c r="C268" s="6" t="s">
        <v>193</v>
      </c>
      <c r="D268" s="3" t="s">
        <v>203</v>
      </c>
      <c r="E268" s="7">
        <v>1965</v>
      </c>
      <c r="F268" s="7">
        <v>2009</v>
      </c>
      <c r="G268" s="7" t="s">
        <v>67</v>
      </c>
      <c r="H268" s="7">
        <v>2</v>
      </c>
      <c r="I268" s="7">
        <v>2</v>
      </c>
      <c r="J268" s="32">
        <v>548.6</v>
      </c>
      <c r="K268" s="32">
        <v>505.4</v>
      </c>
      <c r="L268" s="32">
        <v>0</v>
      </c>
      <c r="M268" s="8">
        <v>24</v>
      </c>
      <c r="N268" s="30">
        <f>'Приложение №2'!E268</f>
        <v>2314825.64</v>
      </c>
      <c r="O268" s="24"/>
      <c r="P268" s="1">
        <v>1845763.42</v>
      </c>
      <c r="Q268" s="1"/>
      <c r="R268" s="1">
        <v>128826.9388</v>
      </c>
      <c r="S268" s="1">
        <v>340235.2812000002</v>
      </c>
      <c r="T268" s="32">
        <v>0</v>
      </c>
      <c r="U268" s="1">
        <f t="shared" si="32"/>
        <v>4580.1852789869417</v>
      </c>
      <c r="V268" s="1">
        <f t="shared" si="32"/>
        <v>4580.1852789869417</v>
      </c>
      <c r="W268" s="9">
        <v>2020</v>
      </c>
    </row>
    <row r="269" spans="1:23" ht="15" customHeight="1" x14ac:dyDescent="0.25">
      <c r="A269" s="5">
        <f t="shared" si="30"/>
        <v>250</v>
      </c>
      <c r="B269" s="26">
        <f t="shared" si="31"/>
        <v>106</v>
      </c>
      <c r="C269" s="6" t="s">
        <v>193</v>
      </c>
      <c r="D269" s="3" t="s">
        <v>204</v>
      </c>
      <c r="E269" s="7">
        <v>1969</v>
      </c>
      <c r="F269" s="7">
        <v>2017</v>
      </c>
      <c r="G269" s="7" t="s">
        <v>51</v>
      </c>
      <c r="H269" s="7">
        <v>3</v>
      </c>
      <c r="I269" s="7">
        <v>4</v>
      </c>
      <c r="J269" s="32">
        <v>2714.3</v>
      </c>
      <c r="K269" s="32">
        <v>1853.65</v>
      </c>
      <c r="L269" s="32">
        <v>0</v>
      </c>
      <c r="M269" s="8">
        <v>91</v>
      </c>
      <c r="N269" s="30">
        <f>'Приложение №2'!E269</f>
        <v>5337852.6965000005</v>
      </c>
      <c r="O269" s="24"/>
      <c r="P269" s="1">
        <v>0</v>
      </c>
      <c r="Q269" s="1"/>
      <c r="R269" s="1">
        <v>670683.3493</v>
      </c>
      <c r="S269" s="1">
        <v>4667169.3472000007</v>
      </c>
      <c r="T269" s="1"/>
      <c r="U269" s="1">
        <f t="shared" si="32"/>
        <v>2879.6443214738492</v>
      </c>
      <c r="V269" s="1">
        <f t="shared" si="32"/>
        <v>2879.6443214738492</v>
      </c>
      <c r="W269" s="9">
        <v>2020</v>
      </c>
    </row>
    <row r="270" spans="1:23" ht="15" customHeight="1" x14ac:dyDescent="0.25">
      <c r="A270" s="5">
        <f t="shared" si="30"/>
        <v>251</v>
      </c>
      <c r="B270" s="26">
        <f t="shared" si="31"/>
        <v>107</v>
      </c>
      <c r="C270" s="6" t="s">
        <v>193</v>
      </c>
      <c r="D270" s="3" t="s">
        <v>205</v>
      </c>
      <c r="E270" s="7">
        <v>1962</v>
      </c>
      <c r="F270" s="7">
        <v>2016</v>
      </c>
      <c r="G270" s="7" t="s">
        <v>67</v>
      </c>
      <c r="H270" s="7">
        <v>2</v>
      </c>
      <c r="I270" s="7">
        <v>3</v>
      </c>
      <c r="J270" s="32">
        <v>604.95000000000005</v>
      </c>
      <c r="K270" s="32">
        <v>542.54999999999995</v>
      </c>
      <c r="L270" s="32">
        <v>0</v>
      </c>
      <c r="M270" s="8">
        <v>27</v>
      </c>
      <c r="N270" s="30">
        <f>'Приложение №2'!E270</f>
        <v>2537492.16</v>
      </c>
      <c r="O270" s="24"/>
      <c r="P270" s="1">
        <v>2036443.89</v>
      </c>
      <c r="Q270" s="1"/>
      <c r="R270" s="1">
        <v>135803.6061</v>
      </c>
      <c r="S270" s="1">
        <v>365244.66390000028</v>
      </c>
      <c r="T270" s="32">
        <v>0</v>
      </c>
      <c r="U270" s="1">
        <f t="shared" si="32"/>
        <v>4676.9738457285048</v>
      </c>
      <c r="V270" s="1">
        <f t="shared" si="32"/>
        <v>4676.9738457285048</v>
      </c>
      <c r="W270" s="9">
        <v>2020</v>
      </c>
    </row>
    <row r="271" spans="1:23" ht="15" customHeight="1" x14ac:dyDescent="0.25">
      <c r="A271" s="5">
        <f t="shared" si="30"/>
        <v>252</v>
      </c>
      <c r="B271" s="26">
        <f t="shared" si="31"/>
        <v>108</v>
      </c>
      <c r="C271" s="6" t="s">
        <v>193</v>
      </c>
      <c r="D271" s="3" t="s">
        <v>206</v>
      </c>
      <c r="E271" s="7">
        <v>1965</v>
      </c>
      <c r="F271" s="7">
        <v>2016</v>
      </c>
      <c r="G271" s="7" t="s">
        <v>67</v>
      </c>
      <c r="H271" s="7">
        <v>2</v>
      </c>
      <c r="I271" s="7">
        <v>2</v>
      </c>
      <c r="J271" s="32">
        <v>552.79999999999995</v>
      </c>
      <c r="K271" s="32">
        <v>500.8</v>
      </c>
      <c r="L271" s="32">
        <v>0</v>
      </c>
      <c r="M271" s="8">
        <v>23</v>
      </c>
      <c r="N271" s="30">
        <f>'Приложение №2'!E271</f>
        <v>651138.96000000008</v>
      </c>
      <c r="O271" s="24"/>
      <c r="P271" s="1">
        <v>177762.18</v>
      </c>
      <c r="Q271" s="1"/>
      <c r="R271" s="1">
        <v>136238.2176</v>
      </c>
      <c r="S271" s="1">
        <v>337138.56240000005</v>
      </c>
      <c r="T271" s="32">
        <v>0</v>
      </c>
      <c r="U271" s="1">
        <f t="shared" si="32"/>
        <v>1300.197603833866</v>
      </c>
      <c r="V271" s="1">
        <f t="shared" si="32"/>
        <v>1300.197603833866</v>
      </c>
      <c r="W271" s="9">
        <v>2020</v>
      </c>
    </row>
    <row r="272" spans="1:23" ht="15" customHeight="1" x14ac:dyDescent="0.25">
      <c r="A272" s="5">
        <f t="shared" si="30"/>
        <v>253</v>
      </c>
      <c r="B272" s="26">
        <f t="shared" si="31"/>
        <v>109</v>
      </c>
      <c r="C272" s="6" t="s">
        <v>193</v>
      </c>
      <c r="D272" s="3" t="s">
        <v>207</v>
      </c>
      <c r="E272" s="7">
        <v>1965</v>
      </c>
      <c r="F272" s="7">
        <v>2016</v>
      </c>
      <c r="G272" s="7" t="s">
        <v>67</v>
      </c>
      <c r="H272" s="7">
        <v>2</v>
      </c>
      <c r="I272" s="7">
        <v>2</v>
      </c>
      <c r="J272" s="32">
        <v>547.79999999999995</v>
      </c>
      <c r="K272" s="32">
        <v>505.4</v>
      </c>
      <c r="L272" s="32">
        <v>0</v>
      </c>
      <c r="M272" s="8">
        <v>23</v>
      </c>
      <c r="N272" s="30">
        <f>'Приложение №2'!E272</f>
        <v>657119.87000000011</v>
      </c>
      <c r="O272" s="24"/>
      <c r="P272" s="1">
        <v>188061.69</v>
      </c>
      <c r="Q272" s="1"/>
      <c r="R272" s="1">
        <v>128822.8988</v>
      </c>
      <c r="S272" s="1">
        <v>340235.28120000008</v>
      </c>
      <c r="T272" s="32">
        <v>0</v>
      </c>
      <c r="U272" s="1">
        <f t="shared" si="32"/>
        <v>1300.1976058567475</v>
      </c>
      <c r="V272" s="1">
        <f t="shared" si="32"/>
        <v>1300.1976058567475</v>
      </c>
      <c r="W272" s="9">
        <v>2020</v>
      </c>
    </row>
    <row r="273" spans="1:23" ht="15" customHeight="1" x14ac:dyDescent="0.25">
      <c r="A273" s="5">
        <f t="shared" si="30"/>
        <v>254</v>
      </c>
      <c r="B273" s="26">
        <f t="shared" si="31"/>
        <v>110</v>
      </c>
      <c r="C273" s="6" t="s">
        <v>193</v>
      </c>
      <c r="D273" s="3" t="s">
        <v>208</v>
      </c>
      <c r="E273" s="7">
        <v>1965</v>
      </c>
      <c r="F273" s="7">
        <v>2016</v>
      </c>
      <c r="G273" s="7" t="s">
        <v>67</v>
      </c>
      <c r="H273" s="7">
        <v>2</v>
      </c>
      <c r="I273" s="7">
        <v>2</v>
      </c>
      <c r="J273" s="32">
        <v>548.79999999999995</v>
      </c>
      <c r="K273" s="32">
        <v>505.4</v>
      </c>
      <c r="L273" s="32">
        <v>0</v>
      </c>
      <c r="M273" s="8">
        <v>28</v>
      </c>
      <c r="N273" s="30">
        <f>'Приложение №2'!E273</f>
        <v>657119.87</v>
      </c>
      <c r="O273" s="24"/>
      <c r="P273" s="1">
        <v>208576.81</v>
      </c>
      <c r="Q273" s="1"/>
      <c r="R273" s="1">
        <v>108307.7788</v>
      </c>
      <c r="S273" s="1">
        <v>340235.28119999997</v>
      </c>
      <c r="T273" s="32">
        <v>0</v>
      </c>
      <c r="U273" s="1">
        <f t="shared" si="32"/>
        <v>1300.1976058567473</v>
      </c>
      <c r="V273" s="1">
        <f t="shared" si="32"/>
        <v>1300.1976058567473</v>
      </c>
      <c r="W273" s="9">
        <v>2020</v>
      </c>
    </row>
    <row r="274" spans="1:23" ht="15" customHeight="1" x14ac:dyDescent="0.25">
      <c r="A274" s="5">
        <f t="shared" si="30"/>
        <v>255</v>
      </c>
      <c r="B274" s="26">
        <f t="shared" si="31"/>
        <v>111</v>
      </c>
      <c r="C274" s="6" t="s">
        <v>193</v>
      </c>
      <c r="D274" s="3" t="s">
        <v>209</v>
      </c>
      <c r="E274" s="7">
        <v>1965</v>
      </c>
      <c r="F274" s="7">
        <v>2016</v>
      </c>
      <c r="G274" s="7" t="s">
        <v>67</v>
      </c>
      <c r="H274" s="7">
        <v>2</v>
      </c>
      <c r="I274" s="7">
        <v>2</v>
      </c>
      <c r="J274" s="32">
        <v>550.79999999999995</v>
      </c>
      <c r="K274" s="32">
        <v>508.7</v>
      </c>
      <c r="L274" s="32">
        <v>0</v>
      </c>
      <c r="M274" s="8">
        <v>28</v>
      </c>
      <c r="N274" s="30">
        <f>'Приложение №2'!E274</f>
        <v>661410.52</v>
      </c>
      <c r="O274" s="24"/>
      <c r="P274" s="1">
        <v>198558.96</v>
      </c>
      <c r="Q274" s="1"/>
      <c r="R274" s="1">
        <v>120394.72139999999</v>
      </c>
      <c r="S274" s="1">
        <v>342456.83860000008</v>
      </c>
      <c r="T274" s="32">
        <v>0</v>
      </c>
      <c r="U274" s="1">
        <f t="shared" si="32"/>
        <v>1300.1976017298998</v>
      </c>
      <c r="V274" s="1">
        <f t="shared" si="32"/>
        <v>1300.1976017298998</v>
      </c>
      <c r="W274" s="9">
        <v>2020</v>
      </c>
    </row>
    <row r="275" spans="1:23" ht="15" customHeight="1" x14ac:dyDescent="0.25">
      <c r="A275" s="5">
        <f t="shared" si="30"/>
        <v>256</v>
      </c>
      <c r="B275" s="26">
        <f t="shared" si="31"/>
        <v>112</v>
      </c>
      <c r="C275" s="6" t="s">
        <v>193</v>
      </c>
      <c r="D275" s="3" t="s">
        <v>210</v>
      </c>
      <c r="E275" s="7">
        <v>1965</v>
      </c>
      <c r="F275" s="7">
        <v>2016</v>
      </c>
      <c r="G275" s="7" t="s">
        <v>67</v>
      </c>
      <c r="H275" s="7">
        <v>2</v>
      </c>
      <c r="I275" s="7">
        <v>2</v>
      </c>
      <c r="J275" s="32">
        <v>555</v>
      </c>
      <c r="K275" s="32">
        <v>511.8</v>
      </c>
      <c r="L275" s="32">
        <v>0</v>
      </c>
      <c r="M275" s="8">
        <v>26</v>
      </c>
      <c r="N275" s="30">
        <f>'Приложение №2'!E275</f>
        <v>665441.13</v>
      </c>
      <c r="O275" s="24"/>
      <c r="P275" s="1">
        <v>198632.52</v>
      </c>
      <c r="Q275" s="1"/>
      <c r="R275" s="1">
        <v>122264.84960000002</v>
      </c>
      <c r="S275" s="1">
        <v>344543.76039999997</v>
      </c>
      <c r="T275" s="32">
        <v>0</v>
      </c>
      <c r="U275" s="1">
        <f t="shared" si="32"/>
        <v>1300.1975967174678</v>
      </c>
      <c r="V275" s="1">
        <f t="shared" si="32"/>
        <v>1300.1975967174678</v>
      </c>
      <c r="W275" s="9">
        <v>2020</v>
      </c>
    </row>
    <row r="276" spans="1:23" ht="15" customHeight="1" x14ac:dyDescent="0.25">
      <c r="A276" s="5">
        <f t="shared" si="30"/>
        <v>257</v>
      </c>
      <c r="B276" s="26">
        <f t="shared" si="31"/>
        <v>113</v>
      </c>
      <c r="C276" s="6" t="s">
        <v>193</v>
      </c>
      <c r="D276" s="3" t="s">
        <v>211</v>
      </c>
      <c r="E276" s="7">
        <v>1965</v>
      </c>
      <c r="F276" s="7">
        <v>2016</v>
      </c>
      <c r="G276" s="7" t="s">
        <v>67</v>
      </c>
      <c r="H276" s="7">
        <v>2</v>
      </c>
      <c r="I276" s="7">
        <v>2</v>
      </c>
      <c r="J276" s="32">
        <v>548.79999999999995</v>
      </c>
      <c r="K276" s="32">
        <v>504.8</v>
      </c>
      <c r="L276" s="32">
        <v>0</v>
      </c>
      <c r="M276" s="8">
        <v>24</v>
      </c>
      <c r="N276" s="30">
        <f>'Приложение №2'!E276</f>
        <v>656339.74999999988</v>
      </c>
      <c r="O276" s="24"/>
      <c r="P276" s="1">
        <v>213548.72</v>
      </c>
      <c r="Q276" s="1"/>
      <c r="R276" s="1">
        <v>102959.66560000001</v>
      </c>
      <c r="S276" s="1">
        <v>339831.3643999999</v>
      </c>
      <c r="T276" s="32">
        <v>0</v>
      </c>
      <c r="U276" s="1">
        <f t="shared" si="32"/>
        <v>1300.1976030110932</v>
      </c>
      <c r="V276" s="1">
        <f t="shared" si="32"/>
        <v>1300.1976030110932</v>
      </c>
      <c r="W276" s="9">
        <v>2020</v>
      </c>
    </row>
    <row r="277" spans="1:23" ht="15" customHeight="1" x14ac:dyDescent="0.25">
      <c r="A277" s="5">
        <f t="shared" si="30"/>
        <v>258</v>
      </c>
      <c r="B277" s="26">
        <f t="shared" si="31"/>
        <v>114</v>
      </c>
      <c r="C277" s="6" t="s">
        <v>212</v>
      </c>
      <c r="D277" s="3" t="s">
        <v>213</v>
      </c>
      <c r="E277" s="7">
        <v>1979</v>
      </c>
      <c r="F277" s="7">
        <v>1979</v>
      </c>
      <c r="G277" s="7" t="s">
        <v>67</v>
      </c>
      <c r="H277" s="7">
        <v>2</v>
      </c>
      <c r="I277" s="7">
        <v>2</v>
      </c>
      <c r="J277" s="32">
        <v>593.9</v>
      </c>
      <c r="K277" s="32">
        <v>484.7</v>
      </c>
      <c r="L277" s="32">
        <v>0</v>
      </c>
      <c r="M277" s="8">
        <v>21</v>
      </c>
      <c r="N277" s="30">
        <f>'Приложение №2'!E277</f>
        <v>8207542.154000001</v>
      </c>
      <c r="O277" s="24"/>
      <c r="P277" s="1">
        <v>7792236.2599999998</v>
      </c>
      <c r="Q277" s="1"/>
      <c r="R277" s="1">
        <v>89005.853399999993</v>
      </c>
      <c r="S277" s="1">
        <v>326300.04060000123</v>
      </c>
      <c r="T277" s="32">
        <v>0</v>
      </c>
      <c r="U277" s="1">
        <f t="shared" si="32"/>
        <v>16933.241497833715</v>
      </c>
      <c r="V277" s="1">
        <f t="shared" si="32"/>
        <v>16933.241497833715</v>
      </c>
      <c r="W277" s="9">
        <v>2020</v>
      </c>
    </row>
    <row r="278" spans="1:23" ht="15" customHeight="1" x14ac:dyDescent="0.25">
      <c r="A278" s="5">
        <f t="shared" si="30"/>
        <v>259</v>
      </c>
      <c r="B278" s="26">
        <f t="shared" si="31"/>
        <v>115</v>
      </c>
      <c r="C278" s="6" t="s">
        <v>212</v>
      </c>
      <c r="D278" s="3" t="s">
        <v>214</v>
      </c>
      <c r="E278" s="7">
        <v>1979</v>
      </c>
      <c r="F278" s="7">
        <v>1979</v>
      </c>
      <c r="G278" s="7" t="s">
        <v>67</v>
      </c>
      <c r="H278" s="7">
        <v>2</v>
      </c>
      <c r="I278" s="7">
        <v>2</v>
      </c>
      <c r="J278" s="32">
        <v>548.6</v>
      </c>
      <c r="K278" s="32">
        <v>501.2</v>
      </c>
      <c r="L278" s="32">
        <v>0</v>
      </c>
      <c r="M278" s="8">
        <v>28</v>
      </c>
      <c r="N278" s="30">
        <f>'Приложение №2'!E278</f>
        <v>8486940.6420000009</v>
      </c>
      <c r="O278" s="24"/>
      <c r="P278" s="1">
        <v>8039391.1399999997</v>
      </c>
      <c r="Q278" s="1"/>
      <c r="R278" s="1">
        <v>110141.6664</v>
      </c>
      <c r="S278" s="1">
        <v>337407.83560000127</v>
      </c>
      <c r="T278" s="32">
        <v>0</v>
      </c>
      <c r="U278" s="1">
        <f t="shared" si="32"/>
        <v>16933.241504389469</v>
      </c>
      <c r="V278" s="1">
        <f t="shared" si="32"/>
        <v>16933.241504389469</v>
      </c>
      <c r="W278" s="9">
        <v>2020</v>
      </c>
    </row>
    <row r="279" spans="1:23" ht="15" customHeight="1" x14ac:dyDescent="0.25">
      <c r="A279" s="5">
        <f t="shared" si="30"/>
        <v>260</v>
      </c>
      <c r="B279" s="26">
        <f t="shared" si="31"/>
        <v>116</v>
      </c>
      <c r="C279" s="6" t="s">
        <v>212</v>
      </c>
      <c r="D279" s="3" t="s">
        <v>215</v>
      </c>
      <c r="E279" s="7">
        <v>1979</v>
      </c>
      <c r="F279" s="7">
        <v>1979</v>
      </c>
      <c r="G279" s="7" t="s">
        <v>67</v>
      </c>
      <c r="H279" s="7">
        <v>2</v>
      </c>
      <c r="I279" s="7">
        <v>2</v>
      </c>
      <c r="J279" s="32">
        <v>399.23</v>
      </c>
      <c r="K279" s="32">
        <v>379.49</v>
      </c>
      <c r="L279" s="32">
        <v>0</v>
      </c>
      <c r="M279" s="8">
        <v>15</v>
      </c>
      <c r="N279" s="30">
        <f>'Приложение №2'!E279</f>
        <v>6425995.8330000006</v>
      </c>
      <c r="O279" s="24"/>
      <c r="P279" s="1">
        <v>6094371.1699999999</v>
      </c>
      <c r="Q279" s="1"/>
      <c r="R279" s="1">
        <v>76151.996780000001</v>
      </c>
      <c r="S279" s="1">
        <v>255472.66622000065</v>
      </c>
      <c r="T279" s="32">
        <v>0</v>
      </c>
      <c r="U279" s="1">
        <f t="shared" si="32"/>
        <v>16933.241542596643</v>
      </c>
      <c r="V279" s="1">
        <f t="shared" si="32"/>
        <v>16933.241542596643</v>
      </c>
      <c r="W279" s="9">
        <v>2020</v>
      </c>
    </row>
    <row r="280" spans="1:23" ht="15" customHeight="1" x14ac:dyDescent="0.25">
      <c r="A280" s="5">
        <f t="shared" si="30"/>
        <v>261</v>
      </c>
      <c r="B280" s="26">
        <f t="shared" si="31"/>
        <v>117</v>
      </c>
      <c r="C280" s="6" t="s">
        <v>217</v>
      </c>
      <c r="D280" s="3" t="s">
        <v>218</v>
      </c>
      <c r="E280" s="7">
        <v>1990</v>
      </c>
      <c r="F280" s="7">
        <v>1990</v>
      </c>
      <c r="G280" s="7" t="s">
        <v>67</v>
      </c>
      <c r="H280" s="7">
        <v>2</v>
      </c>
      <c r="I280" s="7">
        <v>1</v>
      </c>
      <c r="J280" s="32">
        <v>349.6</v>
      </c>
      <c r="K280" s="32">
        <v>303.27999999999997</v>
      </c>
      <c r="L280" s="32">
        <v>0</v>
      </c>
      <c r="M280" s="8">
        <v>12</v>
      </c>
      <c r="N280" s="30">
        <f>'Приложение №2'!E280</f>
        <v>115983.71389853962</v>
      </c>
      <c r="O280" s="24"/>
      <c r="P280" s="1">
        <v>0</v>
      </c>
      <c r="Q280" s="1"/>
      <c r="R280" s="1">
        <v>65755.048160000006</v>
      </c>
      <c r="S280" s="1">
        <v>50228.66573853961</v>
      </c>
      <c r="T280" s="32">
        <v>0</v>
      </c>
      <c r="U280" s="1">
        <f t="shared" si="32"/>
        <v>382.43113261190854</v>
      </c>
      <c r="V280" s="1">
        <f t="shared" si="32"/>
        <v>382.43113261190854</v>
      </c>
      <c r="W280" s="9">
        <v>2020</v>
      </c>
    </row>
    <row r="281" spans="1:23" ht="15" customHeight="1" x14ac:dyDescent="0.25">
      <c r="A281" s="5">
        <f t="shared" si="30"/>
        <v>262</v>
      </c>
      <c r="B281" s="26">
        <f t="shared" si="31"/>
        <v>118</v>
      </c>
      <c r="C281" s="6" t="s">
        <v>217</v>
      </c>
      <c r="D281" s="3" t="s">
        <v>220</v>
      </c>
      <c r="E281" s="7">
        <v>1987</v>
      </c>
      <c r="F281" s="7">
        <v>1987</v>
      </c>
      <c r="G281" s="7" t="s">
        <v>67</v>
      </c>
      <c r="H281" s="7">
        <v>2</v>
      </c>
      <c r="I281" s="7">
        <v>2</v>
      </c>
      <c r="J281" s="32">
        <v>834.52</v>
      </c>
      <c r="K281" s="32">
        <v>794.39</v>
      </c>
      <c r="L281" s="32">
        <v>0</v>
      </c>
      <c r="M281" s="8">
        <v>35</v>
      </c>
      <c r="N281" s="30">
        <f>'Приложение №2'!E281</f>
        <v>7843092.6706135534</v>
      </c>
      <c r="O281" s="24"/>
      <c r="P281" s="1">
        <v>7131122.4800000004</v>
      </c>
      <c r="Q281" s="1"/>
      <c r="R281" s="1">
        <v>177186.84458</v>
      </c>
      <c r="S281" s="1">
        <v>534783.34603355289</v>
      </c>
      <c r="T281" s="32">
        <v>0</v>
      </c>
      <c r="U281" s="1">
        <f t="shared" ref="U281:V300" si="42">$N281/($K281+$L281)</f>
        <v>9873.1009587401077</v>
      </c>
      <c r="V281" s="1">
        <f t="shared" si="42"/>
        <v>9873.1009587401077</v>
      </c>
      <c r="W281" s="9">
        <v>2020</v>
      </c>
    </row>
    <row r="282" spans="1:23" ht="15" customHeight="1" x14ac:dyDescent="0.25">
      <c r="A282" s="5">
        <f t="shared" ref="A282:A300" si="43">+A281+1</f>
        <v>263</v>
      </c>
      <c r="B282" s="26">
        <f t="shared" ref="B282:B300" si="44">+B281+1</f>
        <v>119</v>
      </c>
      <c r="C282" s="6" t="s">
        <v>217</v>
      </c>
      <c r="D282" s="3" t="s">
        <v>221</v>
      </c>
      <c r="E282" s="7">
        <v>1989</v>
      </c>
      <c r="F282" s="7">
        <v>2012</v>
      </c>
      <c r="G282" s="7" t="s">
        <v>67</v>
      </c>
      <c r="H282" s="7">
        <v>2</v>
      </c>
      <c r="I282" s="7">
        <v>2</v>
      </c>
      <c r="J282" s="32">
        <v>910.68</v>
      </c>
      <c r="K282" s="32">
        <v>834.52</v>
      </c>
      <c r="L282" s="32">
        <v>0</v>
      </c>
      <c r="M282" s="8">
        <v>46</v>
      </c>
      <c r="N282" s="30">
        <f>'Приложение №2'!E282</f>
        <v>11394035.939999999</v>
      </c>
      <c r="O282" s="24"/>
      <c r="P282" s="1">
        <v>10664542.289999999</v>
      </c>
      <c r="Q282" s="1"/>
      <c r="R282" s="1">
        <v>167694.78344</v>
      </c>
      <c r="S282" s="1">
        <v>561798.86656000034</v>
      </c>
      <c r="T282" s="32">
        <v>0</v>
      </c>
      <c r="U282" s="1">
        <f t="shared" si="42"/>
        <v>13653.400685423956</v>
      </c>
      <c r="V282" s="1">
        <f t="shared" si="42"/>
        <v>13653.400685423956</v>
      </c>
      <c r="W282" s="9">
        <v>2020</v>
      </c>
    </row>
    <row r="283" spans="1:23" ht="15" customHeight="1" x14ac:dyDescent="0.25">
      <c r="A283" s="5">
        <f t="shared" si="43"/>
        <v>264</v>
      </c>
      <c r="B283" s="26">
        <f t="shared" si="44"/>
        <v>120</v>
      </c>
      <c r="C283" s="6" t="s">
        <v>217</v>
      </c>
      <c r="D283" s="3" t="s">
        <v>222</v>
      </c>
      <c r="E283" s="7">
        <v>1990</v>
      </c>
      <c r="F283" s="7">
        <v>2016</v>
      </c>
      <c r="G283" s="7" t="s">
        <v>67</v>
      </c>
      <c r="H283" s="7">
        <v>2</v>
      </c>
      <c r="I283" s="7">
        <v>2</v>
      </c>
      <c r="J283" s="32">
        <v>656.7</v>
      </c>
      <c r="K283" s="32">
        <v>628.79999999999995</v>
      </c>
      <c r="L283" s="32">
        <v>0</v>
      </c>
      <c r="M283" s="8">
        <v>32</v>
      </c>
      <c r="N283" s="30">
        <f>'Приложение №2'!E283</f>
        <v>4566513.3471037503</v>
      </c>
      <c r="O283" s="24"/>
      <c r="P283" s="1">
        <v>4040700.69</v>
      </c>
      <c r="Q283" s="1"/>
      <c r="R283" s="1">
        <v>102504.4936</v>
      </c>
      <c r="S283" s="1">
        <v>423308.1635037504</v>
      </c>
      <c r="T283" s="32">
        <v>0</v>
      </c>
      <c r="U283" s="1">
        <f t="shared" si="42"/>
        <v>7262.2667733838271</v>
      </c>
      <c r="V283" s="1">
        <f t="shared" si="42"/>
        <v>7262.2667733838271</v>
      </c>
      <c r="W283" s="9">
        <v>2020</v>
      </c>
    </row>
    <row r="284" spans="1:23" ht="15" customHeight="1" x14ac:dyDescent="0.25">
      <c r="A284" s="5">
        <f t="shared" si="43"/>
        <v>265</v>
      </c>
      <c r="B284" s="26">
        <f t="shared" si="44"/>
        <v>121</v>
      </c>
      <c r="C284" s="6" t="s">
        <v>223</v>
      </c>
      <c r="D284" s="3" t="s">
        <v>224</v>
      </c>
      <c r="E284" s="7">
        <v>1987</v>
      </c>
      <c r="F284" s="7">
        <v>2012</v>
      </c>
      <c r="G284" s="7" t="s">
        <v>51</v>
      </c>
      <c r="H284" s="7">
        <v>5</v>
      </c>
      <c r="I284" s="7">
        <v>2</v>
      </c>
      <c r="J284" s="32">
        <v>1665.4</v>
      </c>
      <c r="K284" s="32">
        <v>1290.9000000000001</v>
      </c>
      <c r="L284" s="32">
        <v>0</v>
      </c>
      <c r="M284" s="8">
        <v>31</v>
      </c>
      <c r="N284" s="30">
        <f>'Приложение №2'!E284</f>
        <v>3718047.1320000002</v>
      </c>
      <c r="O284" s="24"/>
      <c r="P284" s="1">
        <v>2387229.8916482255</v>
      </c>
      <c r="Q284" s="1"/>
      <c r="R284" s="1">
        <v>177727.16380000004</v>
      </c>
      <c r="S284" s="1">
        <v>1153090.0765517747</v>
      </c>
      <c r="T284" s="1"/>
      <c r="U284" s="1">
        <f t="shared" si="42"/>
        <v>2880.1976388566118</v>
      </c>
      <c r="V284" s="1">
        <f t="shared" si="42"/>
        <v>2880.1976388566118</v>
      </c>
      <c r="W284" s="9">
        <v>2020</v>
      </c>
    </row>
    <row r="285" spans="1:23" ht="15" customHeight="1" x14ac:dyDescent="0.25">
      <c r="A285" s="5">
        <f t="shared" si="43"/>
        <v>266</v>
      </c>
      <c r="B285" s="26">
        <f t="shared" si="44"/>
        <v>122</v>
      </c>
      <c r="C285" s="6" t="s">
        <v>223</v>
      </c>
      <c r="D285" s="3" t="s">
        <v>225</v>
      </c>
      <c r="E285" s="7">
        <v>1985</v>
      </c>
      <c r="F285" s="7">
        <v>2012</v>
      </c>
      <c r="G285" s="7" t="s">
        <v>51</v>
      </c>
      <c r="H285" s="7">
        <v>5</v>
      </c>
      <c r="I285" s="7">
        <v>4</v>
      </c>
      <c r="J285" s="32">
        <v>3410</v>
      </c>
      <c r="K285" s="32">
        <v>2517.1</v>
      </c>
      <c r="L285" s="32">
        <v>0</v>
      </c>
      <c r="M285" s="8">
        <v>80</v>
      </c>
      <c r="N285" s="30">
        <f>'Приложение №2'!E285</f>
        <v>3669191.4699999997</v>
      </c>
      <c r="O285" s="24"/>
      <c r="P285" s="1">
        <v>0</v>
      </c>
      <c r="Q285" s="1"/>
      <c r="R285" s="1">
        <v>285262.46220000018</v>
      </c>
      <c r="S285" s="1">
        <v>3383929.0077999998</v>
      </c>
      <c r="T285" s="1"/>
      <c r="U285" s="1">
        <f t="shared" si="42"/>
        <v>1457.705879782289</v>
      </c>
      <c r="V285" s="1">
        <f t="shared" si="42"/>
        <v>1457.705879782289</v>
      </c>
      <c r="W285" s="9">
        <v>2020</v>
      </c>
    </row>
    <row r="286" spans="1:23" ht="15" customHeight="1" x14ac:dyDescent="0.25">
      <c r="A286" s="5">
        <f t="shared" si="43"/>
        <v>267</v>
      </c>
      <c r="B286" s="26">
        <f t="shared" si="44"/>
        <v>123</v>
      </c>
      <c r="C286" s="6" t="s">
        <v>223</v>
      </c>
      <c r="D286" s="3" t="s">
        <v>226</v>
      </c>
      <c r="E286" s="7">
        <v>1982</v>
      </c>
      <c r="F286" s="7">
        <v>1982</v>
      </c>
      <c r="G286" s="7" t="s">
        <v>67</v>
      </c>
      <c r="H286" s="7">
        <v>2</v>
      </c>
      <c r="I286" s="7">
        <v>1</v>
      </c>
      <c r="J286" s="32">
        <v>279.10000000000002</v>
      </c>
      <c r="K286" s="32">
        <v>249.7</v>
      </c>
      <c r="L286" s="32">
        <v>0</v>
      </c>
      <c r="M286" s="8">
        <v>11</v>
      </c>
      <c r="N286" s="30">
        <f>'Приложение №2'!E286</f>
        <v>5723993.9199999999</v>
      </c>
      <c r="O286" s="24"/>
      <c r="P286" s="1">
        <v>5511927.0866</v>
      </c>
      <c r="Q286" s="1"/>
      <c r="R286" s="1">
        <v>43968.793399999995</v>
      </c>
      <c r="S286" s="1">
        <v>168098.04</v>
      </c>
      <c r="T286" s="32">
        <v>0</v>
      </c>
      <c r="U286" s="1">
        <f t="shared" si="42"/>
        <v>22923.483860632761</v>
      </c>
      <c r="V286" s="1">
        <f t="shared" si="42"/>
        <v>22923.483860632761</v>
      </c>
      <c r="W286" s="9">
        <v>2020</v>
      </c>
    </row>
    <row r="287" spans="1:23" ht="15" customHeight="1" x14ac:dyDescent="0.25">
      <c r="A287" s="5">
        <f t="shared" si="43"/>
        <v>268</v>
      </c>
      <c r="B287" s="26">
        <f t="shared" si="44"/>
        <v>124</v>
      </c>
      <c r="C287" s="6" t="s">
        <v>223</v>
      </c>
      <c r="D287" s="3" t="s">
        <v>227</v>
      </c>
      <c r="E287" s="7">
        <v>1976</v>
      </c>
      <c r="F287" s="7">
        <v>1976</v>
      </c>
      <c r="G287" s="7" t="s">
        <v>51</v>
      </c>
      <c r="H287" s="7">
        <v>3</v>
      </c>
      <c r="I287" s="7">
        <v>4</v>
      </c>
      <c r="J287" s="32">
        <v>2192.3000000000002</v>
      </c>
      <c r="K287" s="32">
        <v>2028.5</v>
      </c>
      <c r="L287" s="32">
        <v>0</v>
      </c>
      <c r="M287" s="8">
        <v>85</v>
      </c>
      <c r="N287" s="30">
        <f>'Приложение №2'!E287</f>
        <v>45124911.629999995</v>
      </c>
      <c r="O287" s="24"/>
      <c r="P287" s="1">
        <v>38632703.072999991</v>
      </c>
      <c r="Q287" s="1"/>
      <c r="R287" s="1">
        <v>715851.95700000005</v>
      </c>
      <c r="S287" s="1">
        <v>5776356.5999999996</v>
      </c>
      <c r="T287" s="1"/>
      <c r="U287" s="1">
        <f t="shared" si="42"/>
        <v>22245.458037959081</v>
      </c>
      <c r="V287" s="1">
        <f t="shared" si="42"/>
        <v>22245.458037959081</v>
      </c>
      <c r="W287" s="9">
        <v>2020</v>
      </c>
    </row>
    <row r="288" spans="1:23" ht="15" customHeight="1" x14ac:dyDescent="0.25">
      <c r="A288" s="5">
        <f t="shared" si="43"/>
        <v>269</v>
      </c>
      <c r="B288" s="26">
        <f t="shared" si="44"/>
        <v>125</v>
      </c>
      <c r="C288" s="6" t="s">
        <v>223</v>
      </c>
      <c r="D288" s="3" t="s">
        <v>228</v>
      </c>
      <c r="E288" s="7">
        <v>1979</v>
      </c>
      <c r="F288" s="7">
        <v>1979</v>
      </c>
      <c r="G288" s="7" t="s">
        <v>67</v>
      </c>
      <c r="H288" s="7">
        <v>2</v>
      </c>
      <c r="I288" s="7">
        <v>2</v>
      </c>
      <c r="J288" s="32">
        <v>675.5</v>
      </c>
      <c r="K288" s="32">
        <v>630.70000000000005</v>
      </c>
      <c r="L288" s="32">
        <v>0</v>
      </c>
      <c r="M288" s="8">
        <v>19</v>
      </c>
      <c r="N288" s="30">
        <f>'Приложение №2'!E288</f>
        <v>4154515.0745145725</v>
      </c>
      <c r="O288" s="24"/>
      <c r="P288" s="1">
        <v>3869761.0991145726</v>
      </c>
      <c r="Q288" s="1"/>
      <c r="R288" s="1">
        <v>151200.24540000001</v>
      </c>
      <c r="S288" s="1">
        <v>133553.73000000001</v>
      </c>
      <c r="T288" s="32">
        <v>0</v>
      </c>
      <c r="U288" s="1">
        <f t="shared" si="42"/>
        <v>6587.1493174481884</v>
      </c>
      <c r="V288" s="1">
        <f t="shared" si="42"/>
        <v>6587.1493174481884</v>
      </c>
      <c r="W288" s="9">
        <v>2020</v>
      </c>
    </row>
    <row r="289" spans="1:23" ht="15" customHeight="1" x14ac:dyDescent="0.25">
      <c r="A289" s="5">
        <f t="shared" si="43"/>
        <v>270</v>
      </c>
      <c r="B289" s="26">
        <f t="shared" si="44"/>
        <v>126</v>
      </c>
      <c r="C289" s="6" t="s">
        <v>229</v>
      </c>
      <c r="D289" s="3" t="s">
        <v>230</v>
      </c>
      <c r="E289" s="7">
        <v>1972</v>
      </c>
      <c r="F289" s="7">
        <v>1972</v>
      </c>
      <c r="G289" s="7" t="s">
        <v>67</v>
      </c>
      <c r="H289" s="7">
        <v>2</v>
      </c>
      <c r="I289" s="7">
        <v>2</v>
      </c>
      <c r="J289" s="32">
        <v>575.70000000000005</v>
      </c>
      <c r="K289" s="32">
        <v>514.79999999999995</v>
      </c>
      <c r="L289" s="32">
        <v>0</v>
      </c>
      <c r="M289" s="8">
        <v>26</v>
      </c>
      <c r="N289" s="30">
        <f>'Приложение №2'!E289</f>
        <v>12007976.564257892</v>
      </c>
      <c r="O289" s="24"/>
      <c r="P289" s="1">
        <v>11537049.248657892</v>
      </c>
      <c r="Q289" s="1"/>
      <c r="R289" s="1">
        <v>124363.9556</v>
      </c>
      <c r="S289" s="1">
        <v>346563.36</v>
      </c>
      <c r="T289" s="32">
        <v>0</v>
      </c>
      <c r="U289" s="1">
        <f t="shared" si="42"/>
        <v>23325.517801588758</v>
      </c>
      <c r="V289" s="1">
        <f t="shared" si="42"/>
        <v>23325.517801588758</v>
      </c>
      <c r="W289" s="9">
        <v>2020</v>
      </c>
    </row>
    <row r="290" spans="1:23" ht="15" customHeight="1" x14ac:dyDescent="0.25">
      <c r="A290" s="5">
        <f t="shared" si="43"/>
        <v>271</v>
      </c>
      <c r="B290" s="26">
        <f t="shared" si="44"/>
        <v>127</v>
      </c>
      <c r="C290" s="6" t="s">
        <v>229</v>
      </c>
      <c r="D290" s="3" t="s">
        <v>231</v>
      </c>
      <c r="E290" s="7">
        <v>1969</v>
      </c>
      <c r="F290" s="7">
        <v>1969</v>
      </c>
      <c r="G290" s="7" t="s">
        <v>67</v>
      </c>
      <c r="H290" s="7">
        <v>2</v>
      </c>
      <c r="I290" s="7">
        <v>1</v>
      </c>
      <c r="J290" s="32">
        <v>360.1</v>
      </c>
      <c r="K290" s="32">
        <v>334.9</v>
      </c>
      <c r="L290" s="32">
        <v>0</v>
      </c>
      <c r="M290" s="8">
        <v>19</v>
      </c>
      <c r="N290" s="30">
        <f>'Приложение №2'!E290</f>
        <v>7811715.9175268728</v>
      </c>
      <c r="O290" s="24"/>
      <c r="P290" s="1">
        <v>7506064.119726873</v>
      </c>
      <c r="Q290" s="1"/>
      <c r="R290" s="1">
        <v>80197.117800000007</v>
      </c>
      <c r="S290" s="1">
        <v>225454.68</v>
      </c>
      <c r="T290" s="32"/>
      <c r="U290" s="1">
        <f t="shared" si="42"/>
        <v>23325.517818832108</v>
      </c>
      <c r="V290" s="1">
        <f t="shared" si="42"/>
        <v>23325.517818832108</v>
      </c>
      <c r="W290" s="9">
        <v>2020</v>
      </c>
    </row>
    <row r="291" spans="1:23" ht="15" customHeight="1" x14ac:dyDescent="0.25">
      <c r="A291" s="5">
        <f t="shared" si="43"/>
        <v>272</v>
      </c>
      <c r="B291" s="26">
        <f t="shared" si="44"/>
        <v>128</v>
      </c>
      <c r="C291" s="6" t="s">
        <v>232</v>
      </c>
      <c r="D291" s="3" t="s">
        <v>234</v>
      </c>
      <c r="E291" s="7">
        <v>1979</v>
      </c>
      <c r="F291" s="7">
        <v>1979</v>
      </c>
      <c r="G291" s="7" t="s">
        <v>67</v>
      </c>
      <c r="H291" s="7">
        <v>2</v>
      </c>
      <c r="I291" s="7">
        <v>2</v>
      </c>
      <c r="J291" s="32">
        <v>546</v>
      </c>
      <c r="K291" s="32">
        <v>500</v>
      </c>
      <c r="L291" s="32">
        <v>0</v>
      </c>
      <c r="M291" s="8">
        <v>35</v>
      </c>
      <c r="N291" s="30">
        <f>'Приложение №2'!E291</f>
        <v>1494298.08</v>
      </c>
      <c r="O291" s="24"/>
      <c r="P291" s="1">
        <v>1042986.83</v>
      </c>
      <c r="Q291" s="1"/>
      <c r="R291" s="1">
        <v>114711.25</v>
      </c>
      <c r="S291" s="1">
        <v>336600.00000000012</v>
      </c>
      <c r="T291" s="32">
        <v>0</v>
      </c>
      <c r="U291" s="1">
        <f t="shared" si="42"/>
        <v>2988.5961600000001</v>
      </c>
      <c r="V291" s="1">
        <f t="shared" si="42"/>
        <v>2988.5961600000001</v>
      </c>
      <c r="W291" s="9">
        <v>2020</v>
      </c>
    </row>
    <row r="292" spans="1:23" ht="15" customHeight="1" x14ac:dyDescent="0.25">
      <c r="A292" s="5">
        <f t="shared" si="43"/>
        <v>273</v>
      </c>
      <c r="B292" s="26">
        <f t="shared" si="44"/>
        <v>129</v>
      </c>
      <c r="C292" s="6" t="s">
        <v>235</v>
      </c>
      <c r="D292" s="3" t="s">
        <v>236</v>
      </c>
      <c r="E292" s="7">
        <v>1978</v>
      </c>
      <c r="F292" s="7">
        <v>1978</v>
      </c>
      <c r="G292" s="7" t="s">
        <v>67</v>
      </c>
      <c r="H292" s="7">
        <v>2</v>
      </c>
      <c r="I292" s="7">
        <v>2</v>
      </c>
      <c r="J292" s="32">
        <v>539.9</v>
      </c>
      <c r="K292" s="32">
        <v>494.8</v>
      </c>
      <c r="L292" s="32">
        <v>0</v>
      </c>
      <c r="M292" s="8">
        <v>23</v>
      </c>
      <c r="N292" s="30">
        <f>'Приложение №2'!E292</f>
        <v>1478757.3805</v>
      </c>
      <c r="O292" s="24"/>
      <c r="P292" s="1">
        <v>992564.01</v>
      </c>
      <c r="Q292" s="1"/>
      <c r="R292" s="1">
        <v>153094.0056</v>
      </c>
      <c r="S292" s="1">
        <v>333099.36489999993</v>
      </c>
      <c r="T292" s="32">
        <v>0</v>
      </c>
      <c r="U292" s="1">
        <f t="shared" si="42"/>
        <v>2988.596161075182</v>
      </c>
      <c r="V292" s="1">
        <f t="shared" si="42"/>
        <v>2988.596161075182</v>
      </c>
      <c r="W292" s="9">
        <v>2020</v>
      </c>
    </row>
    <row r="293" spans="1:23" ht="15" customHeight="1" x14ac:dyDescent="0.25">
      <c r="A293" s="5">
        <f t="shared" si="43"/>
        <v>274</v>
      </c>
      <c r="B293" s="26">
        <f t="shared" si="44"/>
        <v>130</v>
      </c>
      <c r="C293" s="6" t="s">
        <v>237</v>
      </c>
      <c r="D293" s="3" t="s">
        <v>238</v>
      </c>
      <c r="E293" s="7">
        <v>1975</v>
      </c>
      <c r="F293" s="7">
        <v>1975</v>
      </c>
      <c r="G293" s="7" t="s">
        <v>67</v>
      </c>
      <c r="H293" s="7">
        <v>2</v>
      </c>
      <c r="I293" s="7">
        <v>2</v>
      </c>
      <c r="J293" s="32">
        <v>518</v>
      </c>
      <c r="K293" s="32">
        <v>496.2</v>
      </c>
      <c r="L293" s="32">
        <v>0</v>
      </c>
      <c r="M293" s="8">
        <v>35</v>
      </c>
      <c r="N293" s="30">
        <f>'Приложение №2'!E293</f>
        <v>170256.66</v>
      </c>
      <c r="O293" s="24"/>
      <c r="P293" s="1">
        <v>0</v>
      </c>
      <c r="Q293" s="1"/>
      <c r="R293" s="1">
        <v>28393.556400000001</v>
      </c>
      <c r="S293" s="1">
        <v>141863.1036</v>
      </c>
      <c r="T293" s="32">
        <v>0</v>
      </c>
      <c r="U293" s="1">
        <f t="shared" si="42"/>
        <v>343.12103990326483</v>
      </c>
      <c r="V293" s="1">
        <f t="shared" si="42"/>
        <v>343.12103990326483</v>
      </c>
      <c r="W293" s="9">
        <v>2020</v>
      </c>
    </row>
    <row r="294" spans="1:23" ht="15" customHeight="1" x14ac:dyDescent="0.25">
      <c r="A294" s="5">
        <f t="shared" si="43"/>
        <v>275</v>
      </c>
      <c r="B294" s="26">
        <f t="shared" si="44"/>
        <v>131</v>
      </c>
      <c r="C294" s="6" t="s">
        <v>239</v>
      </c>
      <c r="D294" s="3" t="s">
        <v>240</v>
      </c>
      <c r="E294" s="7">
        <v>1971</v>
      </c>
      <c r="F294" s="7">
        <v>1971</v>
      </c>
      <c r="G294" s="7" t="s">
        <v>67</v>
      </c>
      <c r="H294" s="7">
        <v>2</v>
      </c>
      <c r="I294" s="7">
        <v>1</v>
      </c>
      <c r="J294" s="32">
        <v>528</v>
      </c>
      <c r="K294" s="32">
        <v>486.3</v>
      </c>
      <c r="L294" s="32">
        <v>0</v>
      </c>
      <c r="M294" s="8">
        <v>41</v>
      </c>
      <c r="N294" s="30">
        <f>'Приложение №2'!E294</f>
        <v>9311999.2834871672</v>
      </c>
      <c r="O294" s="24"/>
      <c r="P294" s="1">
        <v>8856726.9800000004</v>
      </c>
      <c r="Q294" s="1"/>
      <c r="R294" s="1">
        <v>127895.13860000001</v>
      </c>
      <c r="S294" s="1">
        <v>327377.16488716676</v>
      </c>
      <c r="T294" s="32">
        <v>0</v>
      </c>
      <c r="U294" s="1">
        <f t="shared" si="42"/>
        <v>19148.672184838921</v>
      </c>
      <c r="V294" s="1">
        <f t="shared" si="42"/>
        <v>19148.672184838921</v>
      </c>
      <c r="W294" s="9">
        <v>2020</v>
      </c>
    </row>
    <row r="295" spans="1:23" ht="15" customHeight="1" x14ac:dyDescent="0.25">
      <c r="A295" s="5">
        <f t="shared" si="43"/>
        <v>276</v>
      </c>
      <c r="B295" s="26">
        <f t="shared" si="44"/>
        <v>132</v>
      </c>
      <c r="C295" s="6" t="s">
        <v>241</v>
      </c>
      <c r="D295" s="3" t="s">
        <v>242</v>
      </c>
      <c r="E295" s="7">
        <v>1989</v>
      </c>
      <c r="F295" s="7">
        <v>1989</v>
      </c>
      <c r="G295" s="7" t="s">
        <v>67</v>
      </c>
      <c r="H295" s="7">
        <v>2</v>
      </c>
      <c r="I295" s="7">
        <v>1</v>
      </c>
      <c r="J295" s="32">
        <v>636.4</v>
      </c>
      <c r="K295" s="32">
        <v>636.4</v>
      </c>
      <c r="L295" s="32">
        <v>0</v>
      </c>
      <c r="M295" s="8">
        <v>32</v>
      </c>
      <c r="N295" s="30">
        <f>'Приложение №2'!E295</f>
        <v>8149131.4500000002</v>
      </c>
      <c r="O295" s="24"/>
      <c r="P295" s="1">
        <v>7732395.1900000004</v>
      </c>
      <c r="Q295" s="1">
        <v>416736.26</v>
      </c>
      <c r="R295" s="1"/>
      <c r="S295" s="1"/>
      <c r="T295" s="32">
        <v>0</v>
      </c>
      <c r="U295" s="1">
        <f t="shared" si="42"/>
        <v>12805.04627592709</v>
      </c>
      <c r="V295" s="1">
        <f t="shared" si="42"/>
        <v>12805.04627592709</v>
      </c>
      <c r="W295" s="9">
        <v>2020</v>
      </c>
    </row>
    <row r="296" spans="1:23" ht="15" customHeight="1" x14ac:dyDescent="0.25">
      <c r="A296" s="5">
        <f t="shared" si="43"/>
        <v>277</v>
      </c>
      <c r="B296" s="26">
        <f t="shared" si="44"/>
        <v>133</v>
      </c>
      <c r="C296" s="6" t="s">
        <v>57</v>
      </c>
      <c r="D296" s="3" t="s">
        <v>58</v>
      </c>
      <c r="E296" s="7">
        <v>1964</v>
      </c>
      <c r="F296" s="7">
        <v>1964</v>
      </c>
      <c r="G296" s="7" t="s">
        <v>51</v>
      </c>
      <c r="H296" s="7">
        <v>3</v>
      </c>
      <c r="I296" s="7">
        <v>3</v>
      </c>
      <c r="J296" s="32">
        <v>977.7</v>
      </c>
      <c r="K296" s="32">
        <v>821.5</v>
      </c>
      <c r="L296" s="32">
        <v>156.19999999999999</v>
      </c>
      <c r="M296" s="8">
        <v>40</v>
      </c>
      <c r="N296" s="30">
        <f>'Приложение №2'!E296</f>
        <v>3557705.1650000005</v>
      </c>
      <c r="O296" s="24"/>
      <c r="P296" s="1">
        <v>3086360.8652000003</v>
      </c>
      <c r="Q296" s="1"/>
      <c r="R296" s="1">
        <v>91485.319800000012</v>
      </c>
      <c r="S296" s="1">
        <v>379858.98</v>
      </c>
      <c r="T296" s="1"/>
      <c r="U296" s="1">
        <f t="shared" si="42"/>
        <v>3638.8515546691219</v>
      </c>
      <c r="V296" s="1">
        <f t="shared" si="42"/>
        <v>3638.8515546691219</v>
      </c>
      <c r="W296" s="9">
        <v>2020</v>
      </c>
    </row>
    <row r="297" spans="1:23" ht="15" customHeight="1" x14ac:dyDescent="0.25">
      <c r="A297" s="5">
        <f t="shared" si="43"/>
        <v>278</v>
      </c>
      <c r="B297" s="26">
        <f t="shared" si="44"/>
        <v>134</v>
      </c>
      <c r="C297" s="6" t="s">
        <v>57</v>
      </c>
      <c r="D297" s="3" t="s">
        <v>243</v>
      </c>
      <c r="E297" s="7">
        <v>1966</v>
      </c>
      <c r="F297" s="7">
        <v>1966</v>
      </c>
      <c r="G297" s="7" t="s">
        <v>51</v>
      </c>
      <c r="H297" s="7">
        <v>3</v>
      </c>
      <c r="I297" s="7">
        <v>3</v>
      </c>
      <c r="J297" s="32">
        <v>964</v>
      </c>
      <c r="K297" s="32">
        <v>808.3</v>
      </c>
      <c r="L297" s="32">
        <v>155.69999999999999</v>
      </c>
      <c r="M297" s="8">
        <v>45</v>
      </c>
      <c r="N297" s="30">
        <f>'Приложение №2'!E297</f>
        <v>3168217.6979999999</v>
      </c>
      <c r="O297" s="24"/>
      <c r="P297" s="1">
        <v>441562.94640000025</v>
      </c>
      <c r="Q297" s="1"/>
      <c r="R297" s="1">
        <v>90339.635399999999</v>
      </c>
      <c r="S297" s="1">
        <v>2636315.1161999996</v>
      </c>
      <c r="T297" s="1"/>
      <c r="U297" s="1">
        <f t="shared" si="42"/>
        <v>3286.5328817427385</v>
      </c>
      <c r="V297" s="1">
        <f t="shared" si="42"/>
        <v>3286.5328817427385</v>
      </c>
      <c r="W297" s="9">
        <v>2020</v>
      </c>
    </row>
    <row r="298" spans="1:23" ht="15" customHeight="1" x14ac:dyDescent="0.25">
      <c r="A298" s="5">
        <f t="shared" si="43"/>
        <v>279</v>
      </c>
      <c r="B298" s="26">
        <f t="shared" si="44"/>
        <v>135</v>
      </c>
      <c r="C298" s="6" t="s">
        <v>57</v>
      </c>
      <c r="D298" s="3" t="s">
        <v>59</v>
      </c>
      <c r="E298" s="7">
        <v>1973</v>
      </c>
      <c r="F298" s="7">
        <v>1973</v>
      </c>
      <c r="G298" s="7" t="s">
        <v>51</v>
      </c>
      <c r="H298" s="7">
        <v>4</v>
      </c>
      <c r="I298" s="7">
        <v>3</v>
      </c>
      <c r="J298" s="32">
        <v>1399</v>
      </c>
      <c r="K298" s="32">
        <v>1081.3</v>
      </c>
      <c r="L298" s="32">
        <v>317.7</v>
      </c>
      <c r="M298" s="8">
        <v>41</v>
      </c>
      <c r="N298" s="30">
        <f>'Приложение №2'!E298</f>
        <v>3849105.47</v>
      </c>
      <c r="O298" s="24"/>
      <c r="P298" s="1">
        <v>0</v>
      </c>
      <c r="Q298" s="1"/>
      <c r="R298" s="1"/>
      <c r="S298" s="1">
        <v>3849105.47</v>
      </c>
      <c r="T298" s="1"/>
      <c r="U298" s="1">
        <f t="shared" si="42"/>
        <v>2751.326283059328</v>
      </c>
      <c r="V298" s="1">
        <f t="shared" si="42"/>
        <v>2751.326283059328</v>
      </c>
      <c r="W298" s="9">
        <v>2020</v>
      </c>
    </row>
    <row r="299" spans="1:23" ht="15" customHeight="1" x14ac:dyDescent="0.25">
      <c r="A299" s="5">
        <f t="shared" si="43"/>
        <v>280</v>
      </c>
      <c r="B299" s="26">
        <f t="shared" si="44"/>
        <v>136</v>
      </c>
      <c r="C299" s="6" t="s">
        <v>244</v>
      </c>
      <c r="D299" s="3" t="s">
        <v>245</v>
      </c>
      <c r="E299" s="7">
        <v>1972</v>
      </c>
      <c r="F299" s="7">
        <v>2013</v>
      </c>
      <c r="G299" s="7" t="s">
        <v>67</v>
      </c>
      <c r="H299" s="7">
        <v>2</v>
      </c>
      <c r="I299" s="7">
        <v>2</v>
      </c>
      <c r="J299" s="32">
        <v>590.70000000000005</v>
      </c>
      <c r="K299" s="32">
        <v>356</v>
      </c>
      <c r="L299" s="32">
        <v>171.9</v>
      </c>
      <c r="M299" s="8">
        <v>36</v>
      </c>
      <c r="N299" s="30">
        <f>'Приложение №2'!E299</f>
        <v>9405207.4480000008</v>
      </c>
      <c r="O299" s="24"/>
      <c r="P299" s="1">
        <v>8684393.4399999995</v>
      </c>
      <c r="Q299" s="1"/>
      <c r="R299" s="1">
        <v>163071.05160000001</v>
      </c>
      <c r="S299" s="1">
        <v>557742.95640000131</v>
      </c>
      <c r="T299" s="32">
        <v>0</v>
      </c>
      <c r="U299" s="1">
        <f t="shared" si="42"/>
        <v>17816.26718696723</v>
      </c>
      <c r="V299" s="1">
        <f t="shared" si="42"/>
        <v>17816.26718696723</v>
      </c>
      <c r="W299" s="9">
        <v>2020</v>
      </c>
    </row>
    <row r="300" spans="1:23" ht="15" customHeight="1" x14ac:dyDescent="0.25">
      <c r="A300" s="5">
        <f t="shared" si="43"/>
        <v>281</v>
      </c>
      <c r="B300" s="26">
        <f t="shared" si="44"/>
        <v>137</v>
      </c>
      <c r="C300" s="6" t="s">
        <v>244</v>
      </c>
      <c r="D300" s="3" t="s">
        <v>246</v>
      </c>
      <c r="E300" s="7">
        <v>1973</v>
      </c>
      <c r="F300" s="7">
        <v>2013</v>
      </c>
      <c r="G300" s="7" t="s">
        <v>67</v>
      </c>
      <c r="H300" s="7">
        <v>2</v>
      </c>
      <c r="I300" s="7">
        <v>2</v>
      </c>
      <c r="J300" s="32">
        <v>535.1</v>
      </c>
      <c r="K300" s="32">
        <v>290.89999999999998</v>
      </c>
      <c r="L300" s="32">
        <v>203.9</v>
      </c>
      <c r="M300" s="8">
        <v>25</v>
      </c>
      <c r="N300" s="30">
        <f>'Приложение №2'!E300</f>
        <v>7334680.8229999999</v>
      </c>
      <c r="O300" s="24"/>
      <c r="P300" s="1">
        <v>6639655.0999999996</v>
      </c>
      <c r="Q300" s="1"/>
      <c r="R300" s="1">
        <v>121895.2874</v>
      </c>
      <c r="S300" s="1">
        <v>573130.4356000002</v>
      </c>
      <c r="T300" s="32">
        <v>0</v>
      </c>
      <c r="U300" s="1">
        <f t="shared" si="42"/>
        <v>14823.526319725142</v>
      </c>
      <c r="V300" s="1">
        <f t="shared" si="42"/>
        <v>14823.526319725142</v>
      </c>
      <c r="W300" s="9">
        <v>2020</v>
      </c>
    </row>
    <row r="301" spans="1:23" ht="15" customHeight="1" x14ac:dyDescent="0.25">
      <c r="A301" s="5">
        <f t="shared" ref="A301:A329" si="45">+A300+1</f>
        <v>282</v>
      </c>
      <c r="B301" s="26">
        <f t="shared" ref="B301:B329" si="46">+B300+1</f>
        <v>138</v>
      </c>
      <c r="C301" s="6" t="s">
        <v>247</v>
      </c>
      <c r="D301" s="3" t="s">
        <v>248</v>
      </c>
      <c r="E301" s="7">
        <v>1969</v>
      </c>
      <c r="F301" s="7">
        <v>2014</v>
      </c>
      <c r="G301" s="7" t="s">
        <v>67</v>
      </c>
      <c r="H301" s="7">
        <v>2</v>
      </c>
      <c r="I301" s="7">
        <v>3</v>
      </c>
      <c r="J301" s="32">
        <v>559.1</v>
      </c>
      <c r="K301" s="32">
        <v>332</v>
      </c>
      <c r="L301" s="32">
        <v>165.4</v>
      </c>
      <c r="M301" s="8">
        <v>26</v>
      </c>
      <c r="N301" s="30">
        <f>'Приложение №2'!E301</f>
        <v>4063430.5889999997</v>
      </c>
      <c r="O301" s="24"/>
      <c r="P301" s="1">
        <v>3428272.25</v>
      </c>
      <c r="Q301" s="1"/>
      <c r="R301" s="1">
        <v>105599.7776</v>
      </c>
      <c r="S301" s="1">
        <v>529558.56139999966</v>
      </c>
      <c r="T301" s="32">
        <v>0</v>
      </c>
      <c r="U301" s="1">
        <f t="shared" ref="U301:V318" si="47">$N301/($K301+$L301)</f>
        <v>8169.3417551266584</v>
      </c>
      <c r="V301" s="1">
        <f t="shared" si="47"/>
        <v>8169.3417551266584</v>
      </c>
      <c r="W301" s="9">
        <v>2020</v>
      </c>
    </row>
    <row r="302" spans="1:23" ht="15" customHeight="1" x14ac:dyDescent="0.25">
      <c r="A302" s="5">
        <f t="shared" si="45"/>
        <v>283</v>
      </c>
      <c r="B302" s="26">
        <f t="shared" si="46"/>
        <v>139</v>
      </c>
      <c r="C302" s="6" t="s">
        <v>247</v>
      </c>
      <c r="D302" s="3" t="s">
        <v>249</v>
      </c>
      <c r="E302" s="7">
        <v>1971</v>
      </c>
      <c r="F302" s="7">
        <v>2013</v>
      </c>
      <c r="G302" s="7" t="s">
        <v>67</v>
      </c>
      <c r="H302" s="7">
        <v>2</v>
      </c>
      <c r="I302" s="7">
        <v>3</v>
      </c>
      <c r="J302" s="32">
        <v>561.29999999999995</v>
      </c>
      <c r="K302" s="32">
        <v>334.2</v>
      </c>
      <c r="L302" s="32">
        <v>166</v>
      </c>
      <c r="M302" s="8">
        <v>32</v>
      </c>
      <c r="N302" s="30">
        <f>'Приложение №2'!E302</f>
        <v>4086304.7415</v>
      </c>
      <c r="O302" s="24"/>
      <c r="P302" s="1">
        <v>3426575.06</v>
      </c>
      <c r="Q302" s="1"/>
      <c r="R302" s="1">
        <v>127579.84640000001</v>
      </c>
      <c r="S302" s="1">
        <v>532149.83509999991</v>
      </c>
      <c r="T302" s="32">
        <v>0</v>
      </c>
      <c r="U302" s="1">
        <f t="shared" si="47"/>
        <v>8169.3417463014794</v>
      </c>
      <c r="V302" s="1">
        <f t="shared" si="47"/>
        <v>8169.3417463014794</v>
      </c>
      <c r="W302" s="9">
        <v>2020</v>
      </c>
    </row>
    <row r="303" spans="1:23" ht="15" customHeight="1" x14ac:dyDescent="0.25">
      <c r="A303" s="5">
        <f t="shared" si="45"/>
        <v>284</v>
      </c>
      <c r="B303" s="26">
        <f t="shared" si="46"/>
        <v>140</v>
      </c>
      <c r="C303" s="6" t="s">
        <v>247</v>
      </c>
      <c r="D303" s="3" t="s">
        <v>250</v>
      </c>
      <c r="E303" s="7">
        <v>1969</v>
      </c>
      <c r="F303" s="7">
        <v>2014</v>
      </c>
      <c r="G303" s="7" t="s">
        <v>67</v>
      </c>
      <c r="H303" s="7">
        <v>2</v>
      </c>
      <c r="I303" s="7">
        <v>3</v>
      </c>
      <c r="J303" s="32">
        <v>560.9</v>
      </c>
      <c r="K303" s="32">
        <v>331.3</v>
      </c>
      <c r="L303" s="32">
        <v>167.2</v>
      </c>
      <c r="M303" s="8">
        <v>31</v>
      </c>
      <c r="N303" s="30">
        <f>'Приложение №2'!E303</f>
        <v>2415448.6918000001</v>
      </c>
      <c r="O303" s="24"/>
      <c r="P303" s="1">
        <v>1793213.13</v>
      </c>
      <c r="Q303" s="1"/>
      <c r="R303" s="1">
        <v>89817.523400000005</v>
      </c>
      <c r="S303" s="1">
        <v>532418.03840000019</v>
      </c>
      <c r="T303" s="32">
        <v>0</v>
      </c>
      <c r="U303" s="1">
        <f t="shared" si="47"/>
        <v>4845.4336846539618</v>
      </c>
      <c r="V303" s="1">
        <f t="shared" si="47"/>
        <v>4845.4336846539618</v>
      </c>
      <c r="W303" s="9">
        <v>2020</v>
      </c>
    </row>
    <row r="304" spans="1:23" ht="15" customHeight="1" x14ac:dyDescent="0.25">
      <c r="A304" s="5">
        <f t="shared" si="45"/>
        <v>285</v>
      </c>
      <c r="B304" s="26">
        <f t="shared" si="46"/>
        <v>141</v>
      </c>
      <c r="C304" s="6" t="s">
        <v>247</v>
      </c>
      <c r="D304" s="3" t="s">
        <v>251</v>
      </c>
      <c r="E304" s="7">
        <v>1969</v>
      </c>
      <c r="F304" s="7">
        <v>2013</v>
      </c>
      <c r="G304" s="7" t="s">
        <v>67</v>
      </c>
      <c r="H304" s="7">
        <v>2</v>
      </c>
      <c r="I304" s="7">
        <v>3</v>
      </c>
      <c r="J304" s="32">
        <v>566.29999999999995</v>
      </c>
      <c r="K304" s="32">
        <v>336.4</v>
      </c>
      <c r="L304" s="32">
        <v>169.1</v>
      </c>
      <c r="M304" s="8">
        <v>29</v>
      </c>
      <c r="N304" s="30">
        <f>'Приложение №2'!E304</f>
        <v>4129602.2595000002</v>
      </c>
      <c r="O304" s="24"/>
      <c r="P304" s="1">
        <v>3486207.29</v>
      </c>
      <c r="Q304" s="1"/>
      <c r="R304" s="1">
        <v>104027.8452</v>
      </c>
      <c r="S304" s="1">
        <v>539367.12430000014</v>
      </c>
      <c r="T304" s="32">
        <v>0</v>
      </c>
      <c r="U304" s="1">
        <f t="shared" si="47"/>
        <v>8169.3417596439176</v>
      </c>
      <c r="V304" s="1">
        <f t="shared" si="47"/>
        <v>8169.3417596439176</v>
      </c>
      <c r="W304" s="9">
        <v>2020</v>
      </c>
    </row>
    <row r="305" spans="1:23" ht="15" customHeight="1" x14ac:dyDescent="0.25">
      <c r="A305" s="5">
        <f t="shared" si="45"/>
        <v>286</v>
      </c>
      <c r="B305" s="26">
        <f t="shared" si="46"/>
        <v>142</v>
      </c>
      <c r="C305" s="6" t="s">
        <v>247</v>
      </c>
      <c r="D305" s="3" t="s">
        <v>252</v>
      </c>
      <c r="E305" s="7">
        <v>1963</v>
      </c>
      <c r="F305" s="7">
        <v>2013</v>
      </c>
      <c r="G305" s="7" t="s">
        <v>67</v>
      </c>
      <c r="H305" s="7">
        <v>2</v>
      </c>
      <c r="I305" s="7">
        <v>2</v>
      </c>
      <c r="J305" s="32">
        <v>549.5</v>
      </c>
      <c r="K305" s="32">
        <v>343.2</v>
      </c>
      <c r="L305" s="32">
        <v>163.9</v>
      </c>
      <c r="M305" s="8">
        <v>32</v>
      </c>
      <c r="N305" s="30">
        <f>'Приложение №2'!E305</f>
        <v>3971376.5345000005</v>
      </c>
      <c r="O305" s="24"/>
      <c r="P305" s="1">
        <v>3306289.73</v>
      </c>
      <c r="Q305" s="1"/>
      <c r="R305" s="1">
        <v>130764.008</v>
      </c>
      <c r="S305" s="1">
        <v>534322.79650000052</v>
      </c>
      <c r="T305" s="32">
        <v>0</v>
      </c>
      <c r="U305" s="1">
        <f t="shared" si="47"/>
        <v>7831.5451281798469</v>
      </c>
      <c r="V305" s="1">
        <f t="shared" si="47"/>
        <v>7831.5451281798469</v>
      </c>
      <c r="W305" s="9">
        <v>2020</v>
      </c>
    </row>
    <row r="306" spans="1:23" ht="15" customHeight="1" x14ac:dyDescent="0.25">
      <c r="A306" s="5">
        <f t="shared" si="45"/>
        <v>287</v>
      </c>
      <c r="B306" s="26">
        <f t="shared" si="46"/>
        <v>143</v>
      </c>
      <c r="C306" s="6" t="s">
        <v>247</v>
      </c>
      <c r="D306" s="3" t="s">
        <v>253</v>
      </c>
      <c r="E306" s="7">
        <v>1974</v>
      </c>
      <c r="F306" s="7">
        <v>2014</v>
      </c>
      <c r="G306" s="7" t="s">
        <v>67</v>
      </c>
      <c r="H306" s="7">
        <v>2</v>
      </c>
      <c r="I306" s="7">
        <v>3</v>
      </c>
      <c r="J306" s="32">
        <v>573.4</v>
      </c>
      <c r="K306" s="32">
        <v>336.9</v>
      </c>
      <c r="L306" s="32">
        <v>176.6</v>
      </c>
      <c r="M306" s="8">
        <v>24</v>
      </c>
      <c r="N306" s="30">
        <f>'Приложение №2'!E306</f>
        <v>4194956.9934999999</v>
      </c>
      <c r="O306" s="24"/>
      <c r="P306" s="1">
        <v>3499616.48</v>
      </c>
      <c r="Q306" s="1"/>
      <c r="R306" s="1">
        <v>141758.79620000001</v>
      </c>
      <c r="S306" s="1">
        <v>553581.7172999999</v>
      </c>
      <c r="T306" s="32">
        <v>0</v>
      </c>
      <c r="U306" s="1">
        <f t="shared" si="47"/>
        <v>8169.3417594936709</v>
      </c>
      <c r="V306" s="1">
        <f t="shared" si="47"/>
        <v>8169.3417594936709</v>
      </c>
      <c r="W306" s="9">
        <v>2020</v>
      </c>
    </row>
    <row r="307" spans="1:23" ht="15" customHeight="1" x14ac:dyDescent="0.25">
      <c r="A307" s="5">
        <f t="shared" si="45"/>
        <v>288</v>
      </c>
      <c r="B307" s="26">
        <f t="shared" si="46"/>
        <v>144</v>
      </c>
      <c r="C307" s="6" t="s">
        <v>247</v>
      </c>
      <c r="D307" s="3" t="s">
        <v>254</v>
      </c>
      <c r="E307" s="7">
        <v>1974</v>
      </c>
      <c r="F307" s="7">
        <v>2013</v>
      </c>
      <c r="G307" s="7" t="s">
        <v>67</v>
      </c>
      <c r="H307" s="7">
        <v>2</v>
      </c>
      <c r="I307" s="7">
        <v>2</v>
      </c>
      <c r="J307" s="32">
        <v>913.4</v>
      </c>
      <c r="K307" s="32">
        <v>422.3</v>
      </c>
      <c r="L307" s="32">
        <v>284.89999999999998</v>
      </c>
      <c r="M307" s="8">
        <v>32</v>
      </c>
      <c r="N307" s="30">
        <f>'Приложение №2'!E307</f>
        <v>2350667.7930000001</v>
      </c>
      <c r="O307" s="24"/>
      <c r="P307" s="1">
        <v>1470221.41</v>
      </c>
      <c r="Q307" s="1">
        <v>163392.20000000001</v>
      </c>
      <c r="R307" s="1">
        <v>68975.0622</v>
      </c>
      <c r="S307" s="1">
        <v>648079.12080000015</v>
      </c>
      <c r="T307" s="32">
        <v>0</v>
      </c>
      <c r="U307" s="1">
        <f t="shared" si="47"/>
        <v>3323.9080783371041</v>
      </c>
      <c r="V307" s="1">
        <f t="shared" si="47"/>
        <v>3323.9080783371041</v>
      </c>
      <c r="W307" s="9">
        <v>2020</v>
      </c>
    </row>
    <row r="308" spans="1:23" ht="15" customHeight="1" x14ac:dyDescent="0.25">
      <c r="A308" s="5">
        <f t="shared" si="45"/>
        <v>289</v>
      </c>
      <c r="B308" s="26">
        <f t="shared" si="46"/>
        <v>145</v>
      </c>
      <c r="C308" s="6" t="s">
        <v>247</v>
      </c>
      <c r="D308" s="3" t="s">
        <v>255</v>
      </c>
      <c r="E308" s="7">
        <v>1974</v>
      </c>
      <c r="F308" s="7">
        <v>2014</v>
      </c>
      <c r="G308" s="7" t="s">
        <v>67</v>
      </c>
      <c r="H308" s="7">
        <v>2</v>
      </c>
      <c r="I308" s="7">
        <v>3</v>
      </c>
      <c r="J308" s="32">
        <v>578.4</v>
      </c>
      <c r="K308" s="32">
        <v>335.6</v>
      </c>
      <c r="L308" s="32">
        <v>179.3</v>
      </c>
      <c r="M308" s="8">
        <v>24</v>
      </c>
      <c r="N308" s="30">
        <f>'Приложение №2'!E308</f>
        <v>1870161.3115000001</v>
      </c>
      <c r="O308" s="24"/>
      <c r="P308" s="1">
        <v>1024052.4222000001</v>
      </c>
      <c r="Q308" s="1">
        <v>179134.22490000003</v>
      </c>
      <c r="R308" s="1">
        <v>109272.02439999999</v>
      </c>
      <c r="S308" s="1">
        <v>557702.6399999999</v>
      </c>
      <c r="T308" s="32"/>
      <c r="U308" s="1">
        <f t="shared" si="47"/>
        <v>3632.0864468828895</v>
      </c>
      <c r="V308" s="1">
        <f t="shared" si="47"/>
        <v>3632.0864468828895</v>
      </c>
      <c r="W308" s="9">
        <v>2020</v>
      </c>
    </row>
    <row r="309" spans="1:23" ht="15" customHeight="1" x14ac:dyDescent="0.25">
      <c r="A309" s="5">
        <f t="shared" si="45"/>
        <v>290</v>
      </c>
      <c r="B309" s="26">
        <f t="shared" si="46"/>
        <v>146</v>
      </c>
      <c r="C309" s="6" t="s">
        <v>60</v>
      </c>
      <c r="D309" s="3" t="s">
        <v>256</v>
      </c>
      <c r="E309" s="7">
        <v>1978</v>
      </c>
      <c r="F309" s="7">
        <v>2017</v>
      </c>
      <c r="G309" s="7" t="s">
        <v>67</v>
      </c>
      <c r="H309" s="7">
        <v>2</v>
      </c>
      <c r="I309" s="7">
        <v>2</v>
      </c>
      <c r="J309" s="32">
        <v>547.70000000000005</v>
      </c>
      <c r="K309" s="32">
        <v>506.4</v>
      </c>
      <c r="L309" s="32">
        <v>0</v>
      </c>
      <c r="M309" s="8">
        <v>32</v>
      </c>
      <c r="N309" s="30">
        <f>'Приложение №2'!E309</f>
        <v>5790311.2066407418</v>
      </c>
      <c r="O309" s="24"/>
      <c r="P309" s="1">
        <v>5330139.47</v>
      </c>
      <c r="Q309" s="1"/>
      <c r="R309" s="1">
        <v>119263.26079999999</v>
      </c>
      <c r="S309" s="1">
        <v>340908.47584074206</v>
      </c>
      <c r="T309" s="32">
        <v>0</v>
      </c>
      <c r="U309" s="1">
        <f t="shared" si="47"/>
        <v>11434.263836178401</v>
      </c>
      <c r="V309" s="1">
        <f t="shared" si="47"/>
        <v>11434.263836178401</v>
      </c>
      <c r="W309" s="9">
        <v>2020</v>
      </c>
    </row>
    <row r="310" spans="1:23" ht="15" customHeight="1" x14ac:dyDescent="0.25">
      <c r="A310" s="5">
        <f t="shared" si="45"/>
        <v>291</v>
      </c>
      <c r="B310" s="26">
        <f t="shared" si="46"/>
        <v>147</v>
      </c>
      <c r="C310" s="6" t="s">
        <v>60</v>
      </c>
      <c r="D310" s="3" t="s">
        <v>61</v>
      </c>
      <c r="E310" s="7">
        <v>1966</v>
      </c>
      <c r="F310" s="7">
        <v>2016</v>
      </c>
      <c r="G310" s="7" t="s">
        <v>51</v>
      </c>
      <c r="H310" s="7">
        <v>4</v>
      </c>
      <c r="I310" s="7">
        <v>6</v>
      </c>
      <c r="J310" s="32">
        <v>4167.3</v>
      </c>
      <c r="K310" s="32">
        <v>3119.4</v>
      </c>
      <c r="L310" s="32">
        <v>810.7</v>
      </c>
      <c r="M310" s="8">
        <v>158</v>
      </c>
      <c r="N310" s="30">
        <f>'Приложение №2'!E310</f>
        <v>3761078.35</v>
      </c>
      <c r="O310" s="24"/>
      <c r="P310" s="1">
        <v>0</v>
      </c>
      <c r="Q310" s="1"/>
      <c r="R310" s="1">
        <v>382497.22560000001</v>
      </c>
      <c r="S310" s="1">
        <v>3378581.1244000001</v>
      </c>
      <c r="T310" s="1"/>
      <c r="U310" s="1">
        <f t="shared" si="47"/>
        <v>956.99304088954477</v>
      </c>
      <c r="V310" s="1">
        <f t="shared" si="47"/>
        <v>956.99304088954477</v>
      </c>
      <c r="W310" s="9">
        <v>2020</v>
      </c>
    </row>
    <row r="311" spans="1:23" ht="15" customHeight="1" x14ac:dyDescent="0.25">
      <c r="A311" s="5">
        <f t="shared" si="45"/>
        <v>292</v>
      </c>
      <c r="B311" s="26">
        <f t="shared" si="46"/>
        <v>148</v>
      </c>
      <c r="C311" s="6" t="s">
        <v>60</v>
      </c>
      <c r="D311" s="3" t="s">
        <v>65</v>
      </c>
      <c r="E311" s="7">
        <v>1968</v>
      </c>
      <c r="F311" s="7">
        <v>2017</v>
      </c>
      <c r="G311" s="7" t="s">
        <v>51</v>
      </c>
      <c r="H311" s="7">
        <v>4</v>
      </c>
      <c r="I311" s="7">
        <v>2</v>
      </c>
      <c r="J311" s="32">
        <v>1370.5</v>
      </c>
      <c r="K311" s="32">
        <v>1183.27</v>
      </c>
      <c r="L311" s="32">
        <v>91.3</v>
      </c>
      <c r="M311" s="8">
        <v>63</v>
      </c>
      <c r="N311" s="30">
        <f>'Приложение №2'!E311</f>
        <v>1310465.1000000001</v>
      </c>
      <c r="O311" s="24"/>
      <c r="P311" s="1">
        <v>0</v>
      </c>
      <c r="Q311" s="1"/>
      <c r="R311" s="1">
        <v>110201.12333999999</v>
      </c>
      <c r="S311" s="1">
        <v>1200263.9766600002</v>
      </c>
      <c r="T311" s="1"/>
      <c r="U311" s="1">
        <f t="shared" si="47"/>
        <v>1028.1625175549402</v>
      </c>
      <c r="V311" s="1">
        <f t="shared" si="47"/>
        <v>1028.1625175549402</v>
      </c>
      <c r="W311" s="9">
        <v>2020</v>
      </c>
    </row>
    <row r="312" spans="1:23" ht="15" customHeight="1" x14ac:dyDescent="0.25">
      <c r="A312" s="5">
        <f t="shared" si="45"/>
        <v>293</v>
      </c>
      <c r="B312" s="26">
        <f t="shared" si="46"/>
        <v>149</v>
      </c>
      <c r="C312" s="6" t="s">
        <v>60</v>
      </c>
      <c r="D312" s="3" t="s">
        <v>257</v>
      </c>
      <c r="E312" s="7">
        <v>1971</v>
      </c>
      <c r="F312" s="7">
        <v>2007</v>
      </c>
      <c r="G312" s="7" t="s">
        <v>67</v>
      </c>
      <c r="H312" s="7">
        <v>2</v>
      </c>
      <c r="I312" s="7">
        <v>3</v>
      </c>
      <c r="J312" s="32">
        <v>542.4</v>
      </c>
      <c r="K312" s="32">
        <v>500.8</v>
      </c>
      <c r="L312" s="32">
        <v>0</v>
      </c>
      <c r="M312" s="8">
        <v>32</v>
      </c>
      <c r="N312" s="30">
        <f>'Приложение №2'!E312</f>
        <v>1363878.3599999999</v>
      </c>
      <c r="O312" s="24"/>
      <c r="P312" s="1">
        <v>921775.17</v>
      </c>
      <c r="Q312" s="1"/>
      <c r="R312" s="1">
        <v>104964.62760000001</v>
      </c>
      <c r="S312" s="1">
        <v>337138.56239999982</v>
      </c>
      <c r="T312" s="32">
        <v>0</v>
      </c>
      <c r="U312" s="1">
        <f t="shared" si="47"/>
        <v>2723.3992811501594</v>
      </c>
      <c r="V312" s="1">
        <f t="shared" si="47"/>
        <v>2723.3992811501594</v>
      </c>
      <c r="W312" s="9">
        <v>2020</v>
      </c>
    </row>
    <row r="313" spans="1:23" ht="15" customHeight="1" x14ac:dyDescent="0.25">
      <c r="A313" s="5">
        <f t="shared" si="45"/>
        <v>294</v>
      </c>
      <c r="B313" s="26">
        <f t="shared" si="46"/>
        <v>150</v>
      </c>
      <c r="C313" s="6" t="s">
        <v>60</v>
      </c>
      <c r="D313" s="3" t="s">
        <v>258</v>
      </c>
      <c r="E313" s="7">
        <v>1971</v>
      </c>
      <c r="F313" s="7">
        <v>2011</v>
      </c>
      <c r="G313" s="7" t="s">
        <v>67</v>
      </c>
      <c r="H313" s="7">
        <v>2</v>
      </c>
      <c r="I313" s="7">
        <v>3</v>
      </c>
      <c r="J313" s="32">
        <v>524.5</v>
      </c>
      <c r="K313" s="32">
        <v>485.8</v>
      </c>
      <c r="L313" s="32">
        <v>0</v>
      </c>
      <c r="M313" s="8">
        <v>28</v>
      </c>
      <c r="N313" s="30">
        <f>'Приложение №2'!E313</f>
        <v>1323027.3700000001</v>
      </c>
      <c r="O313" s="24"/>
      <c r="P313" s="1">
        <v>875136.17</v>
      </c>
      <c r="Q313" s="1"/>
      <c r="R313" s="1">
        <v>120850.6376</v>
      </c>
      <c r="S313" s="1">
        <v>327040.56240000005</v>
      </c>
      <c r="T313" s="32">
        <v>0</v>
      </c>
      <c r="U313" s="1">
        <f t="shared" si="47"/>
        <v>2723.3992795389049</v>
      </c>
      <c r="V313" s="1">
        <f t="shared" si="47"/>
        <v>2723.3992795389049</v>
      </c>
      <c r="W313" s="9">
        <v>2020</v>
      </c>
    </row>
    <row r="314" spans="1:23" ht="15" customHeight="1" x14ac:dyDescent="0.25">
      <c r="A314" s="5">
        <f t="shared" si="45"/>
        <v>295</v>
      </c>
      <c r="B314" s="26">
        <f t="shared" si="46"/>
        <v>151</v>
      </c>
      <c r="C314" s="6" t="s">
        <v>60</v>
      </c>
      <c r="D314" s="3" t="s">
        <v>259</v>
      </c>
      <c r="E314" s="7">
        <v>1975</v>
      </c>
      <c r="F314" s="7">
        <v>2011</v>
      </c>
      <c r="G314" s="7" t="s">
        <v>67</v>
      </c>
      <c r="H314" s="7">
        <v>2</v>
      </c>
      <c r="I314" s="7">
        <v>3</v>
      </c>
      <c r="J314" s="32">
        <v>520</v>
      </c>
      <c r="K314" s="32">
        <v>482.9</v>
      </c>
      <c r="L314" s="32">
        <v>0</v>
      </c>
      <c r="M314" s="8">
        <v>31</v>
      </c>
      <c r="N314" s="30">
        <f>'Приложение №2'!E314</f>
        <v>1315129.51</v>
      </c>
      <c r="O314" s="24"/>
      <c r="P314" s="1">
        <v>890408.21</v>
      </c>
      <c r="Q314" s="1"/>
      <c r="R314" s="1">
        <v>99633.02380000001</v>
      </c>
      <c r="S314" s="1">
        <v>325088.27620000002</v>
      </c>
      <c r="T314" s="32">
        <v>0</v>
      </c>
      <c r="U314" s="1">
        <f t="shared" si="47"/>
        <v>2723.3992752122595</v>
      </c>
      <c r="V314" s="1">
        <f t="shared" si="47"/>
        <v>2723.3992752122595</v>
      </c>
      <c r="W314" s="9">
        <v>2020</v>
      </c>
    </row>
    <row r="315" spans="1:23" ht="15" customHeight="1" x14ac:dyDescent="0.25">
      <c r="A315" s="5">
        <f t="shared" si="45"/>
        <v>296</v>
      </c>
      <c r="B315" s="26">
        <f t="shared" si="46"/>
        <v>152</v>
      </c>
      <c r="C315" s="6" t="s">
        <v>60</v>
      </c>
      <c r="D315" s="3" t="s">
        <v>261</v>
      </c>
      <c r="E315" s="7">
        <v>1969</v>
      </c>
      <c r="F315" s="7">
        <v>2015</v>
      </c>
      <c r="G315" s="7" t="s">
        <v>67</v>
      </c>
      <c r="H315" s="7">
        <v>2</v>
      </c>
      <c r="I315" s="7">
        <v>2</v>
      </c>
      <c r="J315" s="32">
        <v>566</v>
      </c>
      <c r="K315" s="32">
        <v>522.70000000000005</v>
      </c>
      <c r="L315" s="32">
        <v>0</v>
      </c>
      <c r="M315" s="8">
        <v>47</v>
      </c>
      <c r="N315" s="30">
        <f>'Приложение №2'!E315</f>
        <v>1004822.4841608497</v>
      </c>
      <c r="O315" s="24"/>
      <c r="P315" s="1">
        <v>522592.5</v>
      </c>
      <c r="Q315" s="1"/>
      <c r="R315" s="1">
        <v>130348.3394</v>
      </c>
      <c r="S315" s="1">
        <v>351881.64476084971</v>
      </c>
      <c r="T315" s="32">
        <v>0</v>
      </c>
      <c r="U315" s="1">
        <f t="shared" si="47"/>
        <v>1922.3693976675906</v>
      </c>
      <c r="V315" s="1">
        <f t="shared" si="47"/>
        <v>1922.3693976675906</v>
      </c>
      <c r="W315" s="9">
        <v>2020</v>
      </c>
    </row>
    <row r="316" spans="1:23" ht="15" customHeight="1" x14ac:dyDescent="0.25">
      <c r="A316" s="5">
        <f t="shared" si="45"/>
        <v>297</v>
      </c>
      <c r="B316" s="26">
        <f t="shared" si="46"/>
        <v>153</v>
      </c>
      <c r="C316" s="6" t="s">
        <v>60</v>
      </c>
      <c r="D316" s="3" t="s">
        <v>262</v>
      </c>
      <c r="E316" s="7">
        <v>1987</v>
      </c>
      <c r="F316" s="7">
        <v>2013</v>
      </c>
      <c r="G316" s="7" t="s">
        <v>67</v>
      </c>
      <c r="H316" s="7">
        <v>2</v>
      </c>
      <c r="I316" s="7">
        <v>3</v>
      </c>
      <c r="J316" s="32">
        <v>602.4</v>
      </c>
      <c r="K316" s="32">
        <v>531.4</v>
      </c>
      <c r="L316" s="32">
        <v>0</v>
      </c>
      <c r="M316" s="8">
        <v>24</v>
      </c>
      <c r="N316" s="30">
        <f>'Приложение №2'!E316</f>
        <v>10712743.930801025</v>
      </c>
      <c r="O316" s="24"/>
      <c r="P316" s="1">
        <v>10249057.84</v>
      </c>
      <c r="Q316" s="1"/>
      <c r="R316" s="1">
        <v>105947.61079999999</v>
      </c>
      <c r="S316" s="1">
        <v>357738.48000102479</v>
      </c>
      <c r="T316" s="32">
        <v>0</v>
      </c>
      <c r="U316" s="1">
        <f t="shared" si="47"/>
        <v>20159.472959730945</v>
      </c>
      <c r="V316" s="1">
        <f t="shared" si="47"/>
        <v>20159.472959730945</v>
      </c>
      <c r="W316" s="9">
        <v>2020</v>
      </c>
    </row>
    <row r="317" spans="1:23" ht="15" customHeight="1" x14ac:dyDescent="0.25">
      <c r="A317" s="5">
        <f t="shared" si="45"/>
        <v>298</v>
      </c>
      <c r="B317" s="26">
        <f t="shared" si="46"/>
        <v>154</v>
      </c>
      <c r="C317" s="6" t="s">
        <v>60</v>
      </c>
      <c r="D317" s="3" t="s">
        <v>263</v>
      </c>
      <c r="E317" s="7">
        <v>1989</v>
      </c>
      <c r="F317" s="7">
        <v>2013</v>
      </c>
      <c r="G317" s="7" t="s">
        <v>67</v>
      </c>
      <c r="H317" s="7">
        <v>2</v>
      </c>
      <c r="I317" s="7">
        <v>2</v>
      </c>
      <c r="J317" s="32">
        <v>342.3</v>
      </c>
      <c r="K317" s="32">
        <v>305.3</v>
      </c>
      <c r="L317" s="32">
        <v>0</v>
      </c>
      <c r="M317" s="8">
        <v>22</v>
      </c>
      <c r="N317" s="30">
        <f>'Приложение №2'!E317</f>
        <v>5850733.5606223512</v>
      </c>
      <c r="O317" s="24"/>
      <c r="P317" s="1">
        <v>5563326.4100000001</v>
      </c>
      <c r="Q317" s="1"/>
      <c r="R317" s="1">
        <v>81879.186600000001</v>
      </c>
      <c r="S317" s="1">
        <v>205527.96402235108</v>
      </c>
      <c r="T317" s="32">
        <v>0</v>
      </c>
      <c r="U317" s="1">
        <f t="shared" si="47"/>
        <v>19163.883264403376</v>
      </c>
      <c r="V317" s="1">
        <f t="shared" si="47"/>
        <v>19163.883264403376</v>
      </c>
      <c r="W317" s="9">
        <v>2020</v>
      </c>
    </row>
    <row r="318" spans="1:23" ht="15" customHeight="1" x14ac:dyDescent="0.25">
      <c r="A318" s="5">
        <f t="shared" si="45"/>
        <v>299</v>
      </c>
      <c r="B318" s="26">
        <f t="shared" si="46"/>
        <v>155</v>
      </c>
      <c r="C318" s="6" t="s">
        <v>60</v>
      </c>
      <c r="D318" s="3" t="s">
        <v>264</v>
      </c>
      <c r="E318" s="7">
        <v>1988</v>
      </c>
      <c r="F318" s="7">
        <v>2012</v>
      </c>
      <c r="G318" s="7" t="s">
        <v>67</v>
      </c>
      <c r="H318" s="7">
        <v>2</v>
      </c>
      <c r="I318" s="7">
        <v>3</v>
      </c>
      <c r="J318" s="32">
        <v>552.6</v>
      </c>
      <c r="K318" s="32">
        <v>485.2</v>
      </c>
      <c r="L318" s="32">
        <v>0</v>
      </c>
      <c r="M318" s="8">
        <v>17</v>
      </c>
      <c r="N318" s="30">
        <f>'Приложение №2'!E318</f>
        <v>2254126.9700000002</v>
      </c>
      <c r="O318" s="24"/>
      <c r="P318" s="1">
        <v>1817105.39</v>
      </c>
      <c r="Q318" s="1"/>
      <c r="R318" s="1">
        <v>110384.94440000001</v>
      </c>
      <c r="S318" s="1">
        <v>326636.63560000027</v>
      </c>
      <c r="T318" s="32">
        <v>0</v>
      </c>
      <c r="U318" s="1">
        <f t="shared" si="47"/>
        <v>4645.7686933223422</v>
      </c>
      <c r="V318" s="1">
        <f t="shared" si="47"/>
        <v>4645.7686933223422</v>
      </c>
      <c r="W318" s="9">
        <v>2020</v>
      </c>
    </row>
    <row r="319" spans="1:23" ht="15" customHeight="1" x14ac:dyDescent="0.25">
      <c r="A319" s="5">
        <f t="shared" si="45"/>
        <v>300</v>
      </c>
      <c r="B319" s="26">
        <f t="shared" si="46"/>
        <v>156</v>
      </c>
      <c r="C319" s="6" t="s">
        <v>60</v>
      </c>
      <c r="D319" s="3" t="s">
        <v>265</v>
      </c>
      <c r="E319" s="7">
        <v>1985</v>
      </c>
      <c r="F319" s="7">
        <v>1985</v>
      </c>
      <c r="G319" s="7" t="s">
        <v>67</v>
      </c>
      <c r="H319" s="7">
        <v>2</v>
      </c>
      <c r="I319" s="7">
        <v>3</v>
      </c>
      <c r="J319" s="32">
        <v>561.6</v>
      </c>
      <c r="K319" s="32">
        <v>493.9</v>
      </c>
      <c r="L319" s="32">
        <v>0</v>
      </c>
      <c r="M319" s="8">
        <v>30</v>
      </c>
      <c r="N319" s="30">
        <f>'Приложение №2'!E319</f>
        <v>8298843.0959585197</v>
      </c>
      <c r="O319" s="24"/>
      <c r="P319" s="1">
        <v>7838324.0199999996</v>
      </c>
      <c r="Q319" s="1"/>
      <c r="R319" s="1">
        <v>128025.5958</v>
      </c>
      <c r="S319" s="1">
        <v>332493.48015852016</v>
      </c>
      <c r="T319" s="32">
        <v>0</v>
      </c>
      <c r="U319" s="1">
        <f t="shared" ref="U319:V336" si="48">$N319/($K319+$L319)</f>
        <v>16802.67887418206</v>
      </c>
      <c r="V319" s="1">
        <f t="shared" si="48"/>
        <v>16802.67887418206</v>
      </c>
      <c r="W319" s="9">
        <v>2020</v>
      </c>
    </row>
    <row r="320" spans="1:23" ht="15" customHeight="1" x14ac:dyDescent="0.25">
      <c r="A320" s="5">
        <f t="shared" si="45"/>
        <v>301</v>
      </c>
      <c r="B320" s="26">
        <f t="shared" si="46"/>
        <v>157</v>
      </c>
      <c r="C320" s="6" t="s">
        <v>60</v>
      </c>
      <c r="D320" s="3" t="s">
        <v>266</v>
      </c>
      <c r="E320" s="7">
        <v>1972</v>
      </c>
      <c r="F320" s="7">
        <v>2013</v>
      </c>
      <c r="G320" s="7" t="s">
        <v>67</v>
      </c>
      <c r="H320" s="7">
        <v>2</v>
      </c>
      <c r="I320" s="7">
        <v>2</v>
      </c>
      <c r="J320" s="32">
        <v>530.29999999999995</v>
      </c>
      <c r="K320" s="32">
        <v>493.2</v>
      </c>
      <c r="L320" s="32">
        <v>0</v>
      </c>
      <c r="M320" s="8">
        <v>26</v>
      </c>
      <c r="N320" s="30">
        <f>'Приложение №2'!E320</f>
        <v>1249767.2272028448</v>
      </c>
      <c r="O320" s="24"/>
      <c r="P320" s="1">
        <v>810068.29</v>
      </c>
      <c r="Q320" s="1"/>
      <c r="R320" s="1">
        <v>107676.7004</v>
      </c>
      <c r="S320" s="1">
        <v>332022.2368028448</v>
      </c>
      <c r="T320" s="32">
        <v>0</v>
      </c>
      <c r="U320" s="1">
        <f t="shared" si="48"/>
        <v>2533.9968110357763</v>
      </c>
      <c r="V320" s="1">
        <f t="shared" si="48"/>
        <v>2533.9968110357763</v>
      </c>
      <c r="W320" s="9">
        <v>2020</v>
      </c>
    </row>
    <row r="321" spans="1:23" ht="15" customHeight="1" x14ac:dyDescent="0.25">
      <c r="A321" s="5">
        <f t="shared" si="45"/>
        <v>302</v>
      </c>
      <c r="B321" s="26">
        <f t="shared" si="46"/>
        <v>158</v>
      </c>
      <c r="C321" s="6" t="s">
        <v>60</v>
      </c>
      <c r="D321" s="3" t="s">
        <v>267</v>
      </c>
      <c r="E321" s="7">
        <v>1981</v>
      </c>
      <c r="F321" s="7">
        <v>2006</v>
      </c>
      <c r="G321" s="7" t="s">
        <v>67</v>
      </c>
      <c r="H321" s="7">
        <v>2</v>
      </c>
      <c r="I321" s="7">
        <v>2</v>
      </c>
      <c r="J321" s="32">
        <v>544.5</v>
      </c>
      <c r="K321" s="32">
        <v>477.2</v>
      </c>
      <c r="L321" s="32">
        <v>0</v>
      </c>
      <c r="M321" s="8">
        <v>37</v>
      </c>
      <c r="N321" s="30">
        <f>'Приложение №2'!E321</f>
        <v>1299606.1404410519</v>
      </c>
      <c r="O321" s="24"/>
      <c r="P321" s="1">
        <v>864276.35</v>
      </c>
      <c r="Q321" s="1"/>
      <c r="R321" s="1">
        <v>114078.74840000001</v>
      </c>
      <c r="S321" s="1">
        <v>321251.0420410519</v>
      </c>
      <c r="T321" s="32">
        <v>0</v>
      </c>
      <c r="U321" s="1">
        <f t="shared" si="48"/>
        <v>2723.3992884347276</v>
      </c>
      <c r="V321" s="1">
        <f t="shared" si="48"/>
        <v>2723.3992884347276</v>
      </c>
      <c r="W321" s="9">
        <v>2020</v>
      </c>
    </row>
    <row r="322" spans="1:23" ht="15" customHeight="1" x14ac:dyDescent="0.25">
      <c r="A322" s="5">
        <f t="shared" si="45"/>
        <v>303</v>
      </c>
      <c r="B322" s="26">
        <f t="shared" si="46"/>
        <v>159</v>
      </c>
      <c r="C322" s="6" t="s">
        <v>60</v>
      </c>
      <c r="D322" s="3" t="s">
        <v>268</v>
      </c>
      <c r="E322" s="7">
        <v>1983</v>
      </c>
      <c r="F322" s="7">
        <v>2006</v>
      </c>
      <c r="G322" s="7" t="s">
        <v>67</v>
      </c>
      <c r="H322" s="7">
        <v>2</v>
      </c>
      <c r="I322" s="7">
        <v>2</v>
      </c>
      <c r="J322" s="32">
        <v>534.1</v>
      </c>
      <c r="K322" s="32">
        <v>495.3</v>
      </c>
      <c r="L322" s="32">
        <v>0</v>
      </c>
      <c r="M322" s="8">
        <v>37</v>
      </c>
      <c r="N322" s="30">
        <f>'Приложение №2'!E322</f>
        <v>1348899.6669018897</v>
      </c>
      <c r="O322" s="24"/>
      <c r="P322" s="1">
        <v>880960.37</v>
      </c>
      <c r="Q322" s="1"/>
      <c r="R322" s="1">
        <v>134503.33660000001</v>
      </c>
      <c r="S322" s="1">
        <v>333435.96030188969</v>
      </c>
      <c r="T322" s="32">
        <v>0</v>
      </c>
      <c r="U322" s="1">
        <f t="shared" si="48"/>
        <v>2723.3992871025434</v>
      </c>
      <c r="V322" s="1">
        <f t="shared" si="48"/>
        <v>2723.3992871025434</v>
      </c>
      <c r="W322" s="9">
        <v>2020</v>
      </c>
    </row>
    <row r="323" spans="1:23" ht="15" customHeight="1" x14ac:dyDescent="0.25">
      <c r="A323" s="5">
        <f t="shared" si="45"/>
        <v>304</v>
      </c>
      <c r="B323" s="26">
        <f t="shared" si="46"/>
        <v>160</v>
      </c>
      <c r="C323" s="6" t="s">
        <v>60</v>
      </c>
      <c r="D323" s="3" t="s">
        <v>269</v>
      </c>
      <c r="E323" s="7">
        <v>1983</v>
      </c>
      <c r="F323" s="7">
        <v>2013</v>
      </c>
      <c r="G323" s="7" t="s">
        <v>67</v>
      </c>
      <c r="H323" s="7">
        <v>2</v>
      </c>
      <c r="I323" s="7">
        <v>3</v>
      </c>
      <c r="J323" s="32">
        <v>561.4</v>
      </c>
      <c r="K323" s="32">
        <v>491.2</v>
      </c>
      <c r="L323" s="32">
        <v>0</v>
      </c>
      <c r="M323" s="8">
        <v>28</v>
      </c>
      <c r="N323" s="30">
        <f>'Приложение №2'!E323</f>
        <v>9902333.1145335417</v>
      </c>
      <c r="O323" s="24"/>
      <c r="P323" s="1">
        <v>9455657.8900000006</v>
      </c>
      <c r="Q323" s="1"/>
      <c r="R323" s="1">
        <v>115999.3864</v>
      </c>
      <c r="S323" s="1">
        <v>330675.83813354111</v>
      </c>
      <c r="T323" s="32">
        <v>0</v>
      </c>
      <c r="U323" s="1">
        <f t="shared" si="48"/>
        <v>20159.472953040597</v>
      </c>
      <c r="V323" s="1">
        <f t="shared" si="48"/>
        <v>20159.472953040597</v>
      </c>
      <c r="W323" s="9">
        <v>2020</v>
      </c>
    </row>
    <row r="324" spans="1:23" ht="15" customHeight="1" x14ac:dyDescent="0.25">
      <c r="A324" s="5">
        <f t="shared" si="45"/>
        <v>305</v>
      </c>
      <c r="B324" s="26">
        <f t="shared" si="46"/>
        <v>161</v>
      </c>
      <c r="C324" s="6" t="s">
        <v>60</v>
      </c>
      <c r="D324" s="3" t="s">
        <v>270</v>
      </c>
      <c r="E324" s="7">
        <v>1968</v>
      </c>
      <c r="F324" s="7">
        <v>2013</v>
      </c>
      <c r="G324" s="7" t="s">
        <v>51</v>
      </c>
      <c r="H324" s="7">
        <v>4</v>
      </c>
      <c r="I324" s="7">
        <v>2</v>
      </c>
      <c r="J324" s="32">
        <v>1382.8</v>
      </c>
      <c r="K324" s="32">
        <v>1214.3</v>
      </c>
      <c r="L324" s="32">
        <v>42.7</v>
      </c>
      <c r="M324" s="8">
        <v>60</v>
      </c>
      <c r="N324" s="30">
        <f>'Приложение №2'!E324</f>
        <v>4396231.7997539183</v>
      </c>
      <c r="O324" s="24"/>
      <c r="P324" s="1">
        <v>2688577.2843539184</v>
      </c>
      <c r="Q324" s="1"/>
      <c r="R324" s="1">
        <v>429845.68539999996</v>
      </c>
      <c r="S324" s="1">
        <v>1277808.83</v>
      </c>
      <c r="T324" s="1"/>
      <c r="U324" s="1">
        <f t="shared" si="48"/>
        <v>3497.3999998042309</v>
      </c>
      <c r="V324" s="1">
        <f t="shared" si="48"/>
        <v>3497.3999998042309</v>
      </c>
      <c r="W324" s="9">
        <v>2020</v>
      </c>
    </row>
    <row r="325" spans="1:23" ht="15" customHeight="1" x14ac:dyDescent="0.25">
      <c r="A325" s="5">
        <f t="shared" si="45"/>
        <v>306</v>
      </c>
      <c r="B325" s="26">
        <f t="shared" si="46"/>
        <v>162</v>
      </c>
      <c r="C325" s="6" t="s">
        <v>60</v>
      </c>
      <c r="D325" s="3" t="s">
        <v>271</v>
      </c>
      <c r="E325" s="7">
        <v>1988</v>
      </c>
      <c r="F325" s="7">
        <v>2015</v>
      </c>
      <c r="G325" s="7" t="s">
        <v>51</v>
      </c>
      <c r="H325" s="7">
        <v>9</v>
      </c>
      <c r="I325" s="7">
        <v>1</v>
      </c>
      <c r="J325" s="32">
        <v>2265.4</v>
      </c>
      <c r="K325" s="32">
        <v>1951.5</v>
      </c>
      <c r="L325" s="32">
        <v>53.4</v>
      </c>
      <c r="M325" s="8">
        <v>74</v>
      </c>
      <c r="N325" s="30">
        <f>'Приложение №2'!E325</f>
        <v>8318953.7253249483</v>
      </c>
      <c r="O325" s="24"/>
      <c r="P325" s="1">
        <v>4240824.1713249478</v>
      </c>
      <c r="Q325" s="1"/>
      <c r="R325" s="1">
        <v>218700.954</v>
      </c>
      <c r="S325" s="1">
        <v>3859428.6</v>
      </c>
      <c r="T325" s="32">
        <v>0</v>
      </c>
      <c r="U325" s="1">
        <f t="shared" si="48"/>
        <v>4149.3110505885325</v>
      </c>
      <c r="V325" s="1">
        <f t="shared" si="48"/>
        <v>4149.3110505885325</v>
      </c>
      <c r="W325" s="9">
        <v>2020</v>
      </c>
    </row>
    <row r="326" spans="1:23" ht="15" customHeight="1" x14ac:dyDescent="0.25">
      <c r="A326" s="5">
        <f t="shared" si="45"/>
        <v>307</v>
      </c>
      <c r="B326" s="26">
        <f t="shared" si="46"/>
        <v>163</v>
      </c>
      <c r="C326" s="6" t="s">
        <v>60</v>
      </c>
      <c r="D326" s="3" t="s">
        <v>272</v>
      </c>
      <c r="E326" s="7">
        <v>1986</v>
      </c>
      <c r="F326" s="7">
        <v>2015</v>
      </c>
      <c r="G326" s="7" t="s">
        <v>51</v>
      </c>
      <c r="H326" s="7">
        <v>9</v>
      </c>
      <c r="I326" s="7">
        <v>1</v>
      </c>
      <c r="J326" s="32">
        <v>2267.6999999999998</v>
      </c>
      <c r="K326" s="32">
        <v>1885.78</v>
      </c>
      <c r="L326" s="32">
        <v>114.8</v>
      </c>
      <c r="M326" s="8">
        <v>71</v>
      </c>
      <c r="N326" s="30">
        <f>'Приложение №2'!E326</f>
        <v>17509636.397922728</v>
      </c>
      <c r="O326" s="24"/>
      <c r="P326" s="1">
        <v>9662165.9619227313</v>
      </c>
      <c r="Q326" s="1"/>
      <c r="R326" s="1">
        <v>222810.12599999996</v>
      </c>
      <c r="S326" s="1">
        <v>7624660.3099999987</v>
      </c>
      <c r="T326" s="32">
        <v>0</v>
      </c>
      <c r="U326" s="1">
        <f t="shared" si="48"/>
        <v>8752.2800377504173</v>
      </c>
      <c r="V326" s="1">
        <f t="shared" si="48"/>
        <v>8752.2800377504173</v>
      </c>
      <c r="W326" s="9">
        <v>2020</v>
      </c>
    </row>
    <row r="327" spans="1:23" ht="15" customHeight="1" x14ac:dyDescent="0.25">
      <c r="A327" s="5">
        <f t="shared" si="45"/>
        <v>308</v>
      </c>
      <c r="B327" s="26">
        <f t="shared" si="46"/>
        <v>164</v>
      </c>
      <c r="C327" s="6" t="s">
        <v>60</v>
      </c>
      <c r="D327" s="3" t="s">
        <v>273</v>
      </c>
      <c r="E327" s="7">
        <v>1985</v>
      </c>
      <c r="F327" s="7">
        <v>2015</v>
      </c>
      <c r="G327" s="7" t="s">
        <v>51</v>
      </c>
      <c r="H327" s="7">
        <v>9</v>
      </c>
      <c r="I327" s="7">
        <v>1</v>
      </c>
      <c r="J327" s="32">
        <v>2259.4</v>
      </c>
      <c r="K327" s="32">
        <v>1786</v>
      </c>
      <c r="L327" s="32">
        <v>206.5</v>
      </c>
      <c r="M327" s="8">
        <v>82</v>
      </c>
      <c r="N327" s="30">
        <f>'Приложение №2'!E327</f>
        <v>23347224.838823434</v>
      </c>
      <c r="O327" s="24"/>
      <c r="P327" s="1">
        <v>14321038.58</v>
      </c>
      <c r="Q327" s="1"/>
      <c r="R327" s="1">
        <v>951854.26</v>
      </c>
      <c r="S327" s="1">
        <v>8074331.9988234341</v>
      </c>
      <c r="T327" s="32">
        <v>0</v>
      </c>
      <c r="U327" s="1">
        <f t="shared" si="48"/>
        <v>11717.553244077006</v>
      </c>
      <c r="V327" s="1">
        <f t="shared" si="48"/>
        <v>11717.553244077006</v>
      </c>
      <c r="W327" s="9">
        <v>2020</v>
      </c>
    </row>
    <row r="328" spans="1:23" ht="15" customHeight="1" x14ac:dyDescent="0.25">
      <c r="A328" s="5">
        <f t="shared" si="45"/>
        <v>309</v>
      </c>
      <c r="B328" s="26">
        <f t="shared" si="46"/>
        <v>165</v>
      </c>
      <c r="C328" s="6" t="s">
        <v>60</v>
      </c>
      <c r="D328" s="3" t="s">
        <v>274</v>
      </c>
      <c r="E328" s="7">
        <v>1975</v>
      </c>
      <c r="F328" s="7">
        <v>2013</v>
      </c>
      <c r="G328" s="7" t="s">
        <v>51</v>
      </c>
      <c r="H328" s="7">
        <v>4</v>
      </c>
      <c r="I328" s="7">
        <v>3</v>
      </c>
      <c r="J328" s="32">
        <v>2231.4</v>
      </c>
      <c r="K328" s="32">
        <v>1996</v>
      </c>
      <c r="L328" s="32">
        <v>57.4</v>
      </c>
      <c r="M328" s="8">
        <v>91</v>
      </c>
      <c r="N328" s="30">
        <f>'Приложение №2'!E328</f>
        <v>10477533.290716076</v>
      </c>
      <c r="O328" s="24"/>
      <c r="P328" s="1">
        <v>7228329.7100000018</v>
      </c>
      <c r="Q328" s="1"/>
      <c r="R328" s="1">
        <v>170303.5656</v>
      </c>
      <c r="S328" s="1">
        <v>3078900.0151160741</v>
      </c>
      <c r="T328" s="1"/>
      <c r="U328" s="1">
        <f t="shared" si="48"/>
        <v>5102.5291179098449</v>
      </c>
      <c r="V328" s="1">
        <f t="shared" si="48"/>
        <v>5102.5291179098449</v>
      </c>
      <c r="W328" s="9">
        <v>2020</v>
      </c>
    </row>
    <row r="329" spans="1:23" ht="15" customHeight="1" x14ac:dyDescent="0.25">
      <c r="A329" s="5">
        <f t="shared" si="45"/>
        <v>310</v>
      </c>
      <c r="B329" s="26">
        <f t="shared" si="46"/>
        <v>166</v>
      </c>
      <c r="C329" s="6" t="s">
        <v>60</v>
      </c>
      <c r="D329" s="3" t="s">
        <v>275</v>
      </c>
      <c r="E329" s="7">
        <v>1976</v>
      </c>
      <c r="F329" s="7">
        <v>2013</v>
      </c>
      <c r="G329" s="7" t="s">
        <v>51</v>
      </c>
      <c r="H329" s="7">
        <v>4</v>
      </c>
      <c r="I329" s="7">
        <v>6</v>
      </c>
      <c r="J329" s="32">
        <v>4690.7</v>
      </c>
      <c r="K329" s="32">
        <v>4111.3999999999996</v>
      </c>
      <c r="L329" s="32">
        <v>202.5</v>
      </c>
      <c r="M329" s="8">
        <v>191</v>
      </c>
      <c r="N329" s="30">
        <f>'Приложение №2'!E329</f>
        <v>19243639.086586196</v>
      </c>
      <c r="O329" s="24"/>
      <c r="P329" s="1">
        <v>12713706.851786196</v>
      </c>
      <c r="Q329" s="1"/>
      <c r="R329" s="1">
        <v>1569681.2548</v>
      </c>
      <c r="S329" s="1">
        <v>4960250.9800000004</v>
      </c>
      <c r="T329" s="1"/>
      <c r="U329" s="1">
        <f t="shared" si="48"/>
        <v>4460.8449631623816</v>
      </c>
      <c r="V329" s="1">
        <f t="shared" si="48"/>
        <v>4460.8449631623816</v>
      </c>
      <c r="W329" s="9">
        <v>2020</v>
      </c>
    </row>
    <row r="330" spans="1:23" ht="15" customHeight="1" x14ac:dyDescent="0.25">
      <c r="A330" s="5">
        <f t="shared" ref="A330:A374" si="49">+A329+1</f>
        <v>311</v>
      </c>
      <c r="B330" s="26">
        <f t="shared" ref="B330:B374" si="50">+B329+1</f>
        <v>167</v>
      </c>
      <c r="C330" s="6" t="s">
        <v>60</v>
      </c>
      <c r="D330" s="3" t="s">
        <v>276</v>
      </c>
      <c r="E330" s="7">
        <v>1979</v>
      </c>
      <c r="F330" s="7">
        <v>2012</v>
      </c>
      <c r="G330" s="7" t="s">
        <v>51</v>
      </c>
      <c r="H330" s="7">
        <v>5</v>
      </c>
      <c r="I330" s="7">
        <v>3</v>
      </c>
      <c r="J330" s="32">
        <v>2768.7</v>
      </c>
      <c r="K330" s="32">
        <v>2481.9</v>
      </c>
      <c r="L330" s="32">
        <v>45.36</v>
      </c>
      <c r="M330" s="8">
        <v>130</v>
      </c>
      <c r="N330" s="30">
        <f>'Приложение №2'!E330</f>
        <v>10780666.121581132</v>
      </c>
      <c r="O330" s="24"/>
      <c r="P330" s="1">
        <v>6228176.2347411327</v>
      </c>
      <c r="Q330" s="1"/>
      <c r="R330" s="1">
        <v>889593.52684000006</v>
      </c>
      <c r="S330" s="1">
        <v>3662896.36</v>
      </c>
      <c r="T330" s="1"/>
      <c r="U330" s="1">
        <f t="shared" si="48"/>
        <v>4265.752681394526</v>
      </c>
      <c r="V330" s="1">
        <f t="shared" si="48"/>
        <v>4265.752681394526</v>
      </c>
      <c r="W330" s="9">
        <v>2020</v>
      </c>
    </row>
    <row r="331" spans="1:23" ht="15" customHeight="1" x14ac:dyDescent="0.25">
      <c r="A331" s="5">
        <f t="shared" si="49"/>
        <v>312</v>
      </c>
      <c r="B331" s="26">
        <f t="shared" si="50"/>
        <v>168</v>
      </c>
      <c r="C331" s="6" t="s">
        <v>60</v>
      </c>
      <c r="D331" s="3" t="s">
        <v>278</v>
      </c>
      <c r="E331" s="7">
        <v>1988</v>
      </c>
      <c r="F331" s="7">
        <v>2015</v>
      </c>
      <c r="G331" s="7" t="s">
        <v>51</v>
      </c>
      <c r="H331" s="7">
        <v>9</v>
      </c>
      <c r="I331" s="7">
        <v>1</v>
      </c>
      <c r="J331" s="32">
        <v>2266</v>
      </c>
      <c r="K331" s="32">
        <v>2000.3</v>
      </c>
      <c r="L331" s="32">
        <v>0</v>
      </c>
      <c r="M331" s="8">
        <v>99</v>
      </c>
      <c r="N331" s="30">
        <f>'Приложение №2'!E331</f>
        <v>19711421.223467335</v>
      </c>
      <c r="O331" s="24"/>
      <c r="P331" s="1">
        <v>15864076.780000001</v>
      </c>
      <c r="Q331" s="1"/>
      <c r="R331" s="1">
        <v>214232.12999999998</v>
      </c>
      <c r="S331" s="1">
        <v>3633112.3134673359</v>
      </c>
      <c r="T331" s="32">
        <v>0</v>
      </c>
      <c r="U331" s="1">
        <f t="shared" si="48"/>
        <v>9854.2324768621384</v>
      </c>
      <c r="V331" s="1">
        <f t="shared" si="48"/>
        <v>9854.2324768621384</v>
      </c>
      <c r="W331" s="9">
        <v>2020</v>
      </c>
    </row>
    <row r="332" spans="1:23" ht="15" customHeight="1" x14ac:dyDescent="0.25">
      <c r="A332" s="5">
        <f t="shared" si="49"/>
        <v>313</v>
      </c>
      <c r="B332" s="26">
        <f t="shared" si="50"/>
        <v>169</v>
      </c>
      <c r="C332" s="6" t="s">
        <v>60</v>
      </c>
      <c r="D332" s="3" t="s">
        <v>279</v>
      </c>
      <c r="E332" s="7">
        <v>1977</v>
      </c>
      <c r="F332" s="7">
        <v>1977</v>
      </c>
      <c r="G332" s="7" t="s">
        <v>51</v>
      </c>
      <c r="H332" s="7">
        <v>5</v>
      </c>
      <c r="I332" s="7">
        <v>6</v>
      </c>
      <c r="J332" s="32">
        <v>5523.8</v>
      </c>
      <c r="K332" s="32">
        <v>4991</v>
      </c>
      <c r="L332" s="32">
        <v>80.099999999999994</v>
      </c>
      <c r="M332" s="8">
        <v>210</v>
      </c>
      <c r="N332" s="30">
        <f>'Приложение №2'!E332</f>
        <v>16008317.244309358</v>
      </c>
      <c r="O332" s="24"/>
      <c r="P332" s="1">
        <v>924151.00590935908</v>
      </c>
      <c r="Q332" s="1"/>
      <c r="R332" s="1">
        <v>415609.11839999998</v>
      </c>
      <c r="S332" s="1">
        <v>14668557.119999999</v>
      </c>
      <c r="T332" s="1"/>
      <c r="U332" s="1">
        <f t="shared" si="48"/>
        <v>3156.7741208631969</v>
      </c>
      <c r="V332" s="1">
        <f t="shared" si="48"/>
        <v>3156.7741208631969</v>
      </c>
      <c r="W332" s="9">
        <v>2020</v>
      </c>
    </row>
    <row r="333" spans="1:23" ht="15" customHeight="1" x14ac:dyDescent="0.25">
      <c r="A333" s="5">
        <f t="shared" si="49"/>
        <v>314</v>
      </c>
      <c r="B333" s="26">
        <f t="shared" si="50"/>
        <v>170</v>
      </c>
      <c r="C333" s="6" t="s">
        <v>60</v>
      </c>
      <c r="D333" s="3" t="s">
        <v>280</v>
      </c>
      <c r="E333" s="7">
        <v>1982</v>
      </c>
      <c r="F333" s="7">
        <v>2008</v>
      </c>
      <c r="G333" s="7" t="s">
        <v>51</v>
      </c>
      <c r="H333" s="7">
        <v>9</v>
      </c>
      <c r="I333" s="7">
        <v>1</v>
      </c>
      <c r="J333" s="32">
        <v>3174.5</v>
      </c>
      <c r="K333" s="32">
        <v>2191.14</v>
      </c>
      <c r="L333" s="32">
        <v>319</v>
      </c>
      <c r="M333" s="8">
        <v>124</v>
      </c>
      <c r="N333" s="30">
        <f>'Приложение №2'!E333</f>
        <v>24735503.09911624</v>
      </c>
      <c r="O333" s="24"/>
      <c r="P333" s="1">
        <v>19353562.685116239</v>
      </c>
      <c r="Q333" s="1"/>
      <c r="R333" s="1">
        <v>292588.734</v>
      </c>
      <c r="S333" s="1">
        <v>5089351.6799999997</v>
      </c>
      <c r="T333" s="32">
        <v>0</v>
      </c>
      <c r="U333" s="1">
        <f t="shared" si="48"/>
        <v>9854.2324727370742</v>
      </c>
      <c r="V333" s="1">
        <f t="shared" si="48"/>
        <v>9854.2324727370742</v>
      </c>
      <c r="W333" s="9">
        <v>2020</v>
      </c>
    </row>
    <row r="334" spans="1:23" ht="15" customHeight="1" x14ac:dyDescent="0.25">
      <c r="A334" s="5">
        <f t="shared" si="49"/>
        <v>315</v>
      </c>
      <c r="B334" s="26">
        <f t="shared" si="50"/>
        <v>171</v>
      </c>
      <c r="C334" s="6" t="s">
        <v>60</v>
      </c>
      <c r="D334" s="3" t="s">
        <v>281</v>
      </c>
      <c r="E334" s="7">
        <v>1982</v>
      </c>
      <c r="F334" s="7">
        <v>2013</v>
      </c>
      <c r="G334" s="7" t="s">
        <v>51</v>
      </c>
      <c r="H334" s="7">
        <v>9</v>
      </c>
      <c r="I334" s="7">
        <v>1</v>
      </c>
      <c r="J334" s="32">
        <v>5253.9</v>
      </c>
      <c r="K334" s="32">
        <v>4300.45</v>
      </c>
      <c r="L334" s="32">
        <v>3.4</v>
      </c>
      <c r="M334" s="8">
        <v>225</v>
      </c>
      <c r="N334" s="30">
        <f>'Приложение №2'!E334</f>
        <v>36770400.18134097</v>
      </c>
      <c r="O334" s="24"/>
      <c r="P334" s="1">
        <v>18654176.949999999</v>
      </c>
      <c r="Q334" s="1"/>
      <c r="R334" s="1">
        <v>1838735.0290000001</v>
      </c>
      <c r="S334" s="1">
        <v>16277488.202340972</v>
      </c>
      <c r="T334" s="32">
        <v>0</v>
      </c>
      <c r="U334" s="1">
        <f t="shared" si="48"/>
        <v>8543.6063481164474</v>
      </c>
      <c r="V334" s="1">
        <f t="shared" si="48"/>
        <v>8543.6063481164474</v>
      </c>
      <c r="W334" s="9">
        <v>2020</v>
      </c>
    </row>
    <row r="335" spans="1:23" ht="15" customHeight="1" x14ac:dyDescent="0.25">
      <c r="A335" s="5">
        <f t="shared" si="49"/>
        <v>316</v>
      </c>
      <c r="B335" s="26">
        <f t="shared" si="50"/>
        <v>172</v>
      </c>
      <c r="C335" s="6" t="s">
        <v>60</v>
      </c>
      <c r="D335" s="3" t="s">
        <v>282</v>
      </c>
      <c r="E335" s="7">
        <v>1971</v>
      </c>
      <c r="F335" s="7">
        <v>2015</v>
      </c>
      <c r="G335" s="7" t="s">
        <v>51</v>
      </c>
      <c r="H335" s="7">
        <v>4</v>
      </c>
      <c r="I335" s="7">
        <v>3</v>
      </c>
      <c r="J335" s="32">
        <v>2186.1</v>
      </c>
      <c r="K335" s="32">
        <v>2015.6</v>
      </c>
      <c r="L335" s="32">
        <v>31.5</v>
      </c>
      <c r="M335" s="8">
        <v>100</v>
      </c>
      <c r="N335" s="30">
        <f>'Приложение №2'!E335</f>
        <v>3531955.2283623135</v>
      </c>
      <c r="O335" s="24"/>
      <c r="P335" s="1">
        <v>0</v>
      </c>
      <c r="Q335" s="1"/>
      <c r="R335" s="1">
        <v>728068.91520000005</v>
      </c>
      <c r="S335" s="1">
        <v>2803886.3131623133</v>
      </c>
      <c r="T335" s="1"/>
      <c r="U335" s="1">
        <f t="shared" si="48"/>
        <v>1725.345722418208</v>
      </c>
      <c r="V335" s="1">
        <f t="shared" si="48"/>
        <v>1725.345722418208</v>
      </c>
      <c r="W335" s="9">
        <v>2020</v>
      </c>
    </row>
    <row r="336" spans="1:23" ht="15" customHeight="1" x14ac:dyDescent="0.25">
      <c r="A336" s="5">
        <f t="shared" si="49"/>
        <v>317</v>
      </c>
      <c r="B336" s="26">
        <f t="shared" si="50"/>
        <v>173</v>
      </c>
      <c r="C336" s="6" t="s">
        <v>60</v>
      </c>
      <c r="D336" s="3" t="s">
        <v>283</v>
      </c>
      <c r="E336" s="7">
        <v>1983</v>
      </c>
      <c r="F336" s="7">
        <v>2015</v>
      </c>
      <c r="G336" s="7" t="s">
        <v>67</v>
      </c>
      <c r="H336" s="7">
        <v>2</v>
      </c>
      <c r="I336" s="7">
        <v>3</v>
      </c>
      <c r="J336" s="32">
        <v>611.4</v>
      </c>
      <c r="K336" s="32">
        <v>493.9</v>
      </c>
      <c r="L336" s="32">
        <v>0</v>
      </c>
      <c r="M336" s="8">
        <v>31</v>
      </c>
      <c r="N336" s="30">
        <f>'Приложение №2'!E336</f>
        <v>8305571.9359585214</v>
      </c>
      <c r="O336" s="24"/>
      <c r="P336" s="1">
        <v>7880304.9800000004</v>
      </c>
      <c r="Q336" s="1"/>
      <c r="R336" s="1">
        <v>92773.4758</v>
      </c>
      <c r="S336" s="1">
        <v>332493.48015852098</v>
      </c>
      <c r="T336" s="32">
        <v>0</v>
      </c>
      <c r="U336" s="1">
        <f t="shared" si="48"/>
        <v>16816.302765658071</v>
      </c>
      <c r="V336" s="1">
        <f t="shared" si="48"/>
        <v>16816.302765658071</v>
      </c>
      <c r="W336" s="9">
        <v>2020</v>
      </c>
    </row>
    <row r="337" spans="1:23" ht="15" customHeight="1" x14ac:dyDescent="0.25">
      <c r="A337" s="5">
        <f t="shared" si="49"/>
        <v>318</v>
      </c>
      <c r="B337" s="26">
        <f t="shared" si="50"/>
        <v>174</v>
      </c>
      <c r="C337" s="6" t="s">
        <v>60</v>
      </c>
      <c r="D337" s="3" t="s">
        <v>284</v>
      </c>
      <c r="E337" s="7">
        <v>1983</v>
      </c>
      <c r="F337" s="7">
        <v>2015</v>
      </c>
      <c r="G337" s="7" t="s">
        <v>67</v>
      </c>
      <c r="H337" s="7">
        <v>2</v>
      </c>
      <c r="I337" s="7">
        <v>3</v>
      </c>
      <c r="J337" s="32">
        <v>608.6</v>
      </c>
      <c r="K337" s="32">
        <v>494.4</v>
      </c>
      <c r="L337" s="32">
        <v>0</v>
      </c>
      <c r="M337" s="8">
        <v>40</v>
      </c>
      <c r="N337" s="30">
        <f>'Приложение №2'!E337</f>
        <v>9966843.4358930346</v>
      </c>
      <c r="O337" s="24"/>
      <c r="P337" s="1">
        <v>9524125.9299999997</v>
      </c>
      <c r="Q337" s="1"/>
      <c r="R337" s="1">
        <v>109887.4268</v>
      </c>
      <c r="S337" s="1">
        <v>332830.07909303484</v>
      </c>
      <c r="T337" s="32">
        <v>0</v>
      </c>
      <c r="U337" s="1">
        <f t="shared" ref="U337:V356" si="51">$N337/($K337+$L337)</f>
        <v>20159.472969039311</v>
      </c>
      <c r="V337" s="1">
        <f t="shared" si="51"/>
        <v>20159.472969039311</v>
      </c>
      <c r="W337" s="9">
        <v>2020</v>
      </c>
    </row>
    <row r="338" spans="1:23" ht="15" customHeight="1" x14ac:dyDescent="0.25">
      <c r="A338" s="5">
        <f t="shared" si="49"/>
        <v>319</v>
      </c>
      <c r="B338" s="26">
        <f t="shared" si="50"/>
        <v>175</v>
      </c>
      <c r="C338" s="6" t="s">
        <v>285</v>
      </c>
      <c r="D338" s="3" t="s">
        <v>286</v>
      </c>
      <c r="E338" s="7">
        <v>1983</v>
      </c>
      <c r="F338" s="7">
        <v>2013</v>
      </c>
      <c r="G338" s="7" t="s">
        <v>67</v>
      </c>
      <c r="H338" s="7">
        <v>2</v>
      </c>
      <c r="I338" s="7">
        <v>3</v>
      </c>
      <c r="J338" s="32">
        <v>582.29999999999995</v>
      </c>
      <c r="K338" s="32">
        <v>507.6</v>
      </c>
      <c r="L338" s="32">
        <v>0</v>
      </c>
      <c r="M338" s="8">
        <v>26</v>
      </c>
      <c r="N338" s="30">
        <f>'Приложение №2'!E338</f>
        <v>3320415.2749999999</v>
      </c>
      <c r="O338" s="24"/>
      <c r="P338" s="1">
        <v>2889884.13</v>
      </c>
      <c r="Q338" s="1"/>
      <c r="R338" s="1">
        <v>88814.8272</v>
      </c>
      <c r="S338" s="1">
        <v>341716.31780000002</v>
      </c>
      <c r="T338" s="32">
        <v>0</v>
      </c>
      <c r="U338" s="1">
        <f t="shared" si="51"/>
        <v>6541.4012509850272</v>
      </c>
      <c r="V338" s="1">
        <f t="shared" si="51"/>
        <v>6541.4012509850272</v>
      </c>
      <c r="W338" s="9">
        <v>2020</v>
      </c>
    </row>
    <row r="339" spans="1:23" ht="15" customHeight="1" x14ac:dyDescent="0.25">
      <c r="A339" s="5">
        <f t="shared" si="49"/>
        <v>320</v>
      </c>
      <c r="B339" s="26">
        <f t="shared" si="50"/>
        <v>176</v>
      </c>
      <c r="C339" s="6" t="s">
        <v>285</v>
      </c>
      <c r="D339" s="3" t="s">
        <v>287</v>
      </c>
      <c r="E339" s="7">
        <v>1982</v>
      </c>
      <c r="F339" s="7">
        <v>2013</v>
      </c>
      <c r="G339" s="7" t="s">
        <v>67</v>
      </c>
      <c r="H339" s="7">
        <v>2</v>
      </c>
      <c r="I339" s="7">
        <v>3</v>
      </c>
      <c r="J339" s="32">
        <v>563.70000000000005</v>
      </c>
      <c r="K339" s="32">
        <v>495.9</v>
      </c>
      <c r="L339" s="32">
        <v>0</v>
      </c>
      <c r="M339" s="8">
        <v>28</v>
      </c>
      <c r="N339" s="30">
        <f>'Приложение №2'!E339</f>
        <v>9661833.3080000002</v>
      </c>
      <c r="O339" s="24"/>
      <c r="P339" s="1">
        <v>9214367.7699999996</v>
      </c>
      <c r="Q339" s="1"/>
      <c r="R339" s="1">
        <v>113625.65980000001</v>
      </c>
      <c r="S339" s="1">
        <v>333839.87820000062</v>
      </c>
      <c r="T339" s="32">
        <v>0</v>
      </c>
      <c r="U339" s="1">
        <f t="shared" si="51"/>
        <v>19483.430748134706</v>
      </c>
      <c r="V339" s="1">
        <f t="shared" si="51"/>
        <v>19483.430748134706</v>
      </c>
      <c r="W339" s="9">
        <v>2020</v>
      </c>
    </row>
    <row r="340" spans="1:23" ht="15" customHeight="1" x14ac:dyDescent="0.25">
      <c r="A340" s="5">
        <f t="shared" si="49"/>
        <v>321</v>
      </c>
      <c r="B340" s="26">
        <f t="shared" si="50"/>
        <v>177</v>
      </c>
      <c r="C340" s="6" t="s">
        <v>285</v>
      </c>
      <c r="D340" s="3" t="s">
        <v>288</v>
      </c>
      <c r="E340" s="7">
        <v>1982</v>
      </c>
      <c r="F340" s="7">
        <v>1982</v>
      </c>
      <c r="G340" s="7" t="s">
        <v>67</v>
      </c>
      <c r="H340" s="7">
        <v>2</v>
      </c>
      <c r="I340" s="7">
        <v>3</v>
      </c>
      <c r="J340" s="32">
        <v>817.8</v>
      </c>
      <c r="K340" s="32">
        <v>727.9</v>
      </c>
      <c r="L340" s="32">
        <v>0</v>
      </c>
      <c r="M340" s="8">
        <v>29</v>
      </c>
      <c r="N340" s="30">
        <f>'Приложение №2'!E340</f>
        <v>17015227.327</v>
      </c>
      <c r="O340" s="24"/>
      <c r="P340" s="1">
        <v>16386629.189999999</v>
      </c>
      <c r="Q340" s="1"/>
      <c r="R340" s="1">
        <v>138575.85380000001</v>
      </c>
      <c r="S340" s="1">
        <v>490022.28320000006</v>
      </c>
      <c r="T340" s="32">
        <v>0</v>
      </c>
      <c r="U340" s="1">
        <f t="shared" si="51"/>
        <v>23375.775967852725</v>
      </c>
      <c r="V340" s="1">
        <f t="shared" si="51"/>
        <v>23375.775967852725</v>
      </c>
      <c r="W340" s="9">
        <v>2020</v>
      </c>
    </row>
    <row r="341" spans="1:23" ht="15" customHeight="1" x14ac:dyDescent="0.25">
      <c r="A341" s="5">
        <f t="shared" si="49"/>
        <v>322</v>
      </c>
      <c r="B341" s="26">
        <f t="shared" si="50"/>
        <v>178</v>
      </c>
      <c r="C341" s="6" t="s">
        <v>290</v>
      </c>
      <c r="D341" s="3" t="s">
        <v>291</v>
      </c>
      <c r="E341" s="7">
        <v>1982</v>
      </c>
      <c r="F341" s="7">
        <v>1982</v>
      </c>
      <c r="G341" s="7" t="s">
        <v>67</v>
      </c>
      <c r="H341" s="7">
        <v>2</v>
      </c>
      <c r="I341" s="7">
        <v>3</v>
      </c>
      <c r="J341" s="32">
        <v>561.79999999999995</v>
      </c>
      <c r="K341" s="32">
        <v>492.5</v>
      </c>
      <c r="L341" s="32">
        <v>0</v>
      </c>
      <c r="M341" s="8">
        <v>23</v>
      </c>
      <c r="N341" s="30">
        <f>'Приложение №2'!E341</f>
        <v>2589267.5664999997</v>
      </c>
      <c r="O341" s="24"/>
      <c r="P341" s="1">
        <v>2171255.25</v>
      </c>
      <c r="Q341" s="1"/>
      <c r="R341" s="1">
        <v>86461.315000000002</v>
      </c>
      <c r="S341" s="1">
        <v>331551.00149999972</v>
      </c>
      <c r="T341" s="32">
        <v>0</v>
      </c>
      <c r="U341" s="1">
        <f t="shared" si="51"/>
        <v>5257.3960741116744</v>
      </c>
      <c r="V341" s="1">
        <f t="shared" si="51"/>
        <v>5257.3960741116744</v>
      </c>
      <c r="W341" s="9">
        <v>2020</v>
      </c>
    </row>
    <row r="342" spans="1:23" ht="15" customHeight="1" x14ac:dyDescent="0.25">
      <c r="A342" s="5">
        <f t="shared" si="49"/>
        <v>323</v>
      </c>
      <c r="B342" s="26">
        <f t="shared" si="50"/>
        <v>179</v>
      </c>
      <c r="C342" s="6" t="s">
        <v>290</v>
      </c>
      <c r="D342" s="3" t="s">
        <v>292</v>
      </c>
      <c r="E342" s="7">
        <v>1983</v>
      </c>
      <c r="F342" s="7">
        <v>1983</v>
      </c>
      <c r="G342" s="7" t="s">
        <v>67</v>
      </c>
      <c r="H342" s="7">
        <v>2</v>
      </c>
      <c r="I342" s="7">
        <v>3</v>
      </c>
      <c r="J342" s="32">
        <v>557.70000000000005</v>
      </c>
      <c r="K342" s="32">
        <v>488.4</v>
      </c>
      <c r="L342" s="32">
        <v>0</v>
      </c>
      <c r="M342" s="8">
        <v>18</v>
      </c>
      <c r="N342" s="30">
        <f>'Приложение №2'!E342</f>
        <v>2567712.2489999998</v>
      </c>
      <c r="O342" s="24"/>
      <c r="P342" s="1">
        <v>2098192.34</v>
      </c>
      <c r="Q342" s="1"/>
      <c r="R342" s="1">
        <v>140729.02480000001</v>
      </c>
      <c r="S342" s="1">
        <v>328790.88419999997</v>
      </c>
      <c r="T342" s="32">
        <v>0</v>
      </c>
      <c r="U342" s="1">
        <f t="shared" si="51"/>
        <v>5257.3960872235875</v>
      </c>
      <c r="V342" s="1">
        <f t="shared" si="51"/>
        <v>5257.3960872235875</v>
      </c>
      <c r="W342" s="9">
        <v>2020</v>
      </c>
    </row>
    <row r="343" spans="1:23" ht="15" customHeight="1" x14ac:dyDescent="0.25">
      <c r="A343" s="5">
        <f t="shared" si="49"/>
        <v>324</v>
      </c>
      <c r="B343" s="26">
        <f t="shared" si="50"/>
        <v>180</v>
      </c>
      <c r="C343" s="6" t="s">
        <v>290</v>
      </c>
      <c r="D343" s="3" t="s">
        <v>293</v>
      </c>
      <c r="E343" s="7">
        <v>1981</v>
      </c>
      <c r="F343" s="7">
        <v>1981</v>
      </c>
      <c r="G343" s="7" t="s">
        <v>67</v>
      </c>
      <c r="H343" s="7">
        <v>2</v>
      </c>
      <c r="I343" s="7">
        <v>3</v>
      </c>
      <c r="J343" s="32">
        <v>558.29999999999995</v>
      </c>
      <c r="K343" s="32">
        <v>489</v>
      </c>
      <c r="L343" s="32">
        <v>0</v>
      </c>
      <c r="M343" s="8">
        <v>17</v>
      </c>
      <c r="N343" s="30">
        <f>'Приложение №2'!E343</f>
        <v>2570866.6924999999</v>
      </c>
      <c r="O343" s="24"/>
      <c r="P343" s="1">
        <v>2127614.87</v>
      </c>
      <c r="Q343" s="1"/>
      <c r="R343" s="1">
        <v>114057.01800000001</v>
      </c>
      <c r="S343" s="1">
        <v>329194.80449999974</v>
      </c>
      <c r="T343" s="32">
        <v>0</v>
      </c>
      <c r="U343" s="1">
        <f t="shared" si="51"/>
        <v>5257.396099182004</v>
      </c>
      <c r="V343" s="1">
        <f t="shared" si="51"/>
        <v>5257.396099182004</v>
      </c>
      <c r="W343" s="9">
        <v>2020</v>
      </c>
    </row>
    <row r="344" spans="1:23" ht="15" customHeight="1" x14ac:dyDescent="0.25">
      <c r="A344" s="5">
        <f t="shared" si="49"/>
        <v>325</v>
      </c>
      <c r="B344" s="26">
        <f t="shared" si="50"/>
        <v>181</v>
      </c>
      <c r="C344" s="6" t="s">
        <v>290</v>
      </c>
      <c r="D344" s="3" t="s">
        <v>294</v>
      </c>
      <c r="E344" s="7">
        <v>1983</v>
      </c>
      <c r="F344" s="7">
        <v>1983</v>
      </c>
      <c r="G344" s="7" t="s">
        <v>67</v>
      </c>
      <c r="H344" s="7">
        <v>2</v>
      </c>
      <c r="I344" s="7">
        <v>3</v>
      </c>
      <c r="J344" s="32">
        <v>559.79999999999995</v>
      </c>
      <c r="K344" s="32">
        <v>490.5</v>
      </c>
      <c r="L344" s="32">
        <v>0</v>
      </c>
      <c r="M344" s="8">
        <v>24</v>
      </c>
      <c r="N344" s="30">
        <f>'Приложение №2'!E344</f>
        <v>2578752.7815</v>
      </c>
      <c r="O344" s="24"/>
      <c r="P344" s="1">
        <v>2120774.56</v>
      </c>
      <c r="Q344" s="1"/>
      <c r="R344" s="1">
        <v>127773.621</v>
      </c>
      <c r="S344" s="1">
        <v>330204.6005</v>
      </c>
      <c r="T344" s="32">
        <v>0</v>
      </c>
      <c r="U344" s="1">
        <f t="shared" si="51"/>
        <v>5257.3960886850155</v>
      </c>
      <c r="V344" s="1">
        <f t="shared" si="51"/>
        <v>5257.3960886850155</v>
      </c>
      <c r="W344" s="9">
        <v>2020</v>
      </c>
    </row>
    <row r="345" spans="1:23" ht="15" customHeight="1" x14ac:dyDescent="0.25">
      <c r="A345" s="5">
        <f t="shared" si="49"/>
        <v>326</v>
      </c>
      <c r="B345" s="26">
        <f t="shared" si="50"/>
        <v>182</v>
      </c>
      <c r="C345" s="6" t="s">
        <v>290</v>
      </c>
      <c r="D345" s="3" t="s">
        <v>295</v>
      </c>
      <c r="E345" s="7">
        <v>1984</v>
      </c>
      <c r="F345" s="7">
        <v>1984</v>
      </c>
      <c r="G345" s="7" t="s">
        <v>67</v>
      </c>
      <c r="H345" s="7">
        <v>2</v>
      </c>
      <c r="I345" s="7">
        <v>3</v>
      </c>
      <c r="J345" s="32">
        <v>562.20000000000005</v>
      </c>
      <c r="K345" s="32">
        <v>492.9</v>
      </c>
      <c r="L345" s="32">
        <v>0</v>
      </c>
      <c r="M345" s="8">
        <v>13</v>
      </c>
      <c r="N345" s="30">
        <f>'Приложение №2'!E345</f>
        <v>2591370.5255</v>
      </c>
      <c r="O345" s="24"/>
      <c r="P345" s="1">
        <v>2130844.4700000002</v>
      </c>
      <c r="Q345" s="1"/>
      <c r="R345" s="1">
        <v>128705.7738</v>
      </c>
      <c r="S345" s="1">
        <v>331820.28169999982</v>
      </c>
      <c r="T345" s="32">
        <v>0</v>
      </c>
      <c r="U345" s="1">
        <f t="shared" si="51"/>
        <v>5257.3960752688172</v>
      </c>
      <c r="V345" s="1">
        <f t="shared" si="51"/>
        <v>5257.3960752688172</v>
      </c>
      <c r="W345" s="9">
        <v>2020</v>
      </c>
    </row>
    <row r="346" spans="1:23" ht="15" customHeight="1" x14ac:dyDescent="0.25">
      <c r="A346" s="5">
        <f t="shared" si="49"/>
        <v>327</v>
      </c>
      <c r="B346" s="26">
        <f t="shared" si="50"/>
        <v>183</v>
      </c>
      <c r="C346" s="6" t="s">
        <v>297</v>
      </c>
      <c r="D346" s="3" t="s">
        <v>298</v>
      </c>
      <c r="E346" s="7">
        <v>1983</v>
      </c>
      <c r="F346" s="7">
        <v>1983</v>
      </c>
      <c r="G346" s="7" t="s">
        <v>67</v>
      </c>
      <c r="H346" s="7">
        <v>2</v>
      </c>
      <c r="I346" s="7">
        <v>3</v>
      </c>
      <c r="J346" s="32">
        <v>898</v>
      </c>
      <c r="K346" s="32">
        <v>823</v>
      </c>
      <c r="L346" s="32">
        <v>0</v>
      </c>
      <c r="M346" s="8">
        <v>28</v>
      </c>
      <c r="N346" s="30">
        <f>'Приложение №2'!E346</f>
        <v>4445329.2204</v>
      </c>
      <c r="O346" s="24"/>
      <c r="P346" s="1">
        <v>3744218.47</v>
      </c>
      <c r="Q346" s="1"/>
      <c r="R346" s="1">
        <v>147067.14600000001</v>
      </c>
      <c r="S346" s="1">
        <v>554043.60439999984</v>
      </c>
      <c r="T346" s="32">
        <v>0</v>
      </c>
      <c r="U346" s="1">
        <f t="shared" si="51"/>
        <v>5401.3720782503042</v>
      </c>
      <c r="V346" s="1">
        <f t="shared" si="51"/>
        <v>5401.3720782503042</v>
      </c>
      <c r="W346" s="9">
        <v>2020</v>
      </c>
    </row>
    <row r="347" spans="1:23" ht="15" customHeight="1" x14ac:dyDescent="0.25">
      <c r="A347" s="5">
        <f t="shared" si="49"/>
        <v>328</v>
      </c>
      <c r="B347" s="26">
        <f t="shared" si="50"/>
        <v>184</v>
      </c>
      <c r="C347" s="6" t="s">
        <v>297</v>
      </c>
      <c r="D347" s="3" t="s">
        <v>1397</v>
      </c>
      <c r="E347" s="7">
        <v>1984</v>
      </c>
      <c r="F347" s="7">
        <v>1984</v>
      </c>
      <c r="G347" s="7" t="s">
        <v>67</v>
      </c>
      <c r="H347" s="7">
        <v>2</v>
      </c>
      <c r="I347" s="7">
        <v>3</v>
      </c>
      <c r="J347" s="32">
        <v>1181.5999999999999</v>
      </c>
      <c r="K347" s="32">
        <v>1085.5</v>
      </c>
      <c r="L347" s="32">
        <v>0</v>
      </c>
      <c r="M347" s="8">
        <v>42</v>
      </c>
      <c r="N347" s="30">
        <f>'Приложение №2'!E347</f>
        <v>3656366.31</v>
      </c>
      <c r="O347" s="24"/>
      <c r="P347" s="1">
        <v>2793503.81</v>
      </c>
      <c r="Q347" s="1"/>
      <c r="R347" s="1">
        <v>132103.90100000001</v>
      </c>
      <c r="S347" s="1">
        <v>730758.59899999993</v>
      </c>
      <c r="T347" s="32">
        <v>0</v>
      </c>
      <c r="U347" s="1">
        <f t="shared" si="51"/>
        <v>3368.3706218332568</v>
      </c>
      <c r="V347" s="1">
        <f t="shared" si="51"/>
        <v>3368.3706218332568</v>
      </c>
      <c r="W347" s="9">
        <v>2020</v>
      </c>
    </row>
    <row r="348" spans="1:23" ht="15" customHeight="1" x14ac:dyDescent="0.25">
      <c r="A348" s="5">
        <f t="shared" si="49"/>
        <v>329</v>
      </c>
      <c r="B348" s="26">
        <f t="shared" si="50"/>
        <v>185</v>
      </c>
      <c r="C348" s="6" t="s">
        <v>297</v>
      </c>
      <c r="D348" s="3" t="s">
        <v>299</v>
      </c>
      <c r="E348" s="7">
        <v>1984</v>
      </c>
      <c r="F348" s="7">
        <v>1984</v>
      </c>
      <c r="G348" s="7" t="s">
        <v>67</v>
      </c>
      <c r="H348" s="7">
        <v>2</v>
      </c>
      <c r="I348" s="7">
        <v>3</v>
      </c>
      <c r="J348" s="32">
        <v>1124.3</v>
      </c>
      <c r="K348" s="32">
        <v>1035.5999999999999</v>
      </c>
      <c r="L348" s="32">
        <v>0</v>
      </c>
      <c r="M348" s="8">
        <v>41</v>
      </c>
      <c r="N348" s="30">
        <f>'Приложение №2'!E348</f>
        <v>3476295.9499999997</v>
      </c>
      <c r="O348" s="24"/>
      <c r="P348" s="1">
        <v>2537743.11</v>
      </c>
      <c r="Q348" s="1"/>
      <c r="R348" s="1">
        <v>241386.92319999999</v>
      </c>
      <c r="S348" s="1">
        <v>697165.91679999989</v>
      </c>
      <c r="T348" s="32">
        <v>0</v>
      </c>
      <c r="U348" s="1">
        <f t="shared" si="51"/>
        <v>3356.7940807261493</v>
      </c>
      <c r="V348" s="1">
        <f t="shared" si="51"/>
        <v>3356.7940807261493</v>
      </c>
      <c r="W348" s="9">
        <v>2020</v>
      </c>
    </row>
    <row r="349" spans="1:23" ht="15" customHeight="1" x14ac:dyDescent="0.25">
      <c r="A349" s="5">
        <f t="shared" si="49"/>
        <v>330</v>
      </c>
      <c r="B349" s="26">
        <f t="shared" si="50"/>
        <v>186</v>
      </c>
      <c r="C349" s="6" t="s">
        <v>297</v>
      </c>
      <c r="D349" s="3" t="s">
        <v>300</v>
      </c>
      <c r="E349" s="7">
        <v>1964</v>
      </c>
      <c r="F349" s="7">
        <v>2004</v>
      </c>
      <c r="G349" s="7" t="s">
        <v>67</v>
      </c>
      <c r="H349" s="7">
        <v>2</v>
      </c>
      <c r="I349" s="7">
        <v>3</v>
      </c>
      <c r="J349" s="32">
        <v>539.5</v>
      </c>
      <c r="K349" s="32">
        <v>478.1</v>
      </c>
      <c r="L349" s="32">
        <v>0</v>
      </c>
      <c r="M349" s="8">
        <v>24</v>
      </c>
      <c r="N349" s="30">
        <f>'Приложение №2'!E349</f>
        <v>2566639.2324000001</v>
      </c>
      <c r="O349" s="24"/>
      <c r="P349" s="1">
        <v>2121212.04</v>
      </c>
      <c r="Q349" s="1"/>
      <c r="R349" s="1">
        <v>123570.26819999999</v>
      </c>
      <c r="S349" s="1">
        <v>321856.92420000007</v>
      </c>
      <c r="T349" s="32">
        <v>0</v>
      </c>
      <c r="U349" s="1">
        <f t="shared" si="51"/>
        <v>5368.4150437147036</v>
      </c>
      <c r="V349" s="1">
        <f t="shared" si="51"/>
        <v>5368.4150437147036</v>
      </c>
      <c r="W349" s="9">
        <v>2020</v>
      </c>
    </row>
    <row r="350" spans="1:23" ht="15" customHeight="1" x14ac:dyDescent="0.25">
      <c r="A350" s="5">
        <f t="shared" si="49"/>
        <v>331</v>
      </c>
      <c r="B350" s="26">
        <f t="shared" si="50"/>
        <v>187</v>
      </c>
      <c r="C350" s="6" t="s">
        <v>297</v>
      </c>
      <c r="D350" s="3" t="s">
        <v>301</v>
      </c>
      <c r="E350" s="7">
        <v>1968</v>
      </c>
      <c r="F350" s="7">
        <v>1968</v>
      </c>
      <c r="G350" s="7" t="s">
        <v>67</v>
      </c>
      <c r="H350" s="7">
        <v>2</v>
      </c>
      <c r="I350" s="7">
        <v>2</v>
      </c>
      <c r="J350" s="32">
        <v>504.2</v>
      </c>
      <c r="K350" s="32">
        <v>464.4</v>
      </c>
      <c r="L350" s="32">
        <v>0</v>
      </c>
      <c r="M350" s="8">
        <v>18</v>
      </c>
      <c r="N350" s="30">
        <f>'Приложение №2'!E350</f>
        <v>5183317.2335000001</v>
      </c>
      <c r="O350" s="24"/>
      <c r="P350" s="1">
        <v>4788421.1100000003</v>
      </c>
      <c r="Q350" s="1"/>
      <c r="R350" s="1">
        <v>82262.046800000011</v>
      </c>
      <c r="S350" s="1">
        <v>312634.07669999974</v>
      </c>
      <c r="T350" s="32">
        <v>0</v>
      </c>
      <c r="U350" s="1">
        <f t="shared" si="51"/>
        <v>11161.320485572784</v>
      </c>
      <c r="V350" s="1">
        <f t="shared" si="51"/>
        <v>11161.320485572784</v>
      </c>
      <c r="W350" s="9">
        <v>2020</v>
      </c>
    </row>
    <row r="351" spans="1:23" ht="15" customHeight="1" x14ac:dyDescent="0.25">
      <c r="A351" s="5">
        <f t="shared" si="49"/>
        <v>332</v>
      </c>
      <c r="B351" s="26">
        <f t="shared" si="50"/>
        <v>188</v>
      </c>
      <c r="C351" s="6" t="s">
        <v>297</v>
      </c>
      <c r="D351" s="3" t="s">
        <v>302</v>
      </c>
      <c r="E351" s="7">
        <v>1982</v>
      </c>
      <c r="F351" s="7">
        <v>1982</v>
      </c>
      <c r="G351" s="7" t="s">
        <v>67</v>
      </c>
      <c r="H351" s="7">
        <v>2</v>
      </c>
      <c r="I351" s="7">
        <v>3</v>
      </c>
      <c r="J351" s="32">
        <v>805.8</v>
      </c>
      <c r="K351" s="32">
        <v>717.7</v>
      </c>
      <c r="L351" s="32">
        <v>0</v>
      </c>
      <c r="M351" s="8">
        <v>31</v>
      </c>
      <c r="N351" s="30">
        <f>'Приложение №2'!E351</f>
        <v>2433968.1379999998</v>
      </c>
      <c r="O351" s="24"/>
      <c r="P351" s="1">
        <v>1751856.76</v>
      </c>
      <c r="Q351" s="1"/>
      <c r="R351" s="1">
        <v>198955.73940000002</v>
      </c>
      <c r="S351" s="1">
        <v>483155.63859999977</v>
      </c>
      <c r="T351" s="32">
        <v>0</v>
      </c>
      <c r="U351" s="1">
        <f t="shared" si="51"/>
        <v>3391.3447652222371</v>
      </c>
      <c r="V351" s="1">
        <f t="shared" si="51"/>
        <v>3391.3447652222371</v>
      </c>
      <c r="W351" s="9">
        <v>2020</v>
      </c>
    </row>
    <row r="352" spans="1:23" ht="15" customHeight="1" x14ac:dyDescent="0.25">
      <c r="A352" s="5">
        <f t="shared" si="49"/>
        <v>333</v>
      </c>
      <c r="B352" s="26">
        <f t="shared" si="50"/>
        <v>189</v>
      </c>
      <c r="C352" s="6" t="s">
        <v>297</v>
      </c>
      <c r="D352" s="3" t="s">
        <v>303</v>
      </c>
      <c r="E352" s="7">
        <v>1982</v>
      </c>
      <c r="F352" s="7">
        <v>1982</v>
      </c>
      <c r="G352" s="7" t="s">
        <v>67</v>
      </c>
      <c r="H352" s="7">
        <v>2</v>
      </c>
      <c r="I352" s="7">
        <v>3</v>
      </c>
      <c r="J352" s="32">
        <v>805.8</v>
      </c>
      <c r="K352" s="32">
        <v>720.4</v>
      </c>
      <c r="L352" s="32">
        <v>0</v>
      </c>
      <c r="M352" s="8">
        <v>30</v>
      </c>
      <c r="N352" s="30">
        <f>'Приложение №2'!E352</f>
        <v>2433236.0100000002</v>
      </c>
      <c r="O352" s="24"/>
      <c r="P352" s="1">
        <v>1771939.22</v>
      </c>
      <c r="Q352" s="1"/>
      <c r="R352" s="1">
        <v>176323.50880000001</v>
      </c>
      <c r="S352" s="1">
        <v>484973.28120000026</v>
      </c>
      <c r="T352" s="32">
        <v>0</v>
      </c>
      <c r="U352" s="1">
        <f t="shared" si="51"/>
        <v>3377.6180038867301</v>
      </c>
      <c r="V352" s="1">
        <f t="shared" si="51"/>
        <v>3377.6180038867301</v>
      </c>
      <c r="W352" s="9">
        <v>2020</v>
      </c>
    </row>
    <row r="353" spans="1:23" ht="15" customHeight="1" x14ac:dyDescent="0.25">
      <c r="A353" s="5">
        <f t="shared" si="49"/>
        <v>334</v>
      </c>
      <c r="B353" s="26">
        <f t="shared" si="50"/>
        <v>190</v>
      </c>
      <c r="C353" s="6" t="s">
        <v>1524</v>
      </c>
      <c r="D353" s="3" t="s">
        <v>304</v>
      </c>
      <c r="E353" s="7">
        <v>1989</v>
      </c>
      <c r="F353" s="7">
        <v>2005</v>
      </c>
      <c r="G353" s="7" t="s">
        <v>51</v>
      </c>
      <c r="H353" s="7">
        <v>5</v>
      </c>
      <c r="I353" s="7">
        <v>1</v>
      </c>
      <c r="J353" s="32">
        <v>1284.9000000000001</v>
      </c>
      <c r="K353" s="32">
        <v>1135</v>
      </c>
      <c r="L353" s="32">
        <v>0</v>
      </c>
      <c r="M353" s="8">
        <v>49</v>
      </c>
      <c r="N353" s="30">
        <f>'Приложение №2'!E353</f>
        <v>1821821.5544999999</v>
      </c>
      <c r="O353" s="24"/>
      <c r="P353" s="1">
        <v>1434263.5000000002</v>
      </c>
      <c r="Q353" s="1"/>
      <c r="R353" s="1">
        <v>387558.05449999962</v>
      </c>
      <c r="S353" s="1"/>
      <c r="T353" s="1"/>
      <c r="U353" s="1">
        <f t="shared" si="51"/>
        <v>1605.1291229074889</v>
      </c>
      <c r="V353" s="1">
        <f t="shared" si="51"/>
        <v>1605.1291229074889</v>
      </c>
      <c r="W353" s="9">
        <v>2020</v>
      </c>
    </row>
    <row r="354" spans="1:23" ht="15" customHeight="1" x14ac:dyDescent="0.25">
      <c r="A354" s="5">
        <f t="shared" si="49"/>
        <v>335</v>
      </c>
      <c r="B354" s="26">
        <f t="shared" si="50"/>
        <v>191</v>
      </c>
      <c r="C354" s="6" t="s">
        <v>1524</v>
      </c>
      <c r="D354" s="3" t="s">
        <v>305</v>
      </c>
      <c r="E354" s="7">
        <v>1984</v>
      </c>
      <c r="F354" s="7">
        <v>1984</v>
      </c>
      <c r="G354" s="7" t="s">
        <v>51</v>
      </c>
      <c r="H354" s="7">
        <v>5</v>
      </c>
      <c r="I354" s="7">
        <v>4</v>
      </c>
      <c r="J354" s="32">
        <v>4737.1000000000004</v>
      </c>
      <c r="K354" s="32">
        <v>4348.5</v>
      </c>
      <c r="L354" s="32">
        <v>0</v>
      </c>
      <c r="M354" s="8">
        <v>162</v>
      </c>
      <c r="N354" s="30">
        <f>'Приложение №2'!E354</f>
        <v>6979903.9755000006</v>
      </c>
      <c r="O354" s="24"/>
      <c r="P354" s="1">
        <v>4941801.5519999992</v>
      </c>
      <c r="Q354" s="1"/>
      <c r="R354" s="1">
        <v>2038102.4235000014</v>
      </c>
      <c r="S354" s="1"/>
      <c r="T354" s="1"/>
      <c r="U354" s="1">
        <f t="shared" si="51"/>
        <v>1605.1291193515008</v>
      </c>
      <c r="V354" s="1">
        <f t="shared" si="51"/>
        <v>1605.1291193515008</v>
      </c>
      <c r="W354" s="9">
        <v>2020</v>
      </c>
    </row>
    <row r="355" spans="1:23" ht="15" customHeight="1" x14ac:dyDescent="0.25">
      <c r="A355" s="5">
        <f t="shared" si="49"/>
        <v>336</v>
      </c>
      <c r="B355" s="26">
        <f t="shared" si="50"/>
        <v>192</v>
      </c>
      <c r="C355" s="6" t="s">
        <v>306</v>
      </c>
      <c r="D355" s="3" t="s">
        <v>307</v>
      </c>
      <c r="E355" s="7">
        <v>1972</v>
      </c>
      <c r="F355" s="7">
        <v>2015</v>
      </c>
      <c r="G355" s="7" t="s">
        <v>67</v>
      </c>
      <c r="H355" s="7">
        <v>2</v>
      </c>
      <c r="I355" s="7">
        <v>3</v>
      </c>
      <c r="J355" s="32">
        <v>509.2</v>
      </c>
      <c r="K355" s="32">
        <v>509.2</v>
      </c>
      <c r="L355" s="32">
        <v>0</v>
      </c>
      <c r="M355" s="8">
        <v>28</v>
      </c>
      <c r="N355" s="30">
        <f>'Приложение №2'!E355</f>
        <v>195513.6145</v>
      </c>
      <c r="O355" s="24"/>
      <c r="P355" s="1">
        <v>0</v>
      </c>
      <c r="Q355" s="1"/>
      <c r="R355" s="1">
        <v>108968.8624</v>
      </c>
      <c r="S355" s="1">
        <v>86544.752099999998</v>
      </c>
      <c r="T355" s="32">
        <v>0</v>
      </c>
      <c r="U355" s="1">
        <f t="shared" si="51"/>
        <v>383.96232227022779</v>
      </c>
      <c r="V355" s="1">
        <f t="shared" si="51"/>
        <v>383.96232227022779</v>
      </c>
      <c r="W355" s="9">
        <v>2020</v>
      </c>
    </row>
    <row r="356" spans="1:23" ht="15" customHeight="1" x14ac:dyDescent="0.25">
      <c r="A356" s="5">
        <f t="shared" si="49"/>
        <v>337</v>
      </c>
      <c r="B356" s="26">
        <f t="shared" si="50"/>
        <v>193</v>
      </c>
      <c r="C356" s="6" t="s">
        <v>308</v>
      </c>
      <c r="D356" s="3" t="s">
        <v>309</v>
      </c>
      <c r="E356" s="7">
        <v>1973</v>
      </c>
      <c r="F356" s="7">
        <v>2012</v>
      </c>
      <c r="G356" s="7" t="s">
        <v>67</v>
      </c>
      <c r="H356" s="7">
        <v>2</v>
      </c>
      <c r="I356" s="7">
        <v>2</v>
      </c>
      <c r="J356" s="32">
        <v>530.9</v>
      </c>
      <c r="K356" s="32">
        <v>341.1</v>
      </c>
      <c r="L356" s="32">
        <v>126.8</v>
      </c>
      <c r="M356" s="8">
        <v>26</v>
      </c>
      <c r="N356" s="30">
        <f>'Приложение №2'!E356</f>
        <v>6387756.9605</v>
      </c>
      <c r="O356" s="29"/>
      <c r="P356" s="1">
        <v>5555473.3820000002</v>
      </c>
      <c r="Q356" s="1">
        <v>691551.05310000014</v>
      </c>
      <c r="R356" s="1">
        <v>140732.52540000001</v>
      </c>
      <c r="S356" s="1"/>
      <c r="T356" s="1">
        <v>0</v>
      </c>
      <c r="U356" s="1">
        <f t="shared" si="51"/>
        <v>13651.970422098739</v>
      </c>
      <c r="V356" s="1">
        <f t="shared" si="51"/>
        <v>13651.970422098739</v>
      </c>
      <c r="W356" s="9">
        <v>2020</v>
      </c>
    </row>
    <row r="357" spans="1:23" ht="15" customHeight="1" x14ac:dyDescent="0.25">
      <c r="A357" s="5">
        <f t="shared" si="49"/>
        <v>338</v>
      </c>
      <c r="B357" s="26">
        <f t="shared" si="50"/>
        <v>194</v>
      </c>
      <c r="C357" s="6" t="s">
        <v>310</v>
      </c>
      <c r="D357" s="3" t="s">
        <v>311</v>
      </c>
      <c r="E357" s="7">
        <v>1967</v>
      </c>
      <c r="F357" s="7">
        <v>2013</v>
      </c>
      <c r="G357" s="7" t="s">
        <v>67</v>
      </c>
      <c r="H357" s="7">
        <v>2</v>
      </c>
      <c r="I357" s="7">
        <v>1</v>
      </c>
      <c r="J357" s="32">
        <v>379.2</v>
      </c>
      <c r="K357" s="32">
        <v>367.2</v>
      </c>
      <c r="L357" s="32">
        <v>0</v>
      </c>
      <c r="M357" s="8">
        <v>12</v>
      </c>
      <c r="N357" s="30">
        <f>'Приложение №2'!E357</f>
        <v>2716619.6370000001</v>
      </c>
      <c r="O357" s="29"/>
      <c r="P357" s="1">
        <v>2399794.8962000003</v>
      </c>
      <c r="Q357" s="1">
        <v>247967.2224</v>
      </c>
      <c r="R357" s="1">
        <v>68857.518400000001</v>
      </c>
      <c r="S357" s="1"/>
      <c r="T357" s="1">
        <v>0</v>
      </c>
      <c r="U357" s="1">
        <f t="shared" ref="U357:V374" si="52">$N357/($K357+$L357)</f>
        <v>7398.2016258169942</v>
      </c>
      <c r="V357" s="1">
        <f t="shared" si="52"/>
        <v>7398.2016258169942</v>
      </c>
      <c r="W357" s="9">
        <v>2020</v>
      </c>
    </row>
    <row r="358" spans="1:23" ht="15" customHeight="1" x14ac:dyDescent="0.25">
      <c r="A358" s="5">
        <f t="shared" si="49"/>
        <v>339</v>
      </c>
      <c r="B358" s="26">
        <f t="shared" si="50"/>
        <v>195</v>
      </c>
      <c r="C358" s="6" t="s">
        <v>312</v>
      </c>
      <c r="D358" s="3" t="s">
        <v>313</v>
      </c>
      <c r="E358" s="7">
        <v>1974</v>
      </c>
      <c r="F358" s="7">
        <v>1974</v>
      </c>
      <c r="G358" s="7" t="s">
        <v>67</v>
      </c>
      <c r="H358" s="7">
        <v>2</v>
      </c>
      <c r="I358" s="7">
        <v>2</v>
      </c>
      <c r="J358" s="32">
        <v>498.2</v>
      </c>
      <c r="K358" s="32">
        <v>484.2</v>
      </c>
      <c r="L358" s="32">
        <v>0</v>
      </c>
      <c r="M358" s="8">
        <v>34</v>
      </c>
      <c r="N358" s="30">
        <f>'Приложение №2'!E358</f>
        <v>6840425.2414999995</v>
      </c>
      <c r="O358" s="29"/>
      <c r="P358" s="1">
        <v>6429465.9100000001</v>
      </c>
      <c r="Q358" s="1"/>
      <c r="R358" s="1">
        <v>84995.892399999997</v>
      </c>
      <c r="S358" s="1">
        <v>325963.43909999938</v>
      </c>
      <c r="T358" s="1">
        <v>0</v>
      </c>
      <c r="U358" s="1">
        <f t="shared" si="52"/>
        <v>14127.272287277983</v>
      </c>
      <c r="V358" s="1">
        <f t="shared" si="52"/>
        <v>14127.272287277983</v>
      </c>
      <c r="W358" s="9">
        <v>2020</v>
      </c>
    </row>
    <row r="359" spans="1:23" ht="15" customHeight="1" x14ac:dyDescent="0.25">
      <c r="A359" s="5">
        <f t="shared" si="49"/>
        <v>340</v>
      </c>
      <c r="B359" s="26">
        <f t="shared" si="50"/>
        <v>196</v>
      </c>
      <c r="C359" s="6" t="s">
        <v>314</v>
      </c>
      <c r="D359" s="3" t="s">
        <v>315</v>
      </c>
      <c r="E359" s="7">
        <v>1973</v>
      </c>
      <c r="F359" s="7">
        <v>2013</v>
      </c>
      <c r="G359" s="7" t="s">
        <v>67</v>
      </c>
      <c r="H359" s="7">
        <v>2</v>
      </c>
      <c r="I359" s="7">
        <v>3</v>
      </c>
      <c r="J359" s="32">
        <v>555.34</v>
      </c>
      <c r="K359" s="32">
        <v>325.5</v>
      </c>
      <c r="L359" s="32">
        <v>171.1</v>
      </c>
      <c r="M359" s="8">
        <v>54</v>
      </c>
      <c r="N359" s="30">
        <f>'Приложение №2'!E359</f>
        <v>1995961.46</v>
      </c>
      <c r="O359" s="24"/>
      <c r="P359" s="1">
        <v>1303721.8700000001</v>
      </c>
      <c r="Q359" s="1">
        <v>149155.391</v>
      </c>
      <c r="R359" s="1">
        <v>156509.5534</v>
      </c>
      <c r="S359" s="1">
        <v>386574.64559999981</v>
      </c>
      <c r="T359" s="32">
        <v>0</v>
      </c>
      <c r="U359" s="1">
        <f t="shared" si="52"/>
        <v>4019.2538461538461</v>
      </c>
      <c r="V359" s="1">
        <f t="shared" si="52"/>
        <v>4019.2538461538461</v>
      </c>
      <c r="W359" s="9">
        <v>2020</v>
      </c>
    </row>
    <row r="360" spans="1:23" ht="18" customHeight="1" x14ac:dyDescent="0.25">
      <c r="A360" s="5">
        <f t="shared" si="49"/>
        <v>341</v>
      </c>
      <c r="B360" s="26">
        <f t="shared" si="50"/>
        <v>197</v>
      </c>
      <c r="C360" s="6" t="s">
        <v>314</v>
      </c>
      <c r="D360" s="3" t="s">
        <v>316</v>
      </c>
      <c r="E360" s="7">
        <v>1984</v>
      </c>
      <c r="F360" s="7">
        <v>1984</v>
      </c>
      <c r="G360" s="7" t="s">
        <v>67</v>
      </c>
      <c r="H360" s="7">
        <v>2</v>
      </c>
      <c r="I360" s="7">
        <v>2</v>
      </c>
      <c r="J360" s="32">
        <v>1195.4000000000001</v>
      </c>
      <c r="K360" s="32">
        <v>651.70000000000005</v>
      </c>
      <c r="L360" s="32">
        <v>400.9</v>
      </c>
      <c r="M360" s="8">
        <v>54</v>
      </c>
      <c r="N360" s="30">
        <f>'Приложение №2'!E360</f>
        <v>4230666.59</v>
      </c>
      <c r="O360" s="24"/>
      <c r="P360" s="1">
        <v>2760274.97</v>
      </c>
      <c r="Q360" s="1">
        <v>212223.75600000002</v>
      </c>
      <c r="R360" s="1">
        <v>289841.82299999997</v>
      </c>
      <c r="S360" s="1">
        <v>968326.04099999962</v>
      </c>
      <c r="T360" s="32">
        <v>0</v>
      </c>
      <c r="U360" s="1">
        <f t="shared" si="52"/>
        <v>4019.2538381151435</v>
      </c>
      <c r="V360" s="1">
        <f t="shared" si="52"/>
        <v>4019.2538381151435</v>
      </c>
      <c r="W360" s="9">
        <v>2020</v>
      </c>
    </row>
    <row r="361" spans="1:23" ht="18" customHeight="1" x14ac:dyDescent="0.25">
      <c r="A361" s="5">
        <f t="shared" si="49"/>
        <v>342</v>
      </c>
      <c r="B361" s="26">
        <f t="shared" si="50"/>
        <v>198</v>
      </c>
      <c r="C361" s="6" t="s">
        <v>317</v>
      </c>
      <c r="D361" s="3" t="s">
        <v>1527</v>
      </c>
      <c r="E361" s="7">
        <v>1981</v>
      </c>
      <c r="F361" s="7">
        <v>1981</v>
      </c>
      <c r="G361" s="7" t="s">
        <v>67</v>
      </c>
      <c r="H361" s="7">
        <v>1</v>
      </c>
      <c r="I361" s="7">
        <v>2</v>
      </c>
      <c r="J361" s="32">
        <v>506.64</v>
      </c>
      <c r="K361" s="32">
        <v>324.39999999999998</v>
      </c>
      <c r="L361" s="32">
        <v>0</v>
      </c>
      <c r="M361" s="8">
        <v>19</v>
      </c>
      <c r="N361" s="30">
        <f>'Приложение №2'!E361</f>
        <v>6388780.8000000007</v>
      </c>
      <c r="O361" s="24"/>
      <c r="P361" s="1">
        <v>6106270.6188000003</v>
      </c>
      <c r="Q361" s="1"/>
      <c r="R361" s="1">
        <v>64124.101200000005</v>
      </c>
      <c r="S361" s="1">
        <v>218386.08000000002</v>
      </c>
      <c r="T361" s="32">
        <v>0</v>
      </c>
      <c r="U361" s="1">
        <v>19694.145499383481</v>
      </c>
      <c r="V361" s="1">
        <v>19694.145499383481</v>
      </c>
      <c r="W361" s="9">
        <v>2020</v>
      </c>
    </row>
    <row r="362" spans="1:23" ht="18" customHeight="1" x14ac:dyDescent="0.25">
      <c r="A362" s="5">
        <f t="shared" si="49"/>
        <v>343</v>
      </c>
      <c r="B362" s="26">
        <f t="shared" si="50"/>
        <v>199</v>
      </c>
      <c r="C362" s="6" t="s">
        <v>317</v>
      </c>
      <c r="D362" s="3" t="s">
        <v>1528</v>
      </c>
      <c r="E362" s="7">
        <v>1982</v>
      </c>
      <c r="F362" s="7">
        <v>2013</v>
      </c>
      <c r="G362" s="7" t="s">
        <v>67</v>
      </c>
      <c r="H362" s="7">
        <v>2</v>
      </c>
      <c r="I362" s="7">
        <v>2</v>
      </c>
      <c r="J362" s="32">
        <v>838.2</v>
      </c>
      <c r="K362" s="32">
        <v>756.6</v>
      </c>
      <c r="L362" s="32">
        <v>81.599999999999994</v>
      </c>
      <c r="M362" s="8">
        <v>47</v>
      </c>
      <c r="N362" s="30">
        <f>'Приложение №2'!E362</f>
        <v>10998766.399999999</v>
      </c>
      <c r="O362" s="24"/>
      <c r="P362" s="1">
        <v>10191734.619999999</v>
      </c>
      <c r="Q362" s="1"/>
      <c r="R362" s="1">
        <v>146696.01999999999</v>
      </c>
      <c r="S362" s="1">
        <v>660335.76</v>
      </c>
      <c r="T362" s="32">
        <v>0</v>
      </c>
      <c r="U362" s="1">
        <v>13121.887854927223</v>
      </c>
      <c r="V362" s="1">
        <v>13121.887854927223</v>
      </c>
      <c r="W362" s="9">
        <v>2020</v>
      </c>
    </row>
    <row r="363" spans="1:23" ht="15" customHeight="1" x14ac:dyDescent="0.25">
      <c r="A363" s="5">
        <f t="shared" si="49"/>
        <v>344</v>
      </c>
      <c r="B363" s="26">
        <f t="shared" si="50"/>
        <v>200</v>
      </c>
      <c r="C363" s="6" t="s">
        <v>318</v>
      </c>
      <c r="D363" s="3" t="s">
        <v>319</v>
      </c>
      <c r="E363" s="7">
        <v>1976</v>
      </c>
      <c r="F363" s="7">
        <v>1976</v>
      </c>
      <c r="G363" s="7" t="s">
        <v>67</v>
      </c>
      <c r="H363" s="7">
        <v>2</v>
      </c>
      <c r="I363" s="7">
        <v>2</v>
      </c>
      <c r="J363" s="32">
        <v>552.5</v>
      </c>
      <c r="K363" s="32">
        <v>511.9</v>
      </c>
      <c r="L363" s="32">
        <v>40.6</v>
      </c>
      <c r="M363" s="8">
        <v>41</v>
      </c>
      <c r="N363" s="30">
        <f>'Приложение №2'!E363</f>
        <v>5605659.4819999989</v>
      </c>
      <c r="O363" s="29"/>
      <c r="P363" s="1">
        <v>5019144.43</v>
      </c>
      <c r="Q363" s="1"/>
      <c r="R363" s="1">
        <v>166777.7322</v>
      </c>
      <c r="S363" s="1">
        <v>419737.31979999924</v>
      </c>
      <c r="T363" s="1">
        <v>0</v>
      </c>
      <c r="U363" s="1">
        <f t="shared" si="52"/>
        <v>10145.990012669681</v>
      </c>
      <c r="V363" s="1">
        <f t="shared" si="52"/>
        <v>10145.990012669681</v>
      </c>
      <c r="W363" s="9">
        <v>2020</v>
      </c>
    </row>
    <row r="364" spans="1:23" ht="15" customHeight="1" x14ac:dyDescent="0.25">
      <c r="A364" s="5">
        <f t="shared" si="49"/>
        <v>345</v>
      </c>
      <c r="B364" s="26">
        <f t="shared" si="50"/>
        <v>201</v>
      </c>
      <c r="C364" s="6" t="s">
        <v>320</v>
      </c>
      <c r="D364" s="3" t="s">
        <v>321</v>
      </c>
      <c r="E364" s="7">
        <v>1970</v>
      </c>
      <c r="F364" s="7">
        <v>1970</v>
      </c>
      <c r="G364" s="7" t="s">
        <v>51</v>
      </c>
      <c r="H364" s="7">
        <v>2</v>
      </c>
      <c r="I364" s="7">
        <v>1</v>
      </c>
      <c r="J364" s="32">
        <v>396.5</v>
      </c>
      <c r="K364" s="32">
        <v>369.1</v>
      </c>
      <c r="L364" s="32">
        <v>0</v>
      </c>
      <c r="M364" s="8">
        <v>5</v>
      </c>
      <c r="N364" s="30">
        <f>'Приложение №2'!E364</f>
        <v>1173758.4164</v>
      </c>
      <c r="O364" s="24"/>
      <c r="P364" s="1">
        <v>58453.08</v>
      </c>
      <c r="Q364" s="1"/>
      <c r="R364" s="1">
        <v>64256.176200000002</v>
      </c>
      <c r="S364" s="1">
        <v>1051049.1601999998</v>
      </c>
      <c r="T364" s="1"/>
      <c r="U364" s="1">
        <f t="shared" si="52"/>
        <v>3180.0553140070438</v>
      </c>
      <c r="V364" s="1">
        <f t="shared" si="52"/>
        <v>3180.0553140070438</v>
      </c>
      <c r="W364" s="9">
        <v>2020</v>
      </c>
    </row>
    <row r="365" spans="1:23" ht="15" customHeight="1" x14ac:dyDescent="0.25">
      <c r="A365" s="5">
        <f t="shared" si="49"/>
        <v>346</v>
      </c>
      <c r="B365" s="26">
        <f t="shared" si="50"/>
        <v>202</v>
      </c>
      <c r="C365" s="6" t="s">
        <v>324</v>
      </c>
      <c r="D365" s="3" t="s">
        <v>325</v>
      </c>
      <c r="E365" s="7">
        <v>1973</v>
      </c>
      <c r="F365" s="7">
        <v>1973</v>
      </c>
      <c r="G365" s="7" t="s">
        <v>67</v>
      </c>
      <c r="H365" s="7">
        <v>2</v>
      </c>
      <c r="I365" s="7">
        <v>2</v>
      </c>
      <c r="J365" s="32">
        <v>542.4</v>
      </c>
      <c r="K365" s="32">
        <v>497.7</v>
      </c>
      <c r="L365" s="32">
        <v>0</v>
      </c>
      <c r="M365" s="8">
        <v>34</v>
      </c>
      <c r="N365" s="30">
        <f>'Приложение №2'!E365</f>
        <v>3318495.6780000003</v>
      </c>
      <c r="O365" s="24"/>
      <c r="P365" s="1">
        <v>2882731.78</v>
      </c>
      <c r="Q365" s="1"/>
      <c r="R365" s="1">
        <v>100712.2594</v>
      </c>
      <c r="S365" s="1">
        <v>335051.63860000053</v>
      </c>
      <c r="T365" s="32">
        <v>0</v>
      </c>
      <c r="U365" s="1">
        <f t="shared" si="52"/>
        <v>6667.6626039783014</v>
      </c>
      <c r="V365" s="1">
        <f t="shared" si="52"/>
        <v>6667.6626039783014</v>
      </c>
      <c r="W365" s="9">
        <v>2020</v>
      </c>
    </row>
    <row r="366" spans="1:23" ht="15" customHeight="1" x14ac:dyDescent="0.25">
      <c r="A366" s="5">
        <f t="shared" si="49"/>
        <v>347</v>
      </c>
      <c r="B366" s="26">
        <f t="shared" si="50"/>
        <v>203</v>
      </c>
      <c r="C366" s="6" t="s">
        <v>326</v>
      </c>
      <c r="D366" s="3" t="s">
        <v>327</v>
      </c>
      <c r="E366" s="7">
        <v>1994</v>
      </c>
      <c r="F366" s="7">
        <v>1994</v>
      </c>
      <c r="G366" s="7" t="s">
        <v>67</v>
      </c>
      <c r="H366" s="7">
        <v>2</v>
      </c>
      <c r="I366" s="7">
        <v>1</v>
      </c>
      <c r="J366" s="32">
        <v>580.9</v>
      </c>
      <c r="K366" s="32">
        <v>418.9</v>
      </c>
      <c r="L366" s="32">
        <v>0</v>
      </c>
      <c r="M366" s="8">
        <v>34</v>
      </c>
      <c r="N366" s="30">
        <f>'Приложение №2'!E366</f>
        <v>9081715.4740071204</v>
      </c>
      <c r="O366" s="24"/>
      <c r="P366" s="1">
        <v>8686477.3599999994</v>
      </c>
      <c r="Q366" s="1"/>
      <c r="R366" s="1">
        <v>113234.63579999999</v>
      </c>
      <c r="S366" s="1">
        <v>282003.47820712096</v>
      </c>
      <c r="T366" s="32">
        <v>0</v>
      </c>
      <c r="U366" s="1">
        <f t="shared" si="52"/>
        <v>21679.912804982385</v>
      </c>
      <c r="V366" s="1">
        <f t="shared" si="52"/>
        <v>21679.912804982385</v>
      </c>
      <c r="W366" s="9">
        <v>2020</v>
      </c>
    </row>
    <row r="367" spans="1:23" ht="15" customHeight="1" x14ac:dyDescent="0.25">
      <c r="A367" s="5">
        <f t="shared" si="49"/>
        <v>348</v>
      </c>
      <c r="B367" s="26">
        <f t="shared" si="50"/>
        <v>204</v>
      </c>
      <c r="C367" s="6" t="s">
        <v>328</v>
      </c>
      <c r="D367" s="3" t="s">
        <v>329</v>
      </c>
      <c r="E367" s="7">
        <v>1977</v>
      </c>
      <c r="F367" s="7">
        <v>2013</v>
      </c>
      <c r="G367" s="7" t="s">
        <v>67</v>
      </c>
      <c r="H367" s="7">
        <v>2</v>
      </c>
      <c r="I367" s="7">
        <v>3</v>
      </c>
      <c r="J367" s="32">
        <v>962.56</v>
      </c>
      <c r="K367" s="32">
        <v>770.05</v>
      </c>
      <c r="L367" s="32">
        <v>0</v>
      </c>
      <c r="M367" s="8">
        <v>65</v>
      </c>
      <c r="N367" s="30">
        <f>'Приложение №2'!E367</f>
        <v>7505221.6065000007</v>
      </c>
      <c r="O367" s="24"/>
      <c r="P367" s="1">
        <v>6481771.5100000007</v>
      </c>
      <c r="Q367" s="1"/>
      <c r="R367" s="1">
        <v>235048.41109999997</v>
      </c>
      <c r="S367" s="1">
        <v>788401.68540000007</v>
      </c>
      <c r="T367" s="32">
        <v>0</v>
      </c>
      <c r="U367" s="1">
        <f t="shared" si="52"/>
        <v>9746.408163755601</v>
      </c>
      <c r="V367" s="1">
        <f t="shared" si="52"/>
        <v>9746.408163755601</v>
      </c>
      <c r="W367" s="9">
        <v>2020</v>
      </c>
    </row>
    <row r="368" spans="1:23" ht="15" customHeight="1" x14ac:dyDescent="0.25">
      <c r="A368" s="5">
        <f t="shared" si="49"/>
        <v>349</v>
      </c>
      <c r="B368" s="26">
        <f t="shared" si="50"/>
        <v>205</v>
      </c>
      <c r="C368" s="6" t="s">
        <v>330</v>
      </c>
      <c r="D368" s="3" t="s">
        <v>331</v>
      </c>
      <c r="E368" s="7">
        <v>1964</v>
      </c>
      <c r="F368" s="7">
        <v>1964</v>
      </c>
      <c r="G368" s="7" t="s">
        <v>67</v>
      </c>
      <c r="H368" s="7">
        <v>2</v>
      </c>
      <c r="I368" s="7">
        <v>1</v>
      </c>
      <c r="J368" s="32">
        <v>358.74</v>
      </c>
      <c r="K368" s="32">
        <v>345.6</v>
      </c>
      <c r="L368" s="32">
        <v>0</v>
      </c>
      <c r="M368" s="8">
        <v>19</v>
      </c>
      <c r="N368" s="30">
        <f>'Приложение №2'!E368</f>
        <v>5255570.9600000009</v>
      </c>
      <c r="O368" s="24"/>
      <c r="P368" s="1">
        <v>4921931.5599999996</v>
      </c>
      <c r="Q368" s="1"/>
      <c r="R368" s="1">
        <v>100981.4832</v>
      </c>
      <c r="S368" s="1">
        <v>232657.91680000129</v>
      </c>
      <c r="T368" s="32">
        <v>0</v>
      </c>
      <c r="U368" s="1">
        <f t="shared" si="52"/>
        <v>15207.09189814815</v>
      </c>
      <c r="V368" s="1">
        <f t="shared" si="52"/>
        <v>15207.09189814815</v>
      </c>
      <c r="W368" s="9">
        <v>2020</v>
      </c>
    </row>
    <row r="369" spans="1:23" ht="15" customHeight="1" x14ac:dyDescent="0.25">
      <c r="A369" s="5">
        <f t="shared" si="49"/>
        <v>350</v>
      </c>
      <c r="B369" s="26">
        <f t="shared" si="50"/>
        <v>206</v>
      </c>
      <c r="C369" s="6" t="s">
        <v>332</v>
      </c>
      <c r="D369" s="3" t="s">
        <v>333</v>
      </c>
      <c r="E369" s="7">
        <v>1975</v>
      </c>
      <c r="F369" s="7">
        <v>2009</v>
      </c>
      <c r="G369" s="7" t="s">
        <v>67</v>
      </c>
      <c r="H369" s="7">
        <v>2</v>
      </c>
      <c r="I369" s="7">
        <v>3</v>
      </c>
      <c r="J369" s="32">
        <v>588.92999999999995</v>
      </c>
      <c r="K369" s="32">
        <v>526.89</v>
      </c>
      <c r="L369" s="32">
        <v>0</v>
      </c>
      <c r="M369" s="8">
        <v>25</v>
      </c>
      <c r="N369" s="30">
        <f>'Приложение №2'!E369</f>
        <v>6532047.2600000007</v>
      </c>
      <c r="O369" s="24"/>
      <c r="P369" s="1">
        <v>6029176.4500000002</v>
      </c>
      <c r="Q369" s="1"/>
      <c r="R369" s="1">
        <v>148168.45958</v>
      </c>
      <c r="S369" s="1">
        <v>354702.3504200005</v>
      </c>
      <c r="T369" s="32">
        <v>0</v>
      </c>
      <c r="U369" s="1">
        <f t="shared" si="52"/>
        <v>12397.364269581887</v>
      </c>
      <c r="V369" s="1">
        <f t="shared" si="52"/>
        <v>12397.364269581887</v>
      </c>
      <c r="W369" s="9">
        <v>2020</v>
      </c>
    </row>
    <row r="370" spans="1:23" ht="15" customHeight="1" x14ac:dyDescent="0.25">
      <c r="A370" s="5">
        <f t="shared" si="49"/>
        <v>351</v>
      </c>
      <c r="B370" s="26">
        <f t="shared" si="50"/>
        <v>207</v>
      </c>
      <c r="C370" s="6" t="s">
        <v>332</v>
      </c>
      <c r="D370" s="3" t="s">
        <v>334</v>
      </c>
      <c r="E370" s="7">
        <v>1977</v>
      </c>
      <c r="F370" s="7">
        <v>2009</v>
      </c>
      <c r="G370" s="7" t="s">
        <v>67</v>
      </c>
      <c r="H370" s="7">
        <v>2</v>
      </c>
      <c r="I370" s="7">
        <v>2</v>
      </c>
      <c r="J370" s="32">
        <v>513.5</v>
      </c>
      <c r="K370" s="32">
        <v>482.7</v>
      </c>
      <c r="L370" s="32">
        <v>0</v>
      </c>
      <c r="M370" s="8">
        <v>23</v>
      </c>
      <c r="N370" s="30">
        <f>'Приложение №2'!E370</f>
        <v>8379595.1499999994</v>
      </c>
      <c r="O370" s="24"/>
      <c r="P370" s="1">
        <v>7921868.21</v>
      </c>
      <c r="Q370" s="1"/>
      <c r="R370" s="1">
        <v>132773.29940000002</v>
      </c>
      <c r="S370" s="1">
        <v>324953.64059999946</v>
      </c>
      <c r="T370" s="32">
        <v>0</v>
      </c>
      <c r="U370" s="1">
        <f t="shared" si="52"/>
        <v>17359.840791381808</v>
      </c>
      <c r="V370" s="1">
        <f t="shared" si="52"/>
        <v>17359.840791381808</v>
      </c>
      <c r="W370" s="9">
        <v>2020</v>
      </c>
    </row>
    <row r="371" spans="1:23" ht="15" customHeight="1" x14ac:dyDescent="0.25">
      <c r="A371" s="5">
        <f t="shared" si="49"/>
        <v>352</v>
      </c>
      <c r="B371" s="26">
        <f t="shared" si="50"/>
        <v>208</v>
      </c>
      <c r="C371" s="6" t="s">
        <v>335</v>
      </c>
      <c r="D371" s="3" t="s">
        <v>336</v>
      </c>
      <c r="E371" s="7">
        <v>1987</v>
      </c>
      <c r="F371" s="7">
        <v>2012</v>
      </c>
      <c r="G371" s="7" t="s">
        <v>67</v>
      </c>
      <c r="H371" s="7">
        <v>2</v>
      </c>
      <c r="I371" s="7">
        <v>3</v>
      </c>
      <c r="J371" s="32">
        <v>823.17</v>
      </c>
      <c r="K371" s="32">
        <v>734.5</v>
      </c>
      <c r="L371" s="32">
        <v>88.67</v>
      </c>
      <c r="M371" s="8">
        <v>25</v>
      </c>
      <c r="N371" s="30">
        <f>'Приложение №2'!E371</f>
        <v>6630791.4114285717</v>
      </c>
      <c r="O371" s="24"/>
      <c r="P371" s="1">
        <v>5777136.4800000004</v>
      </c>
      <c r="Q371" s="1"/>
      <c r="R371" s="1">
        <v>195114.56127999999</v>
      </c>
      <c r="S371" s="1">
        <v>658540.37014857121</v>
      </c>
      <c r="T371" s="32">
        <v>0</v>
      </c>
      <c r="U371" s="1">
        <f t="shared" si="52"/>
        <v>8055.1908007198663</v>
      </c>
      <c r="V371" s="1">
        <f t="shared" si="52"/>
        <v>8055.1908007198663</v>
      </c>
      <c r="W371" s="9">
        <v>2020</v>
      </c>
    </row>
    <row r="372" spans="1:23" ht="15" customHeight="1" x14ac:dyDescent="0.25">
      <c r="A372" s="5">
        <f t="shared" si="49"/>
        <v>353</v>
      </c>
      <c r="B372" s="26">
        <f t="shared" si="50"/>
        <v>209</v>
      </c>
      <c r="C372" s="6" t="s">
        <v>337</v>
      </c>
      <c r="D372" s="3" t="s">
        <v>338</v>
      </c>
      <c r="E372" s="7">
        <v>1980</v>
      </c>
      <c r="F372" s="7">
        <v>2016</v>
      </c>
      <c r="G372" s="7" t="s">
        <v>67</v>
      </c>
      <c r="H372" s="68">
        <f>+('Приложение №1'!K372+'Приложение №1'!L372)</f>
        <v>535.4</v>
      </c>
      <c r="I372" s="7">
        <v>3</v>
      </c>
      <c r="J372" s="32">
        <v>599</v>
      </c>
      <c r="K372" s="32">
        <v>535.4</v>
      </c>
      <c r="L372" s="32">
        <v>0</v>
      </c>
      <c r="M372" s="8">
        <v>33</v>
      </c>
      <c r="N372" s="30">
        <f>'Приложение №2'!E372</f>
        <v>10816136.99146376</v>
      </c>
      <c r="O372" s="29"/>
      <c r="P372" s="1">
        <v>10364038.800000001</v>
      </c>
      <c r="Q372" s="1"/>
      <c r="R372" s="1">
        <v>91666.908800000005</v>
      </c>
      <c r="S372" s="1">
        <v>360431.28266375919</v>
      </c>
      <c r="T372" s="1">
        <v>0</v>
      </c>
      <c r="U372" s="1">
        <f t="shared" si="52"/>
        <v>20201.974208934927</v>
      </c>
      <c r="V372" s="1">
        <f t="shared" si="52"/>
        <v>20201.974208934927</v>
      </c>
      <c r="W372" s="9">
        <v>2020</v>
      </c>
    </row>
    <row r="373" spans="1:23" ht="15" customHeight="1" x14ac:dyDescent="0.25">
      <c r="A373" s="5">
        <f t="shared" si="49"/>
        <v>354</v>
      </c>
      <c r="B373" s="26">
        <f t="shared" si="50"/>
        <v>210</v>
      </c>
      <c r="C373" s="6" t="s">
        <v>339</v>
      </c>
      <c r="D373" s="3" t="s">
        <v>340</v>
      </c>
      <c r="E373" s="7">
        <v>1975</v>
      </c>
      <c r="F373" s="7">
        <v>1975</v>
      </c>
      <c r="G373" s="7" t="s">
        <v>67</v>
      </c>
      <c r="H373" s="7">
        <v>1</v>
      </c>
      <c r="I373" s="7">
        <v>2</v>
      </c>
      <c r="J373" s="32">
        <v>369.8</v>
      </c>
      <c r="K373" s="32">
        <v>307.7</v>
      </c>
      <c r="L373" s="32">
        <v>23.4</v>
      </c>
      <c r="M373" s="8">
        <v>18</v>
      </c>
      <c r="N373" s="30">
        <f>'Приложение №2'!E373</f>
        <v>944272.74606448354</v>
      </c>
      <c r="O373" s="24"/>
      <c r="P373" s="1">
        <v>590139.65</v>
      </c>
      <c r="Q373" s="1"/>
      <c r="R373" s="1">
        <v>103690.095</v>
      </c>
      <c r="S373" s="1">
        <v>250443.00106448351</v>
      </c>
      <c r="T373" s="32">
        <v>0</v>
      </c>
      <c r="U373" s="1">
        <f t="shared" si="52"/>
        <v>2851.9261433539223</v>
      </c>
      <c r="V373" s="1">
        <f t="shared" si="52"/>
        <v>2851.9261433539223</v>
      </c>
      <c r="W373" s="9">
        <v>2020</v>
      </c>
    </row>
    <row r="374" spans="1:23" ht="15" customHeight="1" x14ac:dyDescent="0.25">
      <c r="A374" s="5">
        <f t="shared" si="49"/>
        <v>355</v>
      </c>
      <c r="B374" s="26">
        <f t="shared" si="50"/>
        <v>211</v>
      </c>
      <c r="C374" s="6" t="s">
        <v>339</v>
      </c>
      <c r="D374" s="3" t="s">
        <v>341</v>
      </c>
      <c r="E374" s="7">
        <v>1988</v>
      </c>
      <c r="F374" s="7">
        <v>2009</v>
      </c>
      <c r="G374" s="7" t="s">
        <v>51</v>
      </c>
      <c r="H374" s="7">
        <v>2</v>
      </c>
      <c r="I374" s="7">
        <v>2</v>
      </c>
      <c r="J374" s="32">
        <v>870.6</v>
      </c>
      <c r="K374" s="32">
        <v>0</v>
      </c>
      <c r="L374" s="32">
        <v>789.1</v>
      </c>
      <c r="M374" s="8">
        <v>27</v>
      </c>
      <c r="N374" s="30">
        <f>'Приложение №2'!E374</f>
        <v>402370.35878734023</v>
      </c>
      <c r="O374" s="24"/>
      <c r="P374" s="1">
        <v>0</v>
      </c>
      <c r="Q374" s="1"/>
      <c r="R374" s="1">
        <v>402370.35878734023</v>
      </c>
      <c r="S374" s="1">
        <v>0</v>
      </c>
      <c r="T374" s="1"/>
      <c r="U374" s="1">
        <f t="shared" si="52"/>
        <v>509.91047875724269</v>
      </c>
      <c r="V374" s="1">
        <f t="shared" si="52"/>
        <v>509.91047875724269</v>
      </c>
      <c r="W374" s="9">
        <v>2020</v>
      </c>
    </row>
    <row r="375" spans="1:23" ht="15" customHeight="1" x14ac:dyDescent="0.25">
      <c r="A375" s="5">
        <f t="shared" ref="A375:A386" si="53">+A374+1</f>
        <v>356</v>
      </c>
      <c r="B375" s="26">
        <f t="shared" ref="B375:B386" si="54">+B374+1</f>
        <v>212</v>
      </c>
      <c r="C375" s="6" t="s">
        <v>339</v>
      </c>
      <c r="D375" s="3" t="s">
        <v>1516</v>
      </c>
      <c r="E375" s="7">
        <v>1984</v>
      </c>
      <c r="F375" s="7">
        <v>1984</v>
      </c>
      <c r="G375" s="7" t="s">
        <v>67</v>
      </c>
      <c r="H375" s="7">
        <v>2</v>
      </c>
      <c r="I375" s="7">
        <v>2</v>
      </c>
      <c r="J375" s="32">
        <v>989.6</v>
      </c>
      <c r="K375" s="32">
        <v>797.4</v>
      </c>
      <c r="L375" s="32">
        <v>0</v>
      </c>
      <c r="M375" s="8">
        <v>77</v>
      </c>
      <c r="N375" s="30">
        <f>'Приложение №2'!E375</f>
        <v>7694564.5000000009</v>
      </c>
      <c r="O375" s="24"/>
      <c r="P375" s="1">
        <v>0</v>
      </c>
      <c r="Q375" s="1"/>
      <c r="R375" s="1">
        <v>47409.612800000003</v>
      </c>
      <c r="S375" s="1">
        <v>7647154.8872000007</v>
      </c>
      <c r="T375" s="1"/>
      <c r="U375" s="1"/>
      <c r="V375" s="1"/>
      <c r="W375" s="9">
        <v>2020</v>
      </c>
    </row>
    <row r="376" spans="1:23" ht="15" customHeight="1" x14ac:dyDescent="0.25">
      <c r="A376" s="5">
        <f t="shared" si="53"/>
        <v>357</v>
      </c>
      <c r="B376" s="26">
        <f t="shared" si="54"/>
        <v>213</v>
      </c>
      <c r="C376" s="6" t="s">
        <v>339</v>
      </c>
      <c r="D376" s="3" t="s">
        <v>1517</v>
      </c>
      <c r="E376" s="7">
        <v>1985</v>
      </c>
      <c r="F376" s="7">
        <v>1985</v>
      </c>
      <c r="G376" s="7" t="s">
        <v>67</v>
      </c>
      <c r="H376" s="7">
        <v>2</v>
      </c>
      <c r="I376" s="7">
        <v>2</v>
      </c>
      <c r="J376" s="32">
        <v>1084.5</v>
      </c>
      <c r="K376" s="32">
        <v>887.5</v>
      </c>
      <c r="L376" s="32">
        <v>0</v>
      </c>
      <c r="M376" s="8">
        <v>86</v>
      </c>
      <c r="N376" s="30">
        <f>'Приложение №2'!E376</f>
        <v>8563990.4700000007</v>
      </c>
      <c r="O376" s="24"/>
      <c r="P376" s="1">
        <v>0</v>
      </c>
      <c r="Q376" s="1"/>
      <c r="R376" s="1">
        <v>51191.525000000001</v>
      </c>
      <c r="S376" s="1">
        <v>8512798.9450000003</v>
      </c>
      <c r="T376" s="1"/>
      <c r="U376" s="1"/>
      <c r="V376" s="1"/>
      <c r="W376" s="9">
        <v>2020</v>
      </c>
    </row>
    <row r="377" spans="1:23" ht="15" customHeight="1" x14ac:dyDescent="0.25">
      <c r="A377" s="5">
        <f t="shared" si="53"/>
        <v>358</v>
      </c>
      <c r="B377" s="26">
        <f t="shared" si="54"/>
        <v>214</v>
      </c>
      <c r="C377" s="6" t="s">
        <v>342</v>
      </c>
      <c r="D377" s="3" t="s">
        <v>343</v>
      </c>
      <c r="E377" s="7">
        <v>1982</v>
      </c>
      <c r="F377" s="7">
        <v>2009</v>
      </c>
      <c r="G377" s="7" t="s">
        <v>51</v>
      </c>
      <c r="H377" s="7">
        <v>5</v>
      </c>
      <c r="I377" s="7">
        <v>2</v>
      </c>
      <c r="J377" s="32">
        <v>1767.9</v>
      </c>
      <c r="K377" s="32">
        <v>1602.4</v>
      </c>
      <c r="L377" s="32">
        <v>0</v>
      </c>
      <c r="M377" s="8">
        <v>65</v>
      </c>
      <c r="N377" s="30">
        <f>'Приложение №2'!E377</f>
        <v>1719312.004</v>
      </c>
      <c r="O377" s="24"/>
      <c r="P377" s="1">
        <v>906709.44719999994</v>
      </c>
      <c r="Q377" s="1"/>
      <c r="R377" s="1">
        <v>149989.89680000002</v>
      </c>
      <c r="S377" s="1">
        <v>662612.66</v>
      </c>
      <c r="T377" s="1"/>
      <c r="U377" s="1">
        <f t="shared" ref="U377:V386" si="55">$N377/($K377+$L377)</f>
        <v>1072.9605616575136</v>
      </c>
      <c r="V377" s="1">
        <f t="shared" si="55"/>
        <v>1072.9605616575136</v>
      </c>
      <c r="W377" s="9">
        <v>2020</v>
      </c>
    </row>
    <row r="378" spans="1:23" ht="15" customHeight="1" x14ac:dyDescent="0.25">
      <c r="A378" s="5">
        <f t="shared" si="53"/>
        <v>359</v>
      </c>
      <c r="B378" s="26">
        <f t="shared" si="54"/>
        <v>215</v>
      </c>
      <c r="C378" s="6" t="s">
        <v>342</v>
      </c>
      <c r="D378" s="3" t="s">
        <v>344</v>
      </c>
      <c r="E378" s="7">
        <v>1992</v>
      </c>
      <c r="F378" s="7">
        <v>1992</v>
      </c>
      <c r="G378" s="7" t="s">
        <v>51</v>
      </c>
      <c r="H378" s="7">
        <v>5</v>
      </c>
      <c r="I378" s="7">
        <v>2</v>
      </c>
      <c r="J378" s="32">
        <v>1787.3</v>
      </c>
      <c r="K378" s="32">
        <v>1277.0999999999999</v>
      </c>
      <c r="L378" s="32">
        <v>304.2</v>
      </c>
      <c r="M378" s="8">
        <v>44</v>
      </c>
      <c r="N378" s="30">
        <f>'Приложение №2'!E378</f>
        <v>1696672.5299849391</v>
      </c>
      <c r="O378" s="24"/>
      <c r="P378" s="1">
        <v>876213.68898493925</v>
      </c>
      <c r="Q378" s="1"/>
      <c r="R378" s="1">
        <v>199902.75099999999</v>
      </c>
      <c r="S378" s="1">
        <v>620556.09</v>
      </c>
      <c r="T378" s="1"/>
      <c r="U378" s="1">
        <f t="shared" si="55"/>
        <v>1072.9605577594</v>
      </c>
      <c r="V378" s="1">
        <f t="shared" si="55"/>
        <v>1072.9605577594</v>
      </c>
      <c r="W378" s="9">
        <v>2020</v>
      </c>
    </row>
    <row r="379" spans="1:23" ht="15" customHeight="1" x14ac:dyDescent="0.25">
      <c r="A379" s="5">
        <f t="shared" si="53"/>
        <v>360</v>
      </c>
      <c r="B379" s="26">
        <f t="shared" si="54"/>
        <v>216</v>
      </c>
      <c r="C379" s="6" t="s">
        <v>342</v>
      </c>
      <c r="D379" s="3" t="s">
        <v>345</v>
      </c>
      <c r="E379" s="7">
        <v>1974</v>
      </c>
      <c r="F379" s="7">
        <v>1974</v>
      </c>
      <c r="G379" s="7" t="s">
        <v>51</v>
      </c>
      <c r="H379" s="7">
        <v>2</v>
      </c>
      <c r="I379" s="7">
        <v>3</v>
      </c>
      <c r="J379" s="32">
        <v>1039.5</v>
      </c>
      <c r="K379" s="32">
        <v>915.4</v>
      </c>
      <c r="L379" s="32">
        <v>0</v>
      </c>
      <c r="M379" s="8">
        <v>39</v>
      </c>
      <c r="N379" s="30">
        <f>'Приложение №2'!E379</f>
        <v>2001626.7289409186</v>
      </c>
      <c r="O379" s="24"/>
      <c r="P379" s="1">
        <v>889009.40094091848</v>
      </c>
      <c r="Q379" s="1"/>
      <c r="R379" s="1">
        <v>223607.92800000001</v>
      </c>
      <c r="S379" s="1">
        <v>889009.4</v>
      </c>
      <c r="T379" s="1"/>
      <c r="U379" s="1">
        <f t="shared" si="55"/>
        <v>2186.6142986027075</v>
      </c>
      <c r="V379" s="1">
        <f t="shared" si="55"/>
        <v>2186.6142986027075</v>
      </c>
      <c r="W379" s="9">
        <v>2020</v>
      </c>
    </row>
    <row r="380" spans="1:23" ht="15" customHeight="1" x14ac:dyDescent="0.25">
      <c r="A380" s="5">
        <f t="shared" si="53"/>
        <v>361</v>
      </c>
      <c r="B380" s="26">
        <f t="shared" si="54"/>
        <v>217</v>
      </c>
      <c r="C380" s="6" t="s">
        <v>342</v>
      </c>
      <c r="D380" s="3" t="s">
        <v>346</v>
      </c>
      <c r="E380" s="7">
        <v>1979</v>
      </c>
      <c r="F380" s="7">
        <v>1979</v>
      </c>
      <c r="G380" s="7" t="s">
        <v>51</v>
      </c>
      <c r="H380" s="7">
        <v>5</v>
      </c>
      <c r="I380" s="7">
        <v>3</v>
      </c>
      <c r="J380" s="32">
        <v>3608.2</v>
      </c>
      <c r="K380" s="32">
        <v>1851.1</v>
      </c>
      <c r="L380" s="32">
        <v>996.9</v>
      </c>
      <c r="M380" s="8">
        <v>123</v>
      </c>
      <c r="N380" s="30">
        <f>'Приложение №2'!E380</f>
        <v>872518.40412800002</v>
      </c>
      <c r="O380" s="24"/>
      <c r="P380" s="1">
        <v>0</v>
      </c>
      <c r="Q380" s="1"/>
      <c r="R380" s="1">
        <v>872518.40412800002</v>
      </c>
      <c r="S380" s="1">
        <v>0</v>
      </c>
      <c r="T380" s="1"/>
      <c r="U380" s="1">
        <f t="shared" si="55"/>
        <v>306.3617992022472</v>
      </c>
      <c r="V380" s="1">
        <f t="shared" si="55"/>
        <v>306.3617992022472</v>
      </c>
      <c r="W380" s="9">
        <v>2020</v>
      </c>
    </row>
    <row r="381" spans="1:23" ht="15" customHeight="1" x14ac:dyDescent="0.25">
      <c r="A381" s="5">
        <f t="shared" si="53"/>
        <v>362</v>
      </c>
      <c r="B381" s="26">
        <f t="shared" si="54"/>
        <v>218</v>
      </c>
      <c r="C381" s="6" t="s">
        <v>342</v>
      </c>
      <c r="D381" s="3" t="s">
        <v>348</v>
      </c>
      <c r="E381" s="7">
        <v>1977</v>
      </c>
      <c r="F381" s="7">
        <v>2010</v>
      </c>
      <c r="G381" s="7" t="s">
        <v>63</v>
      </c>
      <c r="H381" s="7">
        <v>4</v>
      </c>
      <c r="I381" s="7">
        <v>4</v>
      </c>
      <c r="J381" s="32">
        <v>4061.6</v>
      </c>
      <c r="K381" s="32">
        <v>3488.9</v>
      </c>
      <c r="L381" s="32">
        <v>0</v>
      </c>
      <c r="M381" s="8">
        <v>135</v>
      </c>
      <c r="N381" s="30">
        <f>'Приложение №2'!E381</f>
        <v>579835.50250000006</v>
      </c>
      <c r="O381" s="24"/>
      <c r="P381" s="1">
        <v>0</v>
      </c>
      <c r="Q381" s="1"/>
      <c r="R381" s="1">
        <v>579835.50250000006</v>
      </c>
      <c r="S381" s="1">
        <v>0</v>
      </c>
      <c r="T381" s="1"/>
      <c r="U381" s="1">
        <f t="shared" si="55"/>
        <v>166.19435997019119</v>
      </c>
      <c r="V381" s="1">
        <f t="shared" si="55"/>
        <v>166.19435997019119</v>
      </c>
      <c r="W381" s="9">
        <v>2020</v>
      </c>
    </row>
    <row r="382" spans="1:23" ht="15" customHeight="1" x14ac:dyDescent="0.25">
      <c r="A382" s="5">
        <f t="shared" si="53"/>
        <v>363</v>
      </c>
      <c r="B382" s="26">
        <f t="shared" si="54"/>
        <v>219</v>
      </c>
      <c r="C382" s="6" t="s">
        <v>342</v>
      </c>
      <c r="D382" s="3" t="s">
        <v>351</v>
      </c>
      <c r="E382" s="7">
        <v>1977</v>
      </c>
      <c r="F382" s="7">
        <v>2011</v>
      </c>
      <c r="G382" s="7" t="s">
        <v>51</v>
      </c>
      <c r="H382" s="7">
        <v>5</v>
      </c>
      <c r="I382" s="7">
        <v>2</v>
      </c>
      <c r="J382" s="32">
        <v>1732.6</v>
      </c>
      <c r="K382" s="32">
        <v>1559.6</v>
      </c>
      <c r="L382" s="32">
        <v>0</v>
      </c>
      <c r="M382" s="8">
        <v>59</v>
      </c>
      <c r="N382" s="30">
        <f>'Приложение №2'!E382</f>
        <v>1209297.0609999998</v>
      </c>
      <c r="O382" s="24"/>
      <c r="P382" s="1">
        <v>0</v>
      </c>
      <c r="Q382" s="1"/>
      <c r="R382" s="1">
        <v>470011.61719999998</v>
      </c>
      <c r="S382" s="1">
        <v>739285.44379999978</v>
      </c>
      <c r="T382" s="1"/>
      <c r="U382" s="1">
        <f t="shared" si="55"/>
        <v>775.38924147217222</v>
      </c>
      <c r="V382" s="1">
        <f t="shared" si="55"/>
        <v>775.38924147217222</v>
      </c>
      <c r="W382" s="9">
        <v>2020</v>
      </c>
    </row>
    <row r="383" spans="1:23" ht="15" customHeight="1" x14ac:dyDescent="0.25">
      <c r="A383" s="5">
        <f t="shared" si="53"/>
        <v>364</v>
      </c>
      <c r="B383" s="26">
        <f t="shared" si="54"/>
        <v>220</v>
      </c>
      <c r="C383" s="6" t="s">
        <v>342</v>
      </c>
      <c r="D383" s="3" t="s">
        <v>353</v>
      </c>
      <c r="E383" s="7">
        <v>1970</v>
      </c>
      <c r="F383" s="7">
        <v>2010</v>
      </c>
      <c r="G383" s="7" t="s">
        <v>51</v>
      </c>
      <c r="H383" s="7">
        <v>5</v>
      </c>
      <c r="I383" s="7">
        <v>4</v>
      </c>
      <c r="J383" s="32">
        <v>3258</v>
      </c>
      <c r="K383" s="32">
        <v>3019.8</v>
      </c>
      <c r="L383" s="32">
        <v>0</v>
      </c>
      <c r="M383" s="8">
        <v>132</v>
      </c>
      <c r="N383" s="30">
        <f>'Приложение №2'!E383</f>
        <v>460762.89650000003</v>
      </c>
      <c r="O383" s="24"/>
      <c r="P383" s="1">
        <v>0</v>
      </c>
      <c r="Q383" s="1"/>
      <c r="R383" s="1">
        <v>243643.50360000003</v>
      </c>
      <c r="S383" s="1">
        <v>217119.39290000001</v>
      </c>
      <c r="T383" s="1"/>
      <c r="U383" s="1">
        <f t="shared" si="55"/>
        <v>152.58060020531161</v>
      </c>
      <c r="V383" s="1">
        <f t="shared" si="55"/>
        <v>152.58060020531161</v>
      </c>
      <c r="W383" s="9">
        <v>2020</v>
      </c>
    </row>
    <row r="384" spans="1:23" ht="15" customHeight="1" x14ac:dyDescent="0.25">
      <c r="A384" s="5">
        <f t="shared" si="53"/>
        <v>365</v>
      </c>
      <c r="B384" s="26">
        <f t="shared" si="54"/>
        <v>221</v>
      </c>
      <c r="C384" s="6" t="s">
        <v>354</v>
      </c>
      <c r="D384" s="3" t="s">
        <v>356</v>
      </c>
      <c r="E384" s="7">
        <v>1988</v>
      </c>
      <c r="F384" s="7">
        <v>1988</v>
      </c>
      <c r="G384" s="7" t="s">
        <v>67</v>
      </c>
      <c r="H384" s="7">
        <v>2</v>
      </c>
      <c r="I384" s="7">
        <v>1</v>
      </c>
      <c r="J384" s="32">
        <v>516.4</v>
      </c>
      <c r="K384" s="32">
        <v>286.39999999999998</v>
      </c>
      <c r="L384" s="32">
        <v>230</v>
      </c>
      <c r="M384" s="8">
        <v>30</v>
      </c>
      <c r="N384" s="30">
        <f>'Приложение №2'!E384</f>
        <v>2774561.3595751696</v>
      </c>
      <c r="O384" s="24"/>
      <c r="P384" s="1">
        <v>1988138.86</v>
      </c>
      <c r="Q384" s="1"/>
      <c r="R384" s="1">
        <v>168026.0208</v>
      </c>
      <c r="S384" s="1">
        <v>618396.47877516947</v>
      </c>
      <c r="T384" s="32">
        <v>0</v>
      </c>
      <c r="U384" s="1">
        <f t="shared" si="55"/>
        <v>5372.8918659472693</v>
      </c>
      <c r="V384" s="1">
        <f t="shared" si="55"/>
        <v>5372.8918659472693</v>
      </c>
      <c r="W384" s="9">
        <v>2020</v>
      </c>
    </row>
    <row r="385" spans="1:23" ht="15" customHeight="1" x14ac:dyDescent="0.25">
      <c r="A385" s="5">
        <f t="shared" si="53"/>
        <v>366</v>
      </c>
      <c r="B385" s="26">
        <f t="shared" si="54"/>
        <v>222</v>
      </c>
      <c r="C385" s="6" t="s">
        <v>354</v>
      </c>
      <c r="D385" s="3" t="s">
        <v>357</v>
      </c>
      <c r="E385" s="7">
        <v>1985</v>
      </c>
      <c r="F385" s="7">
        <v>1985</v>
      </c>
      <c r="G385" s="7" t="s">
        <v>67</v>
      </c>
      <c r="H385" s="7">
        <v>2</v>
      </c>
      <c r="I385" s="7">
        <v>1</v>
      </c>
      <c r="J385" s="32">
        <v>516.4</v>
      </c>
      <c r="K385" s="32">
        <v>286.39999999999998</v>
      </c>
      <c r="L385" s="32">
        <v>230</v>
      </c>
      <c r="M385" s="8">
        <v>23</v>
      </c>
      <c r="N385" s="30">
        <f>'Приложение №2'!E385</f>
        <v>5154455.358238806</v>
      </c>
      <c r="O385" s="24"/>
      <c r="P385" s="1">
        <v>4397472.74</v>
      </c>
      <c r="Q385" s="1"/>
      <c r="R385" s="1">
        <v>138586.14079999999</v>
      </c>
      <c r="S385" s="1">
        <v>618396.47743880586</v>
      </c>
      <c r="T385" s="32">
        <v>0</v>
      </c>
      <c r="U385" s="1">
        <f t="shared" si="55"/>
        <v>9981.5169601835914</v>
      </c>
      <c r="V385" s="1">
        <f t="shared" si="55"/>
        <v>9981.5169601835914</v>
      </c>
      <c r="W385" s="9">
        <v>2020</v>
      </c>
    </row>
    <row r="386" spans="1:23" ht="15" customHeight="1" x14ac:dyDescent="0.25">
      <c r="A386" s="5">
        <f t="shared" si="53"/>
        <v>367</v>
      </c>
      <c r="B386" s="26">
        <f t="shared" si="54"/>
        <v>223</v>
      </c>
      <c r="C386" s="6" t="s">
        <v>358</v>
      </c>
      <c r="D386" s="3" t="s">
        <v>359</v>
      </c>
      <c r="E386" s="7">
        <v>1986</v>
      </c>
      <c r="F386" s="7">
        <v>1986</v>
      </c>
      <c r="G386" s="7" t="s">
        <v>67</v>
      </c>
      <c r="H386" s="7">
        <v>2</v>
      </c>
      <c r="I386" s="7">
        <v>1</v>
      </c>
      <c r="J386" s="32">
        <v>703.3</v>
      </c>
      <c r="K386" s="32">
        <v>624.4</v>
      </c>
      <c r="L386" s="32">
        <v>0</v>
      </c>
      <c r="M386" s="8">
        <v>35</v>
      </c>
      <c r="N386" s="30">
        <f>'Приложение №2'!E386</f>
        <v>1812091.2740686629</v>
      </c>
      <c r="O386" s="24"/>
      <c r="P386" s="1">
        <v>1310716.18</v>
      </c>
      <c r="Q386" s="1"/>
      <c r="R386" s="1">
        <v>81029.016799999998</v>
      </c>
      <c r="S386" s="1">
        <v>420346.07726866298</v>
      </c>
      <c r="T386" s="32">
        <v>0</v>
      </c>
      <c r="U386" s="1">
        <f t="shared" si="55"/>
        <v>2902.13208531176</v>
      </c>
      <c r="V386" s="1">
        <f t="shared" si="55"/>
        <v>2902.13208531176</v>
      </c>
      <c r="W386" s="9">
        <v>2020</v>
      </c>
    </row>
    <row r="387" spans="1:23" ht="15" customHeight="1" x14ac:dyDescent="0.25">
      <c r="A387" s="82"/>
      <c r="B387" s="83"/>
      <c r="C387" s="91"/>
      <c r="D387" s="92" t="s">
        <v>1404</v>
      </c>
      <c r="E387" s="93"/>
      <c r="F387" s="93"/>
      <c r="G387" s="93"/>
      <c r="H387" s="93"/>
      <c r="I387" s="93"/>
      <c r="J387" s="94">
        <f>SUM(J388:J786)</f>
        <v>956614.88000000024</v>
      </c>
      <c r="K387" s="94">
        <f>SUM(K388:K786)</f>
        <v>784009.95000000112</v>
      </c>
      <c r="L387" s="94">
        <f>SUM(L388:L786)</f>
        <v>30277.500000000007</v>
      </c>
      <c r="M387" s="94">
        <f>SUM(M388:M786)</f>
        <v>35641</v>
      </c>
      <c r="N387" s="94">
        <f>+P387+Q387+R387+S387+T387</f>
        <v>2899036490.1097174</v>
      </c>
      <c r="O387" s="94">
        <f t="shared" ref="O387:T387" si="56">SUM(O388:O786)</f>
        <v>0</v>
      </c>
      <c r="P387" s="94">
        <v>1651344137.5278642</v>
      </c>
      <c r="Q387" s="94">
        <f t="shared" si="56"/>
        <v>2128507.8229999999</v>
      </c>
      <c r="R387" s="94">
        <v>237245945.01483223</v>
      </c>
      <c r="S387" s="94">
        <v>1008317899.7440207</v>
      </c>
      <c r="T387" s="94">
        <f t="shared" si="56"/>
        <v>0</v>
      </c>
      <c r="U387" s="94"/>
      <c r="V387" s="94"/>
      <c r="W387" s="96"/>
    </row>
    <row r="388" spans="1:23" ht="15" customHeight="1" x14ac:dyDescent="0.25">
      <c r="A388" s="5">
        <f>A386+1</f>
        <v>368</v>
      </c>
      <c r="B388" s="5">
        <v>1</v>
      </c>
      <c r="C388" s="6" t="s">
        <v>82</v>
      </c>
      <c r="D388" s="3" t="s">
        <v>361</v>
      </c>
      <c r="E388" s="7">
        <v>1981</v>
      </c>
      <c r="F388" s="7">
        <v>2011</v>
      </c>
      <c r="G388" s="7" t="s">
        <v>51</v>
      </c>
      <c r="H388" s="7">
        <v>5</v>
      </c>
      <c r="I388" s="7">
        <v>6</v>
      </c>
      <c r="J388" s="32">
        <v>5474.4</v>
      </c>
      <c r="K388" s="32">
        <v>4655.8999999999996</v>
      </c>
      <c r="L388" s="32">
        <v>0</v>
      </c>
      <c r="M388" s="8">
        <v>142</v>
      </c>
      <c r="N388" s="30">
        <f>'Приложение №2'!E388</f>
        <v>16728304.156279908</v>
      </c>
      <c r="O388" s="24"/>
      <c r="P388" s="1">
        <v>1877354.51</v>
      </c>
      <c r="Q388" s="1"/>
      <c r="R388" s="1">
        <v>1592808.8037999999</v>
      </c>
      <c r="S388" s="1">
        <v>13258140.842479909</v>
      </c>
      <c r="T388" s="1"/>
      <c r="U388" s="1">
        <f t="shared" ref="U388:V407" si="57">$N388/($K388+$L388)</f>
        <v>3592.9259984707383</v>
      </c>
      <c r="V388" s="1">
        <f t="shared" si="57"/>
        <v>3592.9259984707383</v>
      </c>
      <c r="W388" s="9">
        <v>2020</v>
      </c>
    </row>
    <row r="389" spans="1:23" ht="15" customHeight="1" x14ac:dyDescent="0.25">
      <c r="A389" s="5">
        <f t="shared" ref="A389:A452" si="58">+A388+1</f>
        <v>369</v>
      </c>
      <c r="B389" s="26">
        <f t="shared" ref="B389:B452" si="59">+B388+1</f>
        <v>2</v>
      </c>
      <c r="C389" s="6" t="s">
        <v>82</v>
      </c>
      <c r="D389" s="3" t="s">
        <v>362</v>
      </c>
      <c r="E389" s="7">
        <v>1982</v>
      </c>
      <c r="F389" s="7">
        <v>2011</v>
      </c>
      <c r="G389" s="7" t="s">
        <v>51</v>
      </c>
      <c r="H389" s="7">
        <v>5</v>
      </c>
      <c r="I389" s="7">
        <v>6</v>
      </c>
      <c r="J389" s="32">
        <v>5457.2</v>
      </c>
      <c r="K389" s="32">
        <v>4656.8999999999996</v>
      </c>
      <c r="L389" s="32">
        <v>0</v>
      </c>
      <c r="M389" s="8">
        <v>172</v>
      </c>
      <c r="N389" s="30">
        <f>'Приложение №2'!E389</f>
        <v>16731897.101153418</v>
      </c>
      <c r="O389" s="24"/>
      <c r="P389" s="1">
        <v>1818918.48</v>
      </c>
      <c r="Q389" s="1"/>
      <c r="R389" s="1">
        <v>1651990.1857999999</v>
      </c>
      <c r="S389" s="1">
        <v>13260988.435353419</v>
      </c>
      <c r="T389" s="1"/>
      <c r="U389" s="1">
        <f t="shared" si="57"/>
        <v>3592.9260025238718</v>
      </c>
      <c r="V389" s="1">
        <f t="shared" si="57"/>
        <v>3592.9260025238718</v>
      </c>
      <c r="W389" s="9">
        <v>2020</v>
      </c>
    </row>
    <row r="390" spans="1:23" ht="15" customHeight="1" x14ac:dyDescent="0.25">
      <c r="A390" s="5">
        <f t="shared" si="58"/>
        <v>370</v>
      </c>
      <c r="B390" s="26">
        <f t="shared" si="59"/>
        <v>3</v>
      </c>
      <c r="C390" s="6" t="s">
        <v>82</v>
      </c>
      <c r="D390" s="3" t="s">
        <v>363</v>
      </c>
      <c r="E390" s="7">
        <v>1983</v>
      </c>
      <c r="F390" s="7">
        <v>2011</v>
      </c>
      <c r="G390" s="7" t="s">
        <v>51</v>
      </c>
      <c r="H390" s="7">
        <v>5</v>
      </c>
      <c r="I390" s="7">
        <v>4</v>
      </c>
      <c r="J390" s="32">
        <v>3725.7</v>
      </c>
      <c r="K390" s="32">
        <v>3170.6</v>
      </c>
      <c r="L390" s="32">
        <v>0</v>
      </c>
      <c r="M390" s="8">
        <v>120</v>
      </c>
      <c r="N390" s="30">
        <f>'Приложение №2'!E390</f>
        <v>11391731.179827841</v>
      </c>
      <c r="O390" s="24"/>
      <c r="P390" s="1">
        <v>1280335.3500000001</v>
      </c>
      <c r="Q390" s="1"/>
      <c r="R390" s="1">
        <v>1082795.2692</v>
      </c>
      <c r="S390" s="1">
        <v>9028600.5606278405</v>
      </c>
      <c r="T390" s="1"/>
      <c r="U390" s="1">
        <f t="shared" si="57"/>
        <v>3592.9260013334515</v>
      </c>
      <c r="V390" s="1">
        <f t="shared" si="57"/>
        <v>3592.9260013334515</v>
      </c>
      <c r="W390" s="9">
        <v>2020</v>
      </c>
    </row>
    <row r="391" spans="1:23" ht="15" customHeight="1" x14ac:dyDescent="0.25">
      <c r="A391" s="5">
        <f t="shared" si="58"/>
        <v>371</v>
      </c>
      <c r="B391" s="26">
        <f t="shared" si="59"/>
        <v>4</v>
      </c>
      <c r="C391" s="6" t="s">
        <v>83</v>
      </c>
      <c r="D391" s="3" t="s">
        <v>365</v>
      </c>
      <c r="E391" s="7">
        <v>1993</v>
      </c>
      <c r="F391" s="7">
        <v>2012</v>
      </c>
      <c r="G391" s="7" t="s">
        <v>51</v>
      </c>
      <c r="H391" s="7">
        <v>3</v>
      </c>
      <c r="I391" s="7">
        <v>1</v>
      </c>
      <c r="J391" s="32">
        <v>1090</v>
      </c>
      <c r="K391" s="32">
        <v>938</v>
      </c>
      <c r="L391" s="32">
        <v>0</v>
      </c>
      <c r="M391" s="8">
        <v>33</v>
      </c>
      <c r="N391" s="30">
        <f>'Приложение №2'!E391</f>
        <v>737470.15751469717</v>
      </c>
      <c r="O391" s="24"/>
      <c r="P391" s="1">
        <v>200263.81151469715</v>
      </c>
      <c r="Q391" s="1"/>
      <c r="R391" s="1">
        <v>394246.71600000001</v>
      </c>
      <c r="S391" s="1">
        <v>142959.63</v>
      </c>
      <c r="T391" s="1"/>
      <c r="U391" s="1">
        <f t="shared" si="57"/>
        <v>786.21551973848318</v>
      </c>
      <c r="V391" s="1">
        <f t="shared" si="57"/>
        <v>786.21551973848318</v>
      </c>
      <c r="W391" s="9">
        <v>2020</v>
      </c>
    </row>
    <row r="392" spans="1:23" ht="15" customHeight="1" x14ac:dyDescent="0.25">
      <c r="A392" s="5">
        <f t="shared" si="58"/>
        <v>372</v>
      </c>
      <c r="B392" s="26">
        <f t="shared" si="59"/>
        <v>5</v>
      </c>
      <c r="C392" s="6" t="s">
        <v>83</v>
      </c>
      <c r="D392" s="3" t="s">
        <v>366</v>
      </c>
      <c r="E392" s="7">
        <v>1985</v>
      </c>
      <c r="F392" s="7">
        <v>1985</v>
      </c>
      <c r="G392" s="7" t="s">
        <v>51</v>
      </c>
      <c r="H392" s="7">
        <v>4</v>
      </c>
      <c r="I392" s="7">
        <v>2</v>
      </c>
      <c r="J392" s="32">
        <v>1511.1</v>
      </c>
      <c r="K392" s="32">
        <v>1367.1</v>
      </c>
      <c r="L392" s="32">
        <v>0</v>
      </c>
      <c r="M392" s="8">
        <v>62</v>
      </c>
      <c r="N392" s="30">
        <f>'Приложение №2'!E392</f>
        <v>3119674.0285741952</v>
      </c>
      <c r="O392" s="24"/>
      <c r="P392" s="1">
        <v>1309511.9163741951</v>
      </c>
      <c r="Q392" s="1"/>
      <c r="R392" s="1">
        <v>500650.2022</v>
      </c>
      <c r="S392" s="1">
        <v>1309511.9099999999</v>
      </c>
      <c r="T392" s="1"/>
      <c r="U392" s="1">
        <f t="shared" si="57"/>
        <v>2281.9647637877224</v>
      </c>
      <c r="V392" s="1">
        <f t="shared" si="57"/>
        <v>2281.9647637877224</v>
      </c>
      <c r="W392" s="9">
        <v>2020</v>
      </c>
    </row>
    <row r="393" spans="1:23" ht="15" customHeight="1" x14ac:dyDescent="0.25">
      <c r="A393" s="5">
        <f t="shared" si="58"/>
        <v>373</v>
      </c>
      <c r="B393" s="26">
        <f t="shared" si="59"/>
        <v>6</v>
      </c>
      <c r="C393" s="6" t="s">
        <v>49</v>
      </c>
      <c r="D393" s="3" t="s">
        <v>368</v>
      </c>
      <c r="E393" s="7">
        <v>1986</v>
      </c>
      <c r="F393" s="7">
        <v>2017</v>
      </c>
      <c r="G393" s="7" t="s">
        <v>51</v>
      </c>
      <c r="H393" s="7">
        <v>9</v>
      </c>
      <c r="I393" s="7">
        <v>6</v>
      </c>
      <c r="J393" s="32">
        <v>11681</v>
      </c>
      <c r="K393" s="32">
        <v>10019.9</v>
      </c>
      <c r="L393" s="32">
        <v>253.8</v>
      </c>
      <c r="M393" s="8">
        <v>440</v>
      </c>
      <c r="N393" s="30">
        <f>'Приложение №2'!E393</f>
        <v>11010498.615751635</v>
      </c>
      <c r="O393" s="24"/>
      <c r="P393" s="1">
        <v>7119091.3857516348</v>
      </c>
      <c r="Q393" s="1"/>
      <c r="R393" s="1">
        <v>3891407.23</v>
      </c>
      <c r="S393" s="1"/>
      <c r="T393" s="32"/>
      <c r="U393" s="1">
        <f t="shared" si="57"/>
        <v>1071.7169681567143</v>
      </c>
      <c r="V393" s="1">
        <f t="shared" si="57"/>
        <v>1071.7169681567143</v>
      </c>
      <c r="W393" s="9">
        <v>2020</v>
      </c>
    </row>
    <row r="394" spans="1:23" ht="15" customHeight="1" x14ac:dyDescent="0.25">
      <c r="A394" s="5">
        <f t="shared" si="58"/>
        <v>374</v>
      </c>
      <c r="B394" s="26">
        <f t="shared" si="59"/>
        <v>7</v>
      </c>
      <c r="C394" s="6" t="s">
        <v>49</v>
      </c>
      <c r="D394" s="3" t="s">
        <v>370</v>
      </c>
      <c r="E394" s="7">
        <v>1983</v>
      </c>
      <c r="F394" s="7">
        <v>2016</v>
      </c>
      <c r="G394" s="7" t="s">
        <v>51</v>
      </c>
      <c r="H394" s="7">
        <v>4</v>
      </c>
      <c r="I394" s="7">
        <v>6</v>
      </c>
      <c r="J394" s="32">
        <v>4029.1</v>
      </c>
      <c r="K394" s="32">
        <v>3479.6</v>
      </c>
      <c r="L394" s="32">
        <v>106.1</v>
      </c>
      <c r="M394" s="8">
        <v>133</v>
      </c>
      <c r="N394" s="30">
        <f>'Приложение №2'!E394</f>
        <v>1090959.7</v>
      </c>
      <c r="O394" s="24"/>
      <c r="P394" s="1">
        <v>0</v>
      </c>
      <c r="Q394" s="1"/>
      <c r="R394" s="1">
        <v>1090959.7</v>
      </c>
      <c r="S394" s="1">
        <v>0</v>
      </c>
      <c r="T394" s="1"/>
      <c r="U394" s="1">
        <f t="shared" si="57"/>
        <v>304.25292132637981</v>
      </c>
      <c r="V394" s="1">
        <f t="shared" si="57"/>
        <v>304.25292132637981</v>
      </c>
      <c r="W394" s="9">
        <v>2020</v>
      </c>
    </row>
    <row r="395" spans="1:23" ht="15" customHeight="1" x14ac:dyDescent="0.25">
      <c r="A395" s="5">
        <f t="shared" si="58"/>
        <v>375</v>
      </c>
      <c r="B395" s="26">
        <f t="shared" si="59"/>
        <v>8</v>
      </c>
      <c r="C395" s="6" t="s">
        <v>49</v>
      </c>
      <c r="D395" s="3" t="s">
        <v>371</v>
      </c>
      <c r="E395" s="7">
        <v>1986</v>
      </c>
      <c r="F395" s="7">
        <v>2017</v>
      </c>
      <c r="G395" s="7" t="s">
        <v>51</v>
      </c>
      <c r="H395" s="7">
        <v>9</v>
      </c>
      <c r="I395" s="7">
        <v>1</v>
      </c>
      <c r="J395" s="32">
        <v>3148.9</v>
      </c>
      <c r="K395" s="32">
        <v>2682.6</v>
      </c>
      <c r="L395" s="32">
        <v>0</v>
      </c>
      <c r="M395" s="8">
        <v>112</v>
      </c>
      <c r="N395" s="30">
        <f>'Приложение №2'!E395</f>
        <v>11639800.65</v>
      </c>
      <c r="O395" s="24"/>
      <c r="P395" s="1">
        <v>361925.89</v>
      </c>
      <c r="Q395" s="1"/>
      <c r="R395" s="1">
        <v>1137646.76</v>
      </c>
      <c r="S395" s="1">
        <v>10140228</v>
      </c>
      <c r="T395" s="32"/>
      <c r="U395" s="1">
        <f t="shared" si="57"/>
        <v>4338.9997204204883</v>
      </c>
      <c r="V395" s="1">
        <f t="shared" si="57"/>
        <v>4338.9997204204883</v>
      </c>
      <c r="W395" s="9">
        <v>2020</v>
      </c>
    </row>
    <row r="396" spans="1:23" ht="15" customHeight="1" x14ac:dyDescent="0.25">
      <c r="A396" s="5">
        <f t="shared" si="58"/>
        <v>376</v>
      </c>
      <c r="B396" s="26">
        <f t="shared" si="59"/>
        <v>9</v>
      </c>
      <c r="C396" s="6" t="s">
        <v>49</v>
      </c>
      <c r="D396" s="3" t="s">
        <v>372</v>
      </c>
      <c r="E396" s="7">
        <v>1981</v>
      </c>
      <c r="F396" s="7">
        <v>2010</v>
      </c>
      <c r="G396" s="7" t="s">
        <v>51</v>
      </c>
      <c r="H396" s="7">
        <v>4</v>
      </c>
      <c r="I396" s="7">
        <v>6</v>
      </c>
      <c r="J396" s="32">
        <v>3966.4</v>
      </c>
      <c r="K396" s="32">
        <v>2644.6</v>
      </c>
      <c r="L396" s="32">
        <v>827.4</v>
      </c>
      <c r="M396" s="8">
        <v>128</v>
      </c>
      <c r="N396" s="30">
        <f>'Приложение №2'!E396</f>
        <v>1056366.1372105929</v>
      </c>
      <c r="O396" s="24"/>
      <c r="P396" s="1">
        <v>0</v>
      </c>
      <c r="Q396" s="1"/>
      <c r="R396" s="1">
        <v>1056366.1372105929</v>
      </c>
      <c r="S396" s="1">
        <v>0</v>
      </c>
      <c r="T396" s="1"/>
      <c r="U396" s="1">
        <f t="shared" si="57"/>
        <v>304.25291970351179</v>
      </c>
      <c r="V396" s="1">
        <f t="shared" si="57"/>
        <v>304.25291970351179</v>
      </c>
      <c r="W396" s="9">
        <v>2020</v>
      </c>
    </row>
    <row r="397" spans="1:23" ht="15" customHeight="1" x14ac:dyDescent="0.25">
      <c r="A397" s="5">
        <f t="shared" si="58"/>
        <v>377</v>
      </c>
      <c r="B397" s="26">
        <f t="shared" si="59"/>
        <v>10</v>
      </c>
      <c r="C397" s="6" t="s">
        <v>49</v>
      </c>
      <c r="D397" s="3" t="s">
        <v>373</v>
      </c>
      <c r="E397" s="7">
        <v>1983</v>
      </c>
      <c r="F397" s="7">
        <v>2017</v>
      </c>
      <c r="G397" s="7" t="s">
        <v>51</v>
      </c>
      <c r="H397" s="7">
        <v>5</v>
      </c>
      <c r="I397" s="7">
        <v>4</v>
      </c>
      <c r="J397" s="32">
        <v>4591.7</v>
      </c>
      <c r="K397" s="32">
        <v>4210.8</v>
      </c>
      <c r="L397" s="32">
        <v>0</v>
      </c>
      <c r="M397" s="8">
        <v>177</v>
      </c>
      <c r="N397" s="30">
        <f>'Приложение №2'!E397</f>
        <v>3266371.793317738</v>
      </c>
      <c r="O397" s="24"/>
      <c r="P397" s="1">
        <v>0</v>
      </c>
      <c r="Q397" s="1"/>
      <c r="R397" s="1">
        <v>1547813.9356</v>
      </c>
      <c r="S397" s="1">
        <v>1718557.857717738</v>
      </c>
      <c r="T397" s="1"/>
      <c r="U397" s="1">
        <f t="shared" si="57"/>
        <v>775.71287957579034</v>
      </c>
      <c r="V397" s="1">
        <f t="shared" si="57"/>
        <v>775.71287957579034</v>
      </c>
      <c r="W397" s="9">
        <v>2020</v>
      </c>
    </row>
    <row r="398" spans="1:23" ht="15" customHeight="1" x14ac:dyDescent="0.25">
      <c r="A398" s="5">
        <f t="shared" si="58"/>
        <v>378</v>
      </c>
      <c r="B398" s="26">
        <f t="shared" si="59"/>
        <v>11</v>
      </c>
      <c r="C398" s="6" t="s">
        <v>49</v>
      </c>
      <c r="D398" s="3" t="s">
        <v>374</v>
      </c>
      <c r="E398" s="7">
        <v>1980</v>
      </c>
      <c r="F398" s="7">
        <v>2010</v>
      </c>
      <c r="G398" s="7" t="s">
        <v>51</v>
      </c>
      <c r="H398" s="7">
        <v>5</v>
      </c>
      <c r="I398" s="7">
        <v>3</v>
      </c>
      <c r="J398" s="32">
        <v>5185</v>
      </c>
      <c r="K398" s="32">
        <v>4409.6000000000004</v>
      </c>
      <c r="L398" s="32">
        <v>0</v>
      </c>
      <c r="M398" s="8">
        <v>182</v>
      </c>
      <c r="N398" s="30">
        <f>'Приложение №2'!E398</f>
        <v>8760693.4238579497</v>
      </c>
      <c r="O398" s="24"/>
      <c r="P398" s="1">
        <v>0</v>
      </c>
      <c r="Q398" s="1"/>
      <c r="R398" s="1">
        <v>1718710.1072</v>
      </c>
      <c r="S398" s="1">
        <v>7041983.3166579492</v>
      </c>
      <c r="T398" s="1"/>
      <c r="U398" s="1">
        <f t="shared" si="57"/>
        <v>1986.7319992420967</v>
      </c>
      <c r="V398" s="1">
        <f t="shared" si="57"/>
        <v>1986.7319992420967</v>
      </c>
      <c r="W398" s="9">
        <v>2020</v>
      </c>
    </row>
    <row r="399" spans="1:23" ht="15" customHeight="1" x14ac:dyDescent="0.25">
      <c r="A399" s="5">
        <f t="shared" si="58"/>
        <v>379</v>
      </c>
      <c r="B399" s="26">
        <f t="shared" si="59"/>
        <v>12</v>
      </c>
      <c r="C399" s="6" t="s">
        <v>49</v>
      </c>
      <c r="D399" s="3" t="s">
        <v>375</v>
      </c>
      <c r="E399" s="7">
        <v>1981</v>
      </c>
      <c r="F399" s="7">
        <v>2012</v>
      </c>
      <c r="G399" s="7" t="s">
        <v>51</v>
      </c>
      <c r="H399" s="7">
        <v>4</v>
      </c>
      <c r="I399" s="7">
        <v>6</v>
      </c>
      <c r="J399" s="32">
        <v>3985.3</v>
      </c>
      <c r="K399" s="32">
        <v>3515.3</v>
      </c>
      <c r="L399" s="32">
        <v>0</v>
      </c>
      <c r="M399" s="8">
        <v>151</v>
      </c>
      <c r="N399" s="30">
        <f>'Приложение №2'!E399</f>
        <v>8702607.4573844001</v>
      </c>
      <c r="O399" s="24"/>
      <c r="P399" s="1">
        <v>3871956.0027844007</v>
      </c>
      <c r="Q399" s="1"/>
      <c r="R399" s="1">
        <v>1321830.8446</v>
      </c>
      <c r="S399" s="1">
        <v>3508820.61</v>
      </c>
      <c r="T399" s="1"/>
      <c r="U399" s="1">
        <f t="shared" si="57"/>
        <v>2475.6372023396011</v>
      </c>
      <c r="V399" s="1">
        <f t="shared" si="57"/>
        <v>2475.6372023396011</v>
      </c>
      <c r="W399" s="9">
        <v>2020</v>
      </c>
    </row>
    <row r="400" spans="1:23" ht="15" customHeight="1" x14ac:dyDescent="0.25">
      <c r="A400" s="5">
        <f t="shared" si="58"/>
        <v>380</v>
      </c>
      <c r="B400" s="26">
        <f t="shared" si="59"/>
        <v>13</v>
      </c>
      <c r="C400" s="6" t="s">
        <v>49</v>
      </c>
      <c r="D400" s="3" t="s">
        <v>376</v>
      </c>
      <c r="E400" s="7">
        <v>1990</v>
      </c>
      <c r="F400" s="7">
        <v>1990</v>
      </c>
      <c r="G400" s="7" t="s">
        <v>51</v>
      </c>
      <c r="H400" s="7">
        <v>5</v>
      </c>
      <c r="I400" s="7">
        <v>6</v>
      </c>
      <c r="J400" s="32">
        <v>5154.3</v>
      </c>
      <c r="K400" s="32">
        <v>4612.3</v>
      </c>
      <c r="L400" s="32">
        <v>0</v>
      </c>
      <c r="M400" s="8">
        <v>217</v>
      </c>
      <c r="N400" s="30">
        <f>'Приложение №2'!E400</f>
        <v>5585583.4919938678</v>
      </c>
      <c r="O400" s="24"/>
      <c r="P400" s="1">
        <v>0</v>
      </c>
      <c r="Q400" s="1"/>
      <c r="R400" s="1">
        <v>1767476.5986000001</v>
      </c>
      <c r="S400" s="1">
        <v>3818106.8933938676</v>
      </c>
      <c r="T400" s="1"/>
      <c r="U400" s="1">
        <f t="shared" si="57"/>
        <v>1211.0191210445694</v>
      </c>
      <c r="V400" s="1">
        <f t="shared" si="57"/>
        <v>1211.0191210445694</v>
      </c>
      <c r="W400" s="9">
        <v>2020</v>
      </c>
    </row>
    <row r="401" spans="1:23" ht="15" customHeight="1" x14ac:dyDescent="0.25">
      <c r="A401" s="5">
        <f t="shared" si="58"/>
        <v>381</v>
      </c>
      <c r="B401" s="26">
        <f t="shared" si="59"/>
        <v>14</v>
      </c>
      <c r="C401" s="6" t="s">
        <v>49</v>
      </c>
      <c r="D401" s="3" t="s">
        <v>377</v>
      </c>
      <c r="E401" s="7">
        <v>1986</v>
      </c>
      <c r="F401" s="7">
        <v>2017</v>
      </c>
      <c r="G401" s="7" t="s">
        <v>51</v>
      </c>
      <c r="H401" s="7">
        <v>9</v>
      </c>
      <c r="I401" s="7">
        <v>1</v>
      </c>
      <c r="J401" s="32">
        <v>3140.1</v>
      </c>
      <c r="K401" s="32">
        <v>2658.6</v>
      </c>
      <c r="L401" s="32">
        <v>0</v>
      </c>
      <c r="M401" s="8">
        <v>96</v>
      </c>
      <c r="N401" s="30">
        <f>'Приложение №2'!E401</f>
        <v>8834638.2794071194</v>
      </c>
      <c r="O401" s="24"/>
      <c r="P401" s="1">
        <v>4805720.6094071195</v>
      </c>
      <c r="Q401" s="1"/>
      <c r="R401" s="1">
        <v>1254474.42</v>
      </c>
      <c r="S401" s="1">
        <v>2774443.25</v>
      </c>
      <c r="T401" s="32"/>
      <c r="U401" s="1">
        <f t="shared" si="57"/>
        <v>3323.0415554830061</v>
      </c>
      <c r="V401" s="1">
        <f t="shared" si="57"/>
        <v>3323.0415554830061</v>
      </c>
      <c r="W401" s="9">
        <v>2020</v>
      </c>
    </row>
    <row r="402" spans="1:23" ht="15" customHeight="1" x14ac:dyDescent="0.25">
      <c r="A402" s="5">
        <f t="shared" si="58"/>
        <v>382</v>
      </c>
      <c r="B402" s="26">
        <f t="shared" si="59"/>
        <v>15</v>
      </c>
      <c r="C402" s="6" t="s">
        <v>49</v>
      </c>
      <c r="D402" s="3" t="s">
        <v>379</v>
      </c>
      <c r="E402" s="7">
        <v>1986</v>
      </c>
      <c r="F402" s="7">
        <v>2008</v>
      </c>
      <c r="G402" s="7" t="s">
        <v>51</v>
      </c>
      <c r="H402" s="7">
        <v>9</v>
      </c>
      <c r="I402" s="7">
        <v>5</v>
      </c>
      <c r="J402" s="32">
        <v>12756.9</v>
      </c>
      <c r="K402" s="32">
        <v>10418.6</v>
      </c>
      <c r="L402" s="32">
        <v>133.30000000000001</v>
      </c>
      <c r="M402" s="8">
        <v>393</v>
      </c>
      <c r="N402" s="30">
        <f>'Приложение №2'!E402</f>
        <v>10774080</v>
      </c>
      <c r="O402" s="24"/>
      <c r="P402" s="1">
        <v>0</v>
      </c>
      <c r="Q402" s="1"/>
      <c r="R402" s="1">
        <v>5045526.1880000001</v>
      </c>
      <c r="S402" s="1">
        <v>5728553.8119999999</v>
      </c>
      <c r="T402" s="32"/>
      <c r="U402" s="1">
        <f t="shared" si="57"/>
        <v>1021.0559235777444</v>
      </c>
      <c r="V402" s="1">
        <f t="shared" si="57"/>
        <v>1021.0559235777444</v>
      </c>
      <c r="W402" s="9">
        <v>2020</v>
      </c>
    </row>
    <row r="403" spans="1:23" ht="15" customHeight="1" x14ac:dyDescent="0.25">
      <c r="A403" s="5">
        <f t="shared" si="58"/>
        <v>383</v>
      </c>
      <c r="B403" s="26">
        <f t="shared" si="59"/>
        <v>16</v>
      </c>
      <c r="C403" s="6" t="s">
        <v>49</v>
      </c>
      <c r="D403" s="3" t="s">
        <v>380</v>
      </c>
      <c r="E403" s="7">
        <v>1993</v>
      </c>
      <c r="F403" s="7">
        <v>2011</v>
      </c>
      <c r="G403" s="7" t="s">
        <v>51</v>
      </c>
      <c r="H403" s="7">
        <v>9</v>
      </c>
      <c r="I403" s="7">
        <v>1</v>
      </c>
      <c r="J403" s="32">
        <v>2945.2</v>
      </c>
      <c r="K403" s="32">
        <v>2418.6</v>
      </c>
      <c r="L403" s="32">
        <v>98.6</v>
      </c>
      <c r="M403" s="8">
        <v>71</v>
      </c>
      <c r="N403" s="30">
        <f>'Приложение №2'!E403</f>
        <v>1635614.0361684586</v>
      </c>
      <c r="O403" s="24"/>
      <c r="P403" s="1">
        <v>0</v>
      </c>
      <c r="Q403" s="1"/>
      <c r="R403" s="1">
        <v>1505894.6461684585</v>
      </c>
      <c r="S403" s="1">
        <v>129719.39000000013</v>
      </c>
      <c r="T403" s="32"/>
      <c r="U403" s="1">
        <f t="shared" si="57"/>
        <v>649.77516135724568</v>
      </c>
      <c r="V403" s="1">
        <f t="shared" si="57"/>
        <v>649.77516135724568</v>
      </c>
      <c r="W403" s="9">
        <v>2020</v>
      </c>
    </row>
    <row r="404" spans="1:23" ht="15" customHeight="1" x14ac:dyDescent="0.25">
      <c r="A404" s="5">
        <f t="shared" si="58"/>
        <v>384</v>
      </c>
      <c r="B404" s="26">
        <f t="shared" si="59"/>
        <v>17</v>
      </c>
      <c r="C404" s="6" t="s">
        <v>49</v>
      </c>
      <c r="D404" s="3" t="s">
        <v>381</v>
      </c>
      <c r="E404" s="7">
        <v>1987</v>
      </c>
      <c r="F404" s="7">
        <v>2017</v>
      </c>
      <c r="G404" s="7" t="s">
        <v>51</v>
      </c>
      <c r="H404" s="7">
        <v>9</v>
      </c>
      <c r="I404" s="7">
        <v>5</v>
      </c>
      <c r="J404" s="32">
        <v>12250.3</v>
      </c>
      <c r="K404" s="32">
        <v>9272.1</v>
      </c>
      <c r="L404" s="32">
        <v>330.7</v>
      </c>
      <c r="M404" s="8">
        <v>376</v>
      </c>
      <c r="N404" s="30">
        <f>'Приложение №2'!E404</f>
        <v>1874585.6957078928</v>
      </c>
      <c r="O404" s="24"/>
      <c r="P404" s="1">
        <v>0</v>
      </c>
      <c r="Q404" s="1"/>
      <c r="R404" s="1">
        <v>1874585.6957078928</v>
      </c>
      <c r="S404" s="1">
        <v>0</v>
      </c>
      <c r="T404" s="32"/>
      <c r="U404" s="1">
        <f t="shared" si="57"/>
        <v>195.21240635105309</v>
      </c>
      <c r="V404" s="1">
        <f t="shared" si="57"/>
        <v>195.21240635105309</v>
      </c>
      <c r="W404" s="9">
        <v>2020</v>
      </c>
    </row>
    <row r="405" spans="1:23" ht="15" customHeight="1" x14ac:dyDescent="0.25">
      <c r="A405" s="5">
        <f t="shared" si="58"/>
        <v>385</v>
      </c>
      <c r="B405" s="26">
        <f t="shared" si="59"/>
        <v>18</v>
      </c>
      <c r="C405" s="6" t="s">
        <v>49</v>
      </c>
      <c r="D405" s="3" t="s">
        <v>386</v>
      </c>
      <c r="E405" s="7">
        <v>1984</v>
      </c>
      <c r="F405" s="7">
        <v>2012</v>
      </c>
      <c r="G405" s="7" t="s">
        <v>51</v>
      </c>
      <c r="H405" s="7">
        <v>5</v>
      </c>
      <c r="I405" s="7">
        <v>2</v>
      </c>
      <c r="J405" s="32">
        <v>4407.8500000000004</v>
      </c>
      <c r="K405" s="32">
        <v>2926.4</v>
      </c>
      <c r="L405" s="32">
        <v>802.85</v>
      </c>
      <c r="M405" s="8">
        <v>176</v>
      </c>
      <c r="N405" s="30">
        <f>'Приложение №2'!E405</f>
        <v>2496952.7527237209</v>
      </c>
      <c r="O405" s="24"/>
      <c r="P405" s="1">
        <v>0</v>
      </c>
      <c r="Q405" s="1"/>
      <c r="R405" s="1">
        <v>1730350.0622</v>
      </c>
      <c r="S405" s="1">
        <v>766602.69052372081</v>
      </c>
      <c r="T405" s="1"/>
      <c r="U405" s="1">
        <f t="shared" si="57"/>
        <v>669.55896030668919</v>
      </c>
      <c r="V405" s="1">
        <f t="shared" si="57"/>
        <v>669.55896030668919</v>
      </c>
      <c r="W405" s="9">
        <v>2020</v>
      </c>
    </row>
    <row r="406" spans="1:23" ht="15" customHeight="1" x14ac:dyDescent="0.25">
      <c r="A406" s="5">
        <f t="shared" si="58"/>
        <v>386</v>
      </c>
      <c r="B406" s="26">
        <f t="shared" si="59"/>
        <v>19</v>
      </c>
      <c r="C406" s="6" t="s">
        <v>49</v>
      </c>
      <c r="D406" s="3" t="s">
        <v>387</v>
      </c>
      <c r="E406" s="7">
        <v>1987</v>
      </c>
      <c r="F406" s="7">
        <v>2016</v>
      </c>
      <c r="G406" s="7" t="s">
        <v>51</v>
      </c>
      <c r="H406" s="7">
        <v>5</v>
      </c>
      <c r="I406" s="7">
        <v>2</v>
      </c>
      <c r="J406" s="32">
        <v>4414.46</v>
      </c>
      <c r="K406" s="32">
        <v>3063.1</v>
      </c>
      <c r="L406" s="32">
        <v>657.58</v>
      </c>
      <c r="M406" s="8">
        <v>189</v>
      </c>
      <c r="N406" s="30">
        <f>'Приложение №2'!E406</f>
        <v>2491214.6296804151</v>
      </c>
      <c r="O406" s="24"/>
      <c r="P406" s="1">
        <v>0</v>
      </c>
      <c r="Q406" s="1"/>
      <c r="R406" s="1">
        <v>1295405.32</v>
      </c>
      <c r="S406" s="1">
        <v>1195809.3096804151</v>
      </c>
      <c r="T406" s="1"/>
      <c r="U406" s="1">
        <f t="shared" si="57"/>
        <v>669.55895956664244</v>
      </c>
      <c r="V406" s="1">
        <f t="shared" si="57"/>
        <v>669.55895956664244</v>
      </c>
      <c r="W406" s="9">
        <v>2020</v>
      </c>
    </row>
    <row r="407" spans="1:23" ht="15" customHeight="1" x14ac:dyDescent="0.25">
      <c r="A407" s="5">
        <f t="shared" si="58"/>
        <v>387</v>
      </c>
      <c r="B407" s="26">
        <f t="shared" si="59"/>
        <v>20</v>
      </c>
      <c r="C407" s="6" t="s">
        <v>49</v>
      </c>
      <c r="D407" s="3" t="s">
        <v>50</v>
      </c>
      <c r="E407" s="7">
        <v>1984</v>
      </c>
      <c r="F407" s="7">
        <v>2017</v>
      </c>
      <c r="G407" s="7" t="s">
        <v>51</v>
      </c>
      <c r="H407" s="7">
        <v>5</v>
      </c>
      <c r="I407" s="7">
        <v>5</v>
      </c>
      <c r="J407" s="32">
        <v>5851.8</v>
      </c>
      <c r="K407" s="32">
        <v>5073.5</v>
      </c>
      <c r="L407" s="32">
        <v>0</v>
      </c>
      <c r="M407" s="8">
        <v>171</v>
      </c>
      <c r="N407" s="30">
        <f>'Приложение №2'!E407</f>
        <v>1543627.1874944158</v>
      </c>
      <c r="O407" s="24"/>
      <c r="P407" s="1">
        <v>0</v>
      </c>
      <c r="Q407" s="1"/>
      <c r="R407" s="1">
        <v>409340.12699999998</v>
      </c>
      <c r="S407" s="1">
        <v>1134287.0604944159</v>
      </c>
      <c r="T407" s="1"/>
      <c r="U407" s="1">
        <f t="shared" si="57"/>
        <v>304.25291958104185</v>
      </c>
      <c r="V407" s="1">
        <f t="shared" si="57"/>
        <v>304.25291958104185</v>
      </c>
      <c r="W407" s="9">
        <v>2020</v>
      </c>
    </row>
    <row r="408" spans="1:23" ht="15" customHeight="1" x14ac:dyDescent="0.25">
      <c r="A408" s="5">
        <f t="shared" si="58"/>
        <v>388</v>
      </c>
      <c r="B408" s="26">
        <f t="shared" si="59"/>
        <v>21</v>
      </c>
      <c r="C408" s="6" t="s">
        <v>49</v>
      </c>
      <c r="D408" s="3" t="s">
        <v>389</v>
      </c>
      <c r="E408" s="7">
        <v>1985</v>
      </c>
      <c r="F408" s="7">
        <v>2017</v>
      </c>
      <c r="G408" s="7" t="s">
        <v>51</v>
      </c>
      <c r="H408" s="7">
        <v>9</v>
      </c>
      <c r="I408" s="7">
        <v>5</v>
      </c>
      <c r="J408" s="32">
        <v>13256</v>
      </c>
      <c r="K408" s="32">
        <v>10214.9</v>
      </c>
      <c r="L408" s="32">
        <v>204.9</v>
      </c>
      <c r="M408" s="8">
        <v>409</v>
      </c>
      <c r="N408" s="30">
        <f>'Приложение №2'!E408</f>
        <v>19191989.969454981</v>
      </c>
      <c r="O408" s="24"/>
      <c r="P408" s="1">
        <v>0</v>
      </c>
      <c r="Q408" s="1"/>
      <c r="R408" s="1">
        <v>5000058.3540000003</v>
      </c>
      <c r="S408" s="1">
        <v>14191931.615454981</v>
      </c>
      <c r="T408" s="32"/>
      <c r="U408" s="1">
        <f t="shared" ref="U408:V427" si="60">$N408/($K408+$L408)</f>
        <v>1841.8770004659382</v>
      </c>
      <c r="V408" s="1">
        <f t="shared" si="60"/>
        <v>1841.8770004659382</v>
      </c>
      <c r="W408" s="9">
        <v>2020</v>
      </c>
    </row>
    <row r="409" spans="1:23" ht="15" customHeight="1" x14ac:dyDescent="0.25">
      <c r="A409" s="5">
        <f t="shared" si="58"/>
        <v>389</v>
      </c>
      <c r="B409" s="26">
        <f t="shared" si="59"/>
        <v>22</v>
      </c>
      <c r="C409" s="6" t="s">
        <v>49</v>
      </c>
      <c r="D409" s="3" t="s">
        <v>393</v>
      </c>
      <c r="E409" s="7">
        <v>1987</v>
      </c>
      <c r="F409" s="7">
        <v>2017</v>
      </c>
      <c r="G409" s="7" t="s">
        <v>51</v>
      </c>
      <c r="H409" s="7">
        <v>9</v>
      </c>
      <c r="I409" s="7">
        <v>5</v>
      </c>
      <c r="J409" s="32">
        <v>12266.2</v>
      </c>
      <c r="K409" s="32">
        <v>9499.7999999999993</v>
      </c>
      <c r="L409" s="32">
        <v>135</v>
      </c>
      <c r="M409" s="8">
        <v>406</v>
      </c>
      <c r="N409" s="30">
        <f>'Приложение №2'!E409</f>
        <v>17746116.514140896</v>
      </c>
      <c r="O409" s="24"/>
      <c r="P409" s="1">
        <v>0</v>
      </c>
      <c r="Q409" s="1"/>
      <c r="R409" s="1">
        <v>4488743.91</v>
      </c>
      <c r="S409" s="1">
        <v>13257372.604140896</v>
      </c>
      <c r="T409" s="32"/>
      <c r="U409" s="1">
        <f t="shared" si="60"/>
        <v>1841.8769994333975</v>
      </c>
      <c r="V409" s="1">
        <f t="shared" si="60"/>
        <v>1841.8769994333975</v>
      </c>
      <c r="W409" s="9">
        <v>2020</v>
      </c>
    </row>
    <row r="410" spans="1:23" ht="15" customHeight="1" x14ac:dyDescent="0.25">
      <c r="A410" s="5">
        <f t="shared" si="58"/>
        <v>390</v>
      </c>
      <c r="B410" s="26">
        <f t="shared" si="59"/>
        <v>23</v>
      </c>
      <c r="C410" s="6" t="s">
        <v>49</v>
      </c>
      <c r="D410" s="3" t="s">
        <v>395</v>
      </c>
      <c r="E410" s="7">
        <v>1981</v>
      </c>
      <c r="F410" s="7">
        <v>2011</v>
      </c>
      <c r="G410" s="7" t="s">
        <v>51</v>
      </c>
      <c r="H410" s="7">
        <v>5</v>
      </c>
      <c r="I410" s="7">
        <v>3</v>
      </c>
      <c r="J410" s="32">
        <v>5079.5</v>
      </c>
      <c r="K410" s="32">
        <v>4038.4</v>
      </c>
      <c r="L410" s="32">
        <v>298.7</v>
      </c>
      <c r="M410" s="8">
        <v>172</v>
      </c>
      <c r="N410" s="30">
        <f>'Приложение №2'!E410</f>
        <v>5252311.0295906877</v>
      </c>
      <c r="O410" s="24"/>
      <c r="P410" s="1">
        <v>0</v>
      </c>
      <c r="Q410" s="1"/>
      <c r="R410" s="1">
        <v>1544239.8055999998</v>
      </c>
      <c r="S410" s="1">
        <v>3708071.2239906881</v>
      </c>
      <c r="T410" s="1"/>
      <c r="U410" s="1">
        <f t="shared" si="60"/>
        <v>1211.0191209773091</v>
      </c>
      <c r="V410" s="1">
        <f t="shared" si="60"/>
        <v>1211.0191209773091</v>
      </c>
      <c r="W410" s="9">
        <v>2020</v>
      </c>
    </row>
    <row r="411" spans="1:23" ht="15" customHeight="1" x14ac:dyDescent="0.25">
      <c r="A411" s="5">
        <f t="shared" si="58"/>
        <v>391</v>
      </c>
      <c r="B411" s="26">
        <f t="shared" si="59"/>
        <v>24</v>
      </c>
      <c r="C411" s="6" t="s">
        <v>49</v>
      </c>
      <c r="D411" s="3" t="s">
        <v>397</v>
      </c>
      <c r="E411" s="7">
        <v>1985</v>
      </c>
      <c r="F411" s="7">
        <v>2017</v>
      </c>
      <c r="G411" s="7" t="s">
        <v>51</v>
      </c>
      <c r="H411" s="7">
        <v>9</v>
      </c>
      <c r="I411" s="7">
        <v>3</v>
      </c>
      <c r="J411" s="32">
        <v>6554</v>
      </c>
      <c r="K411" s="32">
        <v>5458.5</v>
      </c>
      <c r="L411" s="32">
        <v>187.3</v>
      </c>
      <c r="M411" s="8">
        <v>259</v>
      </c>
      <c r="N411" s="30">
        <f>'Приложение №2'!E411</f>
        <v>24497124.623209249</v>
      </c>
      <c r="O411" s="24"/>
      <c r="P411" s="1">
        <v>0</v>
      </c>
      <c r="Q411" s="1"/>
      <c r="R411" s="1">
        <v>1983978.2</v>
      </c>
      <c r="S411" s="1">
        <v>22513146.42320925</v>
      </c>
      <c r="T411" s="32"/>
      <c r="U411" s="1">
        <f t="shared" si="60"/>
        <v>4338.9997207143806</v>
      </c>
      <c r="V411" s="1">
        <f t="shared" si="60"/>
        <v>4338.9997207143806</v>
      </c>
      <c r="W411" s="9">
        <v>2020</v>
      </c>
    </row>
    <row r="412" spans="1:23" ht="15" customHeight="1" x14ac:dyDescent="0.25">
      <c r="A412" s="5">
        <f t="shared" si="58"/>
        <v>392</v>
      </c>
      <c r="B412" s="26">
        <f t="shared" si="59"/>
        <v>25</v>
      </c>
      <c r="C412" s="6" t="s">
        <v>49</v>
      </c>
      <c r="D412" s="3" t="s">
        <v>398</v>
      </c>
      <c r="E412" s="7">
        <v>1985</v>
      </c>
      <c r="F412" s="7">
        <v>2016</v>
      </c>
      <c r="G412" s="7" t="s">
        <v>51</v>
      </c>
      <c r="H412" s="7">
        <v>9</v>
      </c>
      <c r="I412" s="7">
        <v>3</v>
      </c>
      <c r="J412" s="32">
        <v>6649.6</v>
      </c>
      <c r="K412" s="32">
        <v>5301.1</v>
      </c>
      <c r="L412" s="32">
        <v>281.3</v>
      </c>
      <c r="M412" s="8">
        <v>229</v>
      </c>
      <c r="N412" s="30">
        <f>'Приложение №2'!E412</f>
        <v>24222032.035693478</v>
      </c>
      <c r="O412" s="24"/>
      <c r="P412" s="1">
        <v>0</v>
      </c>
      <c r="Q412" s="1"/>
      <c r="R412" s="1">
        <v>2750045.0779999997</v>
      </c>
      <c r="S412" s="1">
        <v>21471986.95769348</v>
      </c>
      <c r="T412" s="32"/>
      <c r="U412" s="1">
        <f t="shared" si="60"/>
        <v>4338.9997197788543</v>
      </c>
      <c r="V412" s="1">
        <f t="shared" si="60"/>
        <v>4338.9997197788543</v>
      </c>
      <c r="W412" s="9">
        <v>2020</v>
      </c>
    </row>
    <row r="413" spans="1:23" ht="15" customHeight="1" x14ac:dyDescent="0.25">
      <c r="A413" s="5">
        <f t="shared" si="58"/>
        <v>393</v>
      </c>
      <c r="B413" s="26">
        <f t="shared" si="59"/>
        <v>26</v>
      </c>
      <c r="C413" s="6" t="s">
        <v>49</v>
      </c>
      <c r="D413" s="3" t="s">
        <v>399</v>
      </c>
      <c r="E413" s="7">
        <v>1987</v>
      </c>
      <c r="F413" s="7">
        <v>2017</v>
      </c>
      <c r="G413" s="7" t="s">
        <v>51</v>
      </c>
      <c r="H413" s="7">
        <v>9</v>
      </c>
      <c r="I413" s="7">
        <v>1</v>
      </c>
      <c r="J413" s="32">
        <v>2820.8</v>
      </c>
      <c r="K413" s="32">
        <v>2221.1</v>
      </c>
      <c r="L413" s="32">
        <v>119.6</v>
      </c>
      <c r="M413" s="8">
        <v>118</v>
      </c>
      <c r="N413" s="30">
        <f>'Приложение №2'!E413</f>
        <v>15785778.271988388</v>
      </c>
      <c r="O413" s="24"/>
      <c r="P413" s="1">
        <v>0</v>
      </c>
      <c r="Q413" s="1"/>
      <c r="R413" s="1">
        <v>1151878.7560000001</v>
      </c>
      <c r="S413" s="1">
        <v>14633899.515988387</v>
      </c>
      <c r="T413" s="32"/>
      <c r="U413" s="1">
        <f t="shared" si="60"/>
        <v>6744.0416422388125</v>
      </c>
      <c r="V413" s="1">
        <f t="shared" si="60"/>
        <v>6744.0416422388125</v>
      </c>
      <c r="W413" s="9">
        <v>2020</v>
      </c>
    </row>
    <row r="414" spans="1:23" ht="15" customHeight="1" x14ac:dyDescent="0.25">
      <c r="A414" s="5">
        <f t="shared" si="58"/>
        <v>394</v>
      </c>
      <c r="B414" s="26">
        <f t="shared" si="59"/>
        <v>27</v>
      </c>
      <c r="C414" s="6" t="s">
        <v>49</v>
      </c>
      <c r="D414" s="3" t="s">
        <v>403</v>
      </c>
      <c r="E414" s="7">
        <v>1987</v>
      </c>
      <c r="F414" s="7">
        <v>2016</v>
      </c>
      <c r="G414" s="7" t="s">
        <v>51</v>
      </c>
      <c r="H414" s="7">
        <v>5</v>
      </c>
      <c r="I414" s="7">
        <v>4</v>
      </c>
      <c r="J414" s="32">
        <v>5812.1</v>
      </c>
      <c r="K414" s="32">
        <v>4766.6000000000004</v>
      </c>
      <c r="L414" s="32">
        <v>87</v>
      </c>
      <c r="M414" s="8">
        <v>201</v>
      </c>
      <c r="N414" s="30">
        <f>'Приложение №2'!E414</f>
        <v>3249771.37</v>
      </c>
      <c r="O414" s="24"/>
      <c r="P414" s="1">
        <v>0</v>
      </c>
      <c r="Q414" s="1"/>
      <c r="R414" s="1">
        <v>1902883.6591999999</v>
      </c>
      <c r="S414" s="1">
        <v>1346887.7108000002</v>
      </c>
      <c r="T414" s="1"/>
      <c r="U414" s="1">
        <f t="shared" si="60"/>
        <v>669.55896035932085</v>
      </c>
      <c r="V414" s="1">
        <f t="shared" si="60"/>
        <v>669.55896035932085</v>
      </c>
      <c r="W414" s="9">
        <v>2020</v>
      </c>
    </row>
    <row r="415" spans="1:23" ht="15" customHeight="1" x14ac:dyDescent="0.25">
      <c r="A415" s="5">
        <f t="shared" si="58"/>
        <v>395</v>
      </c>
      <c r="B415" s="26">
        <f t="shared" si="59"/>
        <v>28</v>
      </c>
      <c r="C415" s="6" t="s">
        <v>49</v>
      </c>
      <c r="D415" s="3" t="s">
        <v>405</v>
      </c>
      <c r="E415" s="7">
        <v>1981</v>
      </c>
      <c r="F415" s="7">
        <v>2016</v>
      </c>
      <c r="G415" s="7" t="s">
        <v>51</v>
      </c>
      <c r="H415" s="7">
        <v>4</v>
      </c>
      <c r="I415" s="7">
        <v>3</v>
      </c>
      <c r="J415" s="32">
        <v>3910.2</v>
      </c>
      <c r="K415" s="32">
        <v>2262.9</v>
      </c>
      <c r="L415" s="32">
        <v>997.9</v>
      </c>
      <c r="M415" s="8">
        <v>113</v>
      </c>
      <c r="N415" s="30">
        <f>'Приложение №2'!E415</f>
        <v>4712742.4135485552</v>
      </c>
      <c r="O415" s="24"/>
      <c r="P415" s="1">
        <v>0</v>
      </c>
      <c r="Q415" s="1"/>
      <c r="R415" s="1">
        <v>904076.22340000002</v>
      </c>
      <c r="S415" s="1">
        <v>3808666.1901485552</v>
      </c>
      <c r="T415" s="1"/>
      <c r="U415" s="1">
        <f t="shared" si="60"/>
        <v>1445.2718392874617</v>
      </c>
      <c r="V415" s="1">
        <f t="shared" si="60"/>
        <v>1445.2718392874617</v>
      </c>
      <c r="W415" s="9">
        <v>2020</v>
      </c>
    </row>
    <row r="416" spans="1:23" ht="15" customHeight="1" x14ac:dyDescent="0.25">
      <c r="A416" s="5">
        <f t="shared" si="58"/>
        <v>396</v>
      </c>
      <c r="B416" s="26">
        <f t="shared" si="59"/>
        <v>29</v>
      </c>
      <c r="C416" s="6" t="s">
        <v>49</v>
      </c>
      <c r="D416" s="3" t="s">
        <v>407</v>
      </c>
      <c r="E416" s="7">
        <v>1983</v>
      </c>
      <c r="F416" s="7">
        <v>2016</v>
      </c>
      <c r="G416" s="7" t="s">
        <v>51</v>
      </c>
      <c r="H416" s="7">
        <v>5</v>
      </c>
      <c r="I416" s="7">
        <v>3</v>
      </c>
      <c r="J416" s="32">
        <v>5167.2</v>
      </c>
      <c r="K416" s="32">
        <v>4337.6000000000004</v>
      </c>
      <c r="L416" s="32">
        <v>52.4</v>
      </c>
      <c r="M416" s="8">
        <v>187</v>
      </c>
      <c r="N416" s="30">
        <f>'Приложение №2'!E416</f>
        <v>9352212.9672362916</v>
      </c>
      <c r="O416" s="24"/>
      <c r="P416" s="1">
        <v>3988950.4304362917</v>
      </c>
      <c r="Q416" s="1"/>
      <c r="R416" s="1">
        <v>1665552.5868000002</v>
      </c>
      <c r="S416" s="1">
        <v>3697709.95</v>
      </c>
      <c r="T416" s="1"/>
      <c r="U416" s="1">
        <f t="shared" si="60"/>
        <v>2130.3446394615698</v>
      </c>
      <c r="V416" s="1">
        <f t="shared" si="60"/>
        <v>2130.3446394615698</v>
      </c>
      <c r="W416" s="9">
        <v>2020</v>
      </c>
    </row>
    <row r="417" spans="1:23" ht="15" customHeight="1" x14ac:dyDescent="0.25">
      <c r="A417" s="5">
        <f t="shared" si="58"/>
        <v>397</v>
      </c>
      <c r="B417" s="26">
        <f t="shared" si="59"/>
        <v>30</v>
      </c>
      <c r="C417" s="6" t="s">
        <v>49</v>
      </c>
      <c r="D417" s="3" t="s">
        <v>86</v>
      </c>
      <c r="E417" s="7">
        <v>1990</v>
      </c>
      <c r="F417" s="7">
        <v>2017</v>
      </c>
      <c r="G417" s="7" t="s">
        <v>51</v>
      </c>
      <c r="H417" s="7">
        <v>5</v>
      </c>
      <c r="I417" s="7">
        <v>6</v>
      </c>
      <c r="J417" s="32">
        <v>5268.8</v>
      </c>
      <c r="K417" s="32">
        <v>4705.6000000000004</v>
      </c>
      <c r="L417" s="32">
        <v>0</v>
      </c>
      <c r="M417" s="8">
        <v>224</v>
      </c>
      <c r="N417" s="30">
        <f>'Приложение №2'!E417</f>
        <v>12276629.204862596</v>
      </c>
      <c r="O417" s="24"/>
      <c r="P417" s="1">
        <v>6792146.264862597</v>
      </c>
      <c r="Q417" s="1"/>
      <c r="R417" s="1">
        <v>1037168.37</v>
      </c>
      <c r="S417" s="1">
        <v>4447314.57</v>
      </c>
      <c r="T417" s="1"/>
      <c r="U417" s="1">
        <f t="shared" si="60"/>
        <v>2608.9402424478485</v>
      </c>
      <c r="V417" s="1">
        <f t="shared" si="60"/>
        <v>2608.9402424478485</v>
      </c>
      <c r="W417" s="9">
        <v>2020</v>
      </c>
    </row>
    <row r="418" spans="1:23" ht="15" customHeight="1" x14ac:dyDescent="0.25">
      <c r="A418" s="5">
        <f t="shared" si="58"/>
        <v>398</v>
      </c>
      <c r="B418" s="26">
        <f t="shared" si="59"/>
        <v>31</v>
      </c>
      <c r="C418" s="6" t="s">
        <v>49</v>
      </c>
      <c r="D418" s="3" t="s">
        <v>409</v>
      </c>
      <c r="E418" s="7">
        <v>1989</v>
      </c>
      <c r="F418" s="7">
        <v>2016</v>
      </c>
      <c r="G418" s="7" t="s">
        <v>51</v>
      </c>
      <c r="H418" s="7">
        <v>5</v>
      </c>
      <c r="I418" s="7">
        <v>4</v>
      </c>
      <c r="J418" s="32">
        <v>5827.1</v>
      </c>
      <c r="K418" s="32">
        <v>4881.1000000000004</v>
      </c>
      <c r="L418" s="32">
        <v>0</v>
      </c>
      <c r="M418" s="8">
        <v>218</v>
      </c>
      <c r="N418" s="30">
        <f>'Приложение №2'!E418</f>
        <v>12784157.931086469</v>
      </c>
      <c r="O418" s="24"/>
      <c r="P418" s="1">
        <v>0</v>
      </c>
      <c r="Q418" s="1"/>
      <c r="R418" s="1">
        <v>1779170.3001999999</v>
      </c>
      <c r="S418" s="1">
        <v>11004987.630886469</v>
      </c>
      <c r="T418" s="1"/>
      <c r="U418" s="1">
        <f t="shared" si="60"/>
        <v>2619.114119990672</v>
      </c>
      <c r="V418" s="1">
        <f t="shared" si="60"/>
        <v>2619.114119990672</v>
      </c>
      <c r="W418" s="9">
        <v>2020</v>
      </c>
    </row>
    <row r="419" spans="1:23" ht="15" customHeight="1" x14ac:dyDescent="0.25">
      <c r="A419" s="5">
        <f t="shared" si="58"/>
        <v>399</v>
      </c>
      <c r="B419" s="26">
        <f t="shared" si="59"/>
        <v>32</v>
      </c>
      <c r="C419" s="6" t="s">
        <v>49</v>
      </c>
      <c r="D419" s="3" t="s">
        <v>88</v>
      </c>
      <c r="E419" s="7">
        <v>1991</v>
      </c>
      <c r="F419" s="7">
        <v>1991</v>
      </c>
      <c r="G419" s="7" t="s">
        <v>51</v>
      </c>
      <c r="H419" s="7">
        <v>5</v>
      </c>
      <c r="I419" s="7">
        <v>8</v>
      </c>
      <c r="J419" s="32">
        <v>7532.7</v>
      </c>
      <c r="K419" s="32">
        <v>6522.5</v>
      </c>
      <c r="L419" s="32">
        <v>98.2</v>
      </c>
      <c r="M419" s="8">
        <v>288</v>
      </c>
      <c r="N419" s="30">
        <f>'Приложение №2'!E419</f>
        <v>17340368.848014917</v>
      </c>
      <c r="O419" s="24"/>
      <c r="P419" s="1">
        <v>0</v>
      </c>
      <c r="Q419" s="1"/>
      <c r="R419" s="1">
        <v>542094.28979999991</v>
      </c>
      <c r="S419" s="1">
        <v>16798274.558214918</v>
      </c>
      <c r="T419" s="1"/>
      <c r="U419" s="1">
        <f t="shared" si="60"/>
        <v>2619.1141190531089</v>
      </c>
      <c r="V419" s="1">
        <f t="shared" si="60"/>
        <v>2619.1141190531089</v>
      </c>
      <c r="W419" s="9">
        <v>2020</v>
      </c>
    </row>
    <row r="420" spans="1:23" ht="15" customHeight="1" x14ac:dyDescent="0.25">
      <c r="A420" s="5">
        <f t="shared" si="58"/>
        <v>400</v>
      </c>
      <c r="B420" s="26">
        <f t="shared" si="59"/>
        <v>33</v>
      </c>
      <c r="C420" s="6" t="s">
        <v>49</v>
      </c>
      <c r="D420" s="3" t="s">
        <v>410</v>
      </c>
      <c r="E420" s="7">
        <v>1995</v>
      </c>
      <c r="F420" s="7">
        <v>1995</v>
      </c>
      <c r="G420" s="7" t="s">
        <v>51</v>
      </c>
      <c r="H420" s="7">
        <v>10</v>
      </c>
      <c r="I420" s="7">
        <v>1</v>
      </c>
      <c r="J420" s="32">
        <v>3279.6</v>
      </c>
      <c r="K420" s="32">
        <v>2805.6</v>
      </c>
      <c r="L420" s="32">
        <v>0</v>
      </c>
      <c r="M420" s="8">
        <v>105</v>
      </c>
      <c r="N420" s="30">
        <f>'Приложение №2'!E420</f>
        <v>10326880.309062904</v>
      </c>
      <c r="O420" s="24"/>
      <c r="P420" s="1">
        <v>1861035.3899999987</v>
      </c>
      <c r="Q420" s="1"/>
      <c r="R420" s="1">
        <v>1326931.6499999999</v>
      </c>
      <c r="S420" s="1">
        <v>7138913.2690629046</v>
      </c>
      <c r="T420" s="32"/>
      <c r="U420" s="1">
        <f t="shared" si="60"/>
        <v>3680.8099191128117</v>
      </c>
      <c r="V420" s="1">
        <f t="shared" si="60"/>
        <v>3680.8099191128117</v>
      </c>
      <c r="W420" s="9">
        <v>2020</v>
      </c>
    </row>
    <row r="421" spans="1:23" ht="15" customHeight="1" x14ac:dyDescent="0.25">
      <c r="A421" s="5">
        <f t="shared" si="58"/>
        <v>401</v>
      </c>
      <c r="B421" s="26">
        <f t="shared" si="59"/>
        <v>34</v>
      </c>
      <c r="C421" s="6" t="s">
        <v>49</v>
      </c>
      <c r="D421" s="3" t="s">
        <v>412</v>
      </c>
      <c r="E421" s="7">
        <v>1994</v>
      </c>
      <c r="F421" s="7">
        <v>1994</v>
      </c>
      <c r="G421" s="7" t="s">
        <v>51</v>
      </c>
      <c r="H421" s="7">
        <v>10</v>
      </c>
      <c r="I421" s="7">
        <v>1</v>
      </c>
      <c r="J421" s="32">
        <v>3182.1</v>
      </c>
      <c r="K421" s="32">
        <v>2454.1999999999998</v>
      </c>
      <c r="L421" s="32">
        <v>310</v>
      </c>
      <c r="M421" s="8">
        <v>81</v>
      </c>
      <c r="N421" s="30">
        <f>'Приложение №2'!E421</f>
        <v>8378386.2774524875</v>
      </c>
      <c r="O421" s="24"/>
      <c r="P421" s="1">
        <v>3712781.9274524874</v>
      </c>
      <c r="Q421" s="1"/>
      <c r="R421" s="1">
        <v>1416789</v>
      </c>
      <c r="S421" s="1">
        <v>3248815.35</v>
      </c>
      <c r="T421" s="32"/>
      <c r="U421" s="1">
        <f t="shared" si="60"/>
        <v>3031.0347577789189</v>
      </c>
      <c r="V421" s="1">
        <f t="shared" si="60"/>
        <v>3031.0347577789189</v>
      </c>
      <c r="W421" s="9">
        <v>2020</v>
      </c>
    </row>
    <row r="422" spans="1:23" ht="15" customHeight="1" x14ac:dyDescent="0.25">
      <c r="A422" s="5">
        <f t="shared" si="58"/>
        <v>402</v>
      </c>
      <c r="B422" s="26">
        <f t="shared" si="59"/>
        <v>35</v>
      </c>
      <c r="C422" s="6" t="s">
        <v>49</v>
      </c>
      <c r="D422" s="3" t="s">
        <v>90</v>
      </c>
      <c r="E422" s="7">
        <v>1990</v>
      </c>
      <c r="F422" s="7">
        <v>1990</v>
      </c>
      <c r="G422" s="7" t="s">
        <v>51</v>
      </c>
      <c r="H422" s="7">
        <v>5</v>
      </c>
      <c r="I422" s="7">
        <v>8</v>
      </c>
      <c r="J422" s="32">
        <v>7467.3</v>
      </c>
      <c r="K422" s="32">
        <v>6613.1</v>
      </c>
      <c r="L422" s="32">
        <v>0</v>
      </c>
      <c r="M422" s="8">
        <v>290</v>
      </c>
      <c r="N422" s="30">
        <f>'Приложение №2'!E422</f>
        <v>17320463.579104889</v>
      </c>
      <c r="O422" s="24"/>
      <c r="P422" s="1">
        <v>0</v>
      </c>
      <c r="Q422" s="1"/>
      <c r="R422" s="1">
        <v>533558.13419999997</v>
      </c>
      <c r="S422" s="1">
        <v>16786905.44490489</v>
      </c>
      <c r="T422" s="1"/>
      <c r="U422" s="1">
        <f t="shared" si="60"/>
        <v>2619.1141188103747</v>
      </c>
      <c r="V422" s="1">
        <f t="shared" si="60"/>
        <v>2619.1141188103747</v>
      </c>
      <c r="W422" s="9">
        <v>2020</v>
      </c>
    </row>
    <row r="423" spans="1:23" ht="15" customHeight="1" x14ac:dyDescent="0.25">
      <c r="A423" s="5">
        <f t="shared" si="58"/>
        <v>403</v>
      </c>
      <c r="B423" s="26">
        <f t="shared" si="59"/>
        <v>36</v>
      </c>
      <c r="C423" s="6" t="s">
        <v>49</v>
      </c>
      <c r="D423" s="3" t="s">
        <v>414</v>
      </c>
      <c r="E423" s="7">
        <v>1987</v>
      </c>
      <c r="F423" s="7">
        <v>2017</v>
      </c>
      <c r="G423" s="7" t="s">
        <v>51</v>
      </c>
      <c r="H423" s="7">
        <v>5</v>
      </c>
      <c r="I423" s="7">
        <v>4</v>
      </c>
      <c r="J423" s="32">
        <v>3383.7</v>
      </c>
      <c r="K423" s="32">
        <v>2870.8</v>
      </c>
      <c r="L423" s="32">
        <v>178.2</v>
      </c>
      <c r="M423" s="8">
        <v>133</v>
      </c>
      <c r="N423" s="30">
        <f>'Приложение №2'!E423</f>
        <v>10954831.369999999</v>
      </c>
      <c r="O423" s="24"/>
      <c r="P423" s="1">
        <v>3780169.3655217746</v>
      </c>
      <c r="Q423" s="1"/>
      <c r="R423" s="1">
        <v>1142991.9604</v>
      </c>
      <c r="S423" s="1">
        <v>6031670.0440782243</v>
      </c>
      <c r="T423" s="1"/>
      <c r="U423" s="1">
        <f t="shared" si="60"/>
        <v>3592.9259986880943</v>
      </c>
      <c r="V423" s="1">
        <f t="shared" si="60"/>
        <v>3592.9259986880943</v>
      </c>
      <c r="W423" s="9">
        <v>2020</v>
      </c>
    </row>
    <row r="424" spans="1:23" ht="15" customHeight="1" x14ac:dyDescent="0.25">
      <c r="A424" s="5">
        <f t="shared" si="58"/>
        <v>404</v>
      </c>
      <c r="B424" s="26">
        <f t="shared" si="59"/>
        <v>37</v>
      </c>
      <c r="C424" s="6" t="s">
        <v>49</v>
      </c>
      <c r="D424" s="3" t="s">
        <v>415</v>
      </c>
      <c r="E424" s="7">
        <v>1985</v>
      </c>
      <c r="F424" s="7">
        <v>2009</v>
      </c>
      <c r="G424" s="7" t="s">
        <v>51</v>
      </c>
      <c r="H424" s="7">
        <v>5</v>
      </c>
      <c r="I424" s="7">
        <v>4</v>
      </c>
      <c r="J424" s="32">
        <v>5739.5</v>
      </c>
      <c r="K424" s="32">
        <v>4789.3</v>
      </c>
      <c r="L424" s="32">
        <v>24</v>
      </c>
      <c r="M424" s="8">
        <v>191</v>
      </c>
      <c r="N424" s="30">
        <f>'Приложение №2'!E424</f>
        <v>11645534.449999999</v>
      </c>
      <c r="O424" s="24"/>
      <c r="P424" s="1">
        <v>6301151.0313999988</v>
      </c>
      <c r="Q424" s="1"/>
      <c r="R424" s="1">
        <v>1825755.8986000002</v>
      </c>
      <c r="S424" s="1">
        <v>3518627.52</v>
      </c>
      <c r="T424" s="1"/>
      <c r="U424" s="1">
        <f t="shared" si="60"/>
        <v>2419.4491201462611</v>
      </c>
      <c r="V424" s="1">
        <f t="shared" si="60"/>
        <v>2419.4491201462611</v>
      </c>
      <c r="W424" s="9">
        <v>2020</v>
      </c>
    </row>
    <row r="425" spans="1:23" ht="15" customHeight="1" x14ac:dyDescent="0.25">
      <c r="A425" s="5">
        <f t="shared" si="58"/>
        <v>405</v>
      </c>
      <c r="B425" s="26">
        <f t="shared" si="59"/>
        <v>38</v>
      </c>
      <c r="C425" s="6" t="s">
        <v>49</v>
      </c>
      <c r="D425" s="3" t="s">
        <v>416</v>
      </c>
      <c r="E425" s="7">
        <v>1986</v>
      </c>
      <c r="F425" s="7">
        <v>2016</v>
      </c>
      <c r="G425" s="7" t="s">
        <v>51</v>
      </c>
      <c r="H425" s="7">
        <v>5</v>
      </c>
      <c r="I425" s="7">
        <v>3</v>
      </c>
      <c r="J425" s="32">
        <v>4418.8</v>
      </c>
      <c r="K425" s="32">
        <v>3559.1</v>
      </c>
      <c r="L425" s="32">
        <v>167.4</v>
      </c>
      <c r="M425" s="8">
        <v>164</v>
      </c>
      <c r="N425" s="30">
        <f>'Приложение №2'!E425</f>
        <v>2495111.46</v>
      </c>
      <c r="O425" s="24"/>
      <c r="P425" s="1">
        <v>0</v>
      </c>
      <c r="Q425" s="1"/>
      <c r="R425" s="1">
        <v>1410957.0697999999</v>
      </c>
      <c r="S425" s="1">
        <v>1084154.3902</v>
      </c>
      <c r="T425" s="1"/>
      <c r="U425" s="1">
        <f t="shared" si="60"/>
        <v>669.55895880853348</v>
      </c>
      <c r="V425" s="1">
        <f t="shared" si="60"/>
        <v>669.55895880853348</v>
      </c>
      <c r="W425" s="9">
        <v>2020</v>
      </c>
    </row>
    <row r="426" spans="1:23" ht="15" customHeight="1" x14ac:dyDescent="0.25">
      <c r="A426" s="5">
        <f t="shared" si="58"/>
        <v>406</v>
      </c>
      <c r="B426" s="26">
        <f t="shared" si="59"/>
        <v>39</v>
      </c>
      <c r="C426" s="6" t="s">
        <v>49</v>
      </c>
      <c r="D426" s="3" t="s">
        <v>417</v>
      </c>
      <c r="E426" s="7">
        <v>1986</v>
      </c>
      <c r="F426" s="7">
        <v>2009</v>
      </c>
      <c r="G426" s="7" t="s">
        <v>51</v>
      </c>
      <c r="H426" s="7">
        <v>9</v>
      </c>
      <c r="I426" s="7">
        <v>1</v>
      </c>
      <c r="J426" s="32">
        <v>2816.1</v>
      </c>
      <c r="K426" s="32">
        <v>2238</v>
      </c>
      <c r="L426" s="32">
        <v>0</v>
      </c>
      <c r="M426" s="8">
        <v>94</v>
      </c>
      <c r="N426" s="30">
        <f>'Приложение №2'!E426</f>
        <v>4922806.3199999994</v>
      </c>
      <c r="O426" s="24"/>
      <c r="P426" s="1">
        <v>3367207.8799999994</v>
      </c>
      <c r="Q426" s="1"/>
      <c r="R426" s="1">
        <v>1001512.3500000001</v>
      </c>
      <c r="S426" s="1">
        <v>554086.09</v>
      </c>
      <c r="T426" s="32"/>
      <c r="U426" s="1">
        <f t="shared" si="60"/>
        <v>2199.6453619302947</v>
      </c>
      <c r="V426" s="1">
        <f t="shared" si="60"/>
        <v>2199.6453619302947</v>
      </c>
      <c r="W426" s="9">
        <v>2020</v>
      </c>
    </row>
    <row r="427" spans="1:23" ht="15" customHeight="1" x14ac:dyDescent="0.25">
      <c r="A427" s="5">
        <f t="shared" si="58"/>
        <v>407</v>
      </c>
      <c r="B427" s="26">
        <f t="shared" si="59"/>
        <v>40</v>
      </c>
      <c r="C427" s="6" t="s">
        <v>49</v>
      </c>
      <c r="D427" s="3" t="s">
        <v>419</v>
      </c>
      <c r="E427" s="7">
        <v>1984</v>
      </c>
      <c r="F427" s="7">
        <v>2012</v>
      </c>
      <c r="G427" s="7" t="s">
        <v>51</v>
      </c>
      <c r="H427" s="7">
        <v>5</v>
      </c>
      <c r="I427" s="7">
        <v>3</v>
      </c>
      <c r="J427" s="32">
        <v>6658.6</v>
      </c>
      <c r="K427" s="32">
        <v>3901.7</v>
      </c>
      <c r="L427" s="32">
        <v>311.5</v>
      </c>
      <c r="M427" s="8">
        <v>332</v>
      </c>
      <c r="N427" s="30">
        <f>'Приложение №2'!E427</f>
        <v>10193623.040000001</v>
      </c>
      <c r="O427" s="24"/>
      <c r="P427" s="1">
        <v>4365142.1046000011</v>
      </c>
      <c r="Q427" s="1"/>
      <c r="R427" s="1">
        <v>1545561.9554000001</v>
      </c>
      <c r="S427" s="1">
        <v>4282918.9800000004</v>
      </c>
      <c r="T427" s="1"/>
      <c r="U427" s="1">
        <f t="shared" si="60"/>
        <v>2419.4491218076523</v>
      </c>
      <c r="V427" s="1">
        <f t="shared" si="60"/>
        <v>2419.4491218076523</v>
      </c>
      <c r="W427" s="9">
        <v>2020</v>
      </c>
    </row>
    <row r="428" spans="1:23" ht="15" customHeight="1" x14ac:dyDescent="0.25">
      <c r="A428" s="5">
        <f t="shared" si="58"/>
        <v>408</v>
      </c>
      <c r="B428" s="26">
        <f t="shared" si="59"/>
        <v>41</v>
      </c>
      <c r="C428" s="6" t="s">
        <v>49</v>
      </c>
      <c r="D428" s="3" t="s">
        <v>420</v>
      </c>
      <c r="E428" s="7">
        <v>1985</v>
      </c>
      <c r="F428" s="7">
        <v>2015</v>
      </c>
      <c r="G428" s="7" t="s">
        <v>51</v>
      </c>
      <c r="H428" s="7">
        <v>5</v>
      </c>
      <c r="I428" s="7">
        <v>3</v>
      </c>
      <c r="J428" s="32">
        <v>6745.8</v>
      </c>
      <c r="K428" s="32">
        <v>3901.1</v>
      </c>
      <c r="L428" s="32">
        <v>475.2</v>
      </c>
      <c r="M428" s="8">
        <v>305</v>
      </c>
      <c r="N428" s="30">
        <f>'Приложение №2'!E428</f>
        <v>6488279.8000000007</v>
      </c>
      <c r="O428" s="24"/>
      <c r="P428" s="1">
        <v>2852811.6870000008</v>
      </c>
      <c r="Q428" s="1"/>
      <c r="R428" s="1">
        <v>1972701.8629999999</v>
      </c>
      <c r="S428" s="1">
        <v>1662766.25</v>
      </c>
      <c r="T428" s="1"/>
      <c r="U428" s="1">
        <f t="shared" ref="U428:V445" si="61">$N428/($K428+$L428)</f>
        <v>1482.5948403902842</v>
      </c>
      <c r="V428" s="1">
        <f t="shared" si="61"/>
        <v>1482.5948403902842</v>
      </c>
      <c r="W428" s="9">
        <v>2020</v>
      </c>
    </row>
    <row r="429" spans="1:23" ht="15" customHeight="1" x14ac:dyDescent="0.25">
      <c r="A429" s="5">
        <f t="shared" si="58"/>
        <v>409</v>
      </c>
      <c r="B429" s="26">
        <f t="shared" si="59"/>
        <v>42</v>
      </c>
      <c r="C429" s="6" t="s">
        <v>49</v>
      </c>
      <c r="D429" s="3" t="s">
        <v>421</v>
      </c>
      <c r="E429" s="7">
        <v>1984</v>
      </c>
      <c r="F429" s="7">
        <v>2016</v>
      </c>
      <c r="G429" s="7" t="s">
        <v>51</v>
      </c>
      <c r="H429" s="7">
        <v>5</v>
      </c>
      <c r="I429" s="7">
        <v>5</v>
      </c>
      <c r="J429" s="32">
        <v>5729.8</v>
      </c>
      <c r="K429" s="32">
        <v>4883.3999999999996</v>
      </c>
      <c r="L429" s="32">
        <v>0</v>
      </c>
      <c r="M429" s="8">
        <v>196</v>
      </c>
      <c r="N429" s="30">
        <f>'Приложение №2'!E429</f>
        <v>3788116.2800000003</v>
      </c>
      <c r="O429" s="24"/>
      <c r="P429" s="1">
        <v>0</v>
      </c>
      <c r="Q429" s="1"/>
      <c r="R429" s="1">
        <v>1756845.2888</v>
      </c>
      <c r="S429" s="1">
        <v>2031270.9912000003</v>
      </c>
      <c r="T429" s="1"/>
      <c r="U429" s="1">
        <f t="shared" si="61"/>
        <v>775.71288037023396</v>
      </c>
      <c r="V429" s="1">
        <f t="shared" si="61"/>
        <v>775.71288037023396</v>
      </c>
      <c r="W429" s="9">
        <v>2020</v>
      </c>
    </row>
    <row r="430" spans="1:23" ht="15" customHeight="1" x14ac:dyDescent="0.25">
      <c r="A430" s="5">
        <f t="shared" si="58"/>
        <v>410</v>
      </c>
      <c r="B430" s="26">
        <f t="shared" si="59"/>
        <v>43</v>
      </c>
      <c r="C430" s="6" t="s">
        <v>49</v>
      </c>
      <c r="D430" s="3" t="s">
        <v>422</v>
      </c>
      <c r="E430" s="7">
        <v>1986</v>
      </c>
      <c r="F430" s="7">
        <v>2013</v>
      </c>
      <c r="G430" s="7" t="s">
        <v>51</v>
      </c>
      <c r="H430" s="7">
        <v>5</v>
      </c>
      <c r="I430" s="7">
        <v>3</v>
      </c>
      <c r="J430" s="32">
        <v>4273.6000000000004</v>
      </c>
      <c r="K430" s="32">
        <v>3725.8</v>
      </c>
      <c r="L430" s="32">
        <v>0</v>
      </c>
      <c r="M430" s="8">
        <v>153</v>
      </c>
      <c r="N430" s="30">
        <f>'Приложение №2'!E430</f>
        <v>2494642.77</v>
      </c>
      <c r="O430" s="24"/>
      <c r="P430" s="1">
        <v>0</v>
      </c>
      <c r="Q430" s="1"/>
      <c r="R430" s="1">
        <v>1482224.6856</v>
      </c>
      <c r="S430" s="1">
        <v>1012418.0844000001</v>
      </c>
      <c r="T430" s="1"/>
      <c r="U430" s="1">
        <f t="shared" si="61"/>
        <v>669.55895914971279</v>
      </c>
      <c r="V430" s="1">
        <f t="shared" si="61"/>
        <v>669.55895914971279</v>
      </c>
      <c r="W430" s="9">
        <v>2020</v>
      </c>
    </row>
    <row r="431" spans="1:23" ht="15" customHeight="1" x14ac:dyDescent="0.25">
      <c r="A431" s="5">
        <f t="shared" si="58"/>
        <v>411</v>
      </c>
      <c r="B431" s="26">
        <f t="shared" si="59"/>
        <v>44</v>
      </c>
      <c r="C431" s="6" t="s">
        <v>49</v>
      </c>
      <c r="D431" s="3" t="s">
        <v>423</v>
      </c>
      <c r="E431" s="7">
        <v>1986</v>
      </c>
      <c r="F431" s="7">
        <v>2017</v>
      </c>
      <c r="G431" s="7" t="s">
        <v>51</v>
      </c>
      <c r="H431" s="7">
        <v>9</v>
      </c>
      <c r="I431" s="7">
        <v>1</v>
      </c>
      <c r="J431" s="32">
        <v>3004.4</v>
      </c>
      <c r="K431" s="32">
        <v>2676.9</v>
      </c>
      <c r="L431" s="32">
        <v>0</v>
      </c>
      <c r="M431" s="8">
        <v>97</v>
      </c>
      <c r="N431" s="30">
        <f>'Приложение №2'!E431</f>
        <v>3126999.4299999997</v>
      </c>
      <c r="O431" s="24"/>
      <c r="P431" s="1">
        <v>0</v>
      </c>
      <c r="Q431" s="1"/>
      <c r="R431" s="1">
        <v>1227322.51</v>
      </c>
      <c r="S431" s="1">
        <v>1899676.9199999997</v>
      </c>
      <c r="T431" s="32"/>
      <c r="U431" s="1">
        <f t="shared" si="61"/>
        <v>1168.1420411670215</v>
      </c>
      <c r="V431" s="1">
        <f t="shared" si="61"/>
        <v>1168.1420411670215</v>
      </c>
      <c r="W431" s="9">
        <v>2020</v>
      </c>
    </row>
    <row r="432" spans="1:23" ht="15" customHeight="1" x14ac:dyDescent="0.25">
      <c r="A432" s="5">
        <f t="shared" si="58"/>
        <v>412</v>
      </c>
      <c r="B432" s="26">
        <f t="shared" si="59"/>
        <v>45</v>
      </c>
      <c r="C432" s="6" t="s">
        <v>49</v>
      </c>
      <c r="D432" s="3" t="s">
        <v>424</v>
      </c>
      <c r="E432" s="7">
        <v>1995</v>
      </c>
      <c r="F432" s="7">
        <v>2002</v>
      </c>
      <c r="G432" s="7" t="s">
        <v>51</v>
      </c>
      <c r="H432" s="7">
        <v>10</v>
      </c>
      <c r="I432" s="7">
        <v>1</v>
      </c>
      <c r="J432" s="32">
        <v>3164.1</v>
      </c>
      <c r="K432" s="32">
        <v>2676.9</v>
      </c>
      <c r="L432" s="32">
        <v>0</v>
      </c>
      <c r="M432" s="8">
        <v>107</v>
      </c>
      <c r="N432" s="30">
        <f>'Приложение №2'!E432</f>
        <v>1614791.13</v>
      </c>
      <c r="O432" s="24"/>
      <c r="P432" s="1">
        <v>0</v>
      </c>
      <c r="Q432" s="1"/>
      <c r="R432" s="1">
        <v>1577011.55</v>
      </c>
      <c r="S432" s="1">
        <v>37779.579999999842</v>
      </c>
      <c r="T432" s="32"/>
      <c r="U432" s="1">
        <f t="shared" si="61"/>
        <v>603.23177182561915</v>
      </c>
      <c r="V432" s="1">
        <f t="shared" si="61"/>
        <v>603.23177182561915</v>
      </c>
      <c r="W432" s="9">
        <v>2020</v>
      </c>
    </row>
    <row r="433" spans="1:23" ht="15" customHeight="1" x14ac:dyDescent="0.25">
      <c r="A433" s="5">
        <f t="shared" si="58"/>
        <v>413</v>
      </c>
      <c r="B433" s="26">
        <f t="shared" si="59"/>
        <v>46</v>
      </c>
      <c r="C433" s="6" t="s">
        <v>49</v>
      </c>
      <c r="D433" s="3" t="s">
        <v>425</v>
      </c>
      <c r="E433" s="7">
        <v>1996</v>
      </c>
      <c r="F433" s="7">
        <v>1996</v>
      </c>
      <c r="G433" s="7" t="s">
        <v>51</v>
      </c>
      <c r="H433" s="7">
        <v>3</v>
      </c>
      <c r="I433" s="7">
        <v>3</v>
      </c>
      <c r="J433" s="32">
        <v>2048.3000000000002</v>
      </c>
      <c r="K433" s="32">
        <v>1766.9</v>
      </c>
      <c r="L433" s="32">
        <v>0</v>
      </c>
      <c r="M433" s="8">
        <v>51</v>
      </c>
      <c r="N433" s="30">
        <f>'Приложение №2'!E433</f>
        <v>11759676.74</v>
      </c>
      <c r="O433" s="24"/>
      <c r="P433" s="1">
        <v>6095212.0899999999</v>
      </c>
      <c r="Q433" s="1"/>
      <c r="R433" s="1">
        <v>633040.2058</v>
      </c>
      <c r="S433" s="1">
        <v>5031424.4442000007</v>
      </c>
      <c r="T433" s="1"/>
      <c r="U433" s="1">
        <f t="shared" si="61"/>
        <v>6655.5417624087386</v>
      </c>
      <c r="V433" s="1">
        <f t="shared" si="61"/>
        <v>6655.5417624087386</v>
      </c>
      <c r="W433" s="9">
        <v>2020</v>
      </c>
    </row>
    <row r="434" spans="1:23" ht="15" customHeight="1" x14ac:dyDescent="0.25">
      <c r="A434" s="5">
        <f t="shared" si="58"/>
        <v>414</v>
      </c>
      <c r="B434" s="26">
        <f t="shared" si="59"/>
        <v>47</v>
      </c>
      <c r="C434" s="6" t="s">
        <v>49</v>
      </c>
      <c r="D434" s="3" t="s">
        <v>426</v>
      </c>
      <c r="E434" s="7">
        <v>1986</v>
      </c>
      <c r="F434" s="7">
        <v>2016</v>
      </c>
      <c r="G434" s="7" t="s">
        <v>51</v>
      </c>
      <c r="H434" s="7">
        <v>5</v>
      </c>
      <c r="I434" s="7">
        <v>4</v>
      </c>
      <c r="J434" s="32">
        <v>3396.9</v>
      </c>
      <c r="K434" s="32">
        <v>3059.1</v>
      </c>
      <c r="L434" s="32">
        <v>0</v>
      </c>
      <c r="M434" s="8">
        <v>122</v>
      </c>
      <c r="N434" s="30">
        <f>'Приложение №2'!E434</f>
        <v>7561852.1800000006</v>
      </c>
      <c r="O434" s="24"/>
      <c r="P434" s="1">
        <v>0</v>
      </c>
      <c r="Q434" s="1"/>
      <c r="R434" s="1">
        <v>1163443.3961999998</v>
      </c>
      <c r="S434" s="1">
        <v>6398408.7838000003</v>
      </c>
      <c r="T434" s="1"/>
      <c r="U434" s="1">
        <f t="shared" si="61"/>
        <v>2471.9205583341509</v>
      </c>
      <c r="V434" s="1">
        <f t="shared" si="61"/>
        <v>2471.9205583341509</v>
      </c>
      <c r="W434" s="9">
        <v>2020</v>
      </c>
    </row>
    <row r="435" spans="1:23" ht="15" customHeight="1" x14ac:dyDescent="0.25">
      <c r="A435" s="5">
        <f t="shared" si="58"/>
        <v>415</v>
      </c>
      <c r="B435" s="26">
        <f t="shared" si="59"/>
        <v>48</v>
      </c>
      <c r="C435" s="6" t="s">
        <v>49</v>
      </c>
      <c r="D435" s="3" t="s">
        <v>428</v>
      </c>
      <c r="E435" s="7">
        <v>1986</v>
      </c>
      <c r="F435" s="7">
        <v>2017</v>
      </c>
      <c r="G435" s="7" t="s">
        <v>51</v>
      </c>
      <c r="H435" s="7">
        <v>9</v>
      </c>
      <c r="I435" s="7">
        <v>1</v>
      </c>
      <c r="J435" s="32">
        <v>3135.1</v>
      </c>
      <c r="K435" s="32">
        <v>2676.8</v>
      </c>
      <c r="L435" s="32">
        <v>0</v>
      </c>
      <c r="M435" s="8">
        <v>109</v>
      </c>
      <c r="N435" s="30">
        <f>'Приложение №2'!E435</f>
        <v>717983.28999999992</v>
      </c>
      <c r="O435" s="24"/>
      <c r="P435" s="1">
        <v>0</v>
      </c>
      <c r="Q435" s="1"/>
      <c r="R435" s="1">
        <v>717983.28999999992</v>
      </c>
      <c r="S435" s="1">
        <v>0</v>
      </c>
      <c r="T435" s="32"/>
      <c r="U435" s="1">
        <f t="shared" si="61"/>
        <v>268.22448072325159</v>
      </c>
      <c r="V435" s="1">
        <f t="shared" si="61"/>
        <v>268.22448072325159</v>
      </c>
      <c r="W435" s="9">
        <v>2020</v>
      </c>
    </row>
    <row r="436" spans="1:23" ht="15" customHeight="1" x14ac:dyDescent="0.25">
      <c r="A436" s="5">
        <f t="shared" si="58"/>
        <v>416</v>
      </c>
      <c r="B436" s="26">
        <f t="shared" si="59"/>
        <v>49</v>
      </c>
      <c r="C436" s="6" t="s">
        <v>49</v>
      </c>
      <c r="D436" s="3" t="s">
        <v>429</v>
      </c>
      <c r="E436" s="7">
        <v>1981</v>
      </c>
      <c r="F436" s="7">
        <v>2010</v>
      </c>
      <c r="G436" s="7" t="s">
        <v>51</v>
      </c>
      <c r="H436" s="7">
        <v>4</v>
      </c>
      <c r="I436" s="7">
        <v>6</v>
      </c>
      <c r="J436" s="32">
        <v>4017.6</v>
      </c>
      <c r="K436" s="32">
        <v>2815.6</v>
      </c>
      <c r="L436" s="32">
        <v>720.8</v>
      </c>
      <c r="M436" s="8">
        <v>116</v>
      </c>
      <c r="N436" s="30">
        <f>'Приложение №2'!E436</f>
        <v>2743231.03</v>
      </c>
      <c r="O436" s="24"/>
      <c r="P436" s="1">
        <v>0</v>
      </c>
      <c r="Q436" s="1"/>
      <c r="R436" s="1">
        <v>1421461.1403999999</v>
      </c>
      <c r="S436" s="1">
        <v>1321769.8895999999</v>
      </c>
      <c r="T436" s="1"/>
      <c r="U436" s="1">
        <f t="shared" si="61"/>
        <v>775.7128803302794</v>
      </c>
      <c r="V436" s="1">
        <f t="shared" si="61"/>
        <v>775.7128803302794</v>
      </c>
      <c r="W436" s="9">
        <v>2020</v>
      </c>
    </row>
    <row r="437" spans="1:23" ht="15" customHeight="1" x14ac:dyDescent="0.25">
      <c r="A437" s="5">
        <f t="shared" si="58"/>
        <v>417</v>
      </c>
      <c r="B437" s="26">
        <f t="shared" si="59"/>
        <v>50</v>
      </c>
      <c r="C437" s="6" t="s">
        <v>49</v>
      </c>
      <c r="D437" s="3" t="s">
        <v>430</v>
      </c>
      <c r="E437" s="7">
        <v>1985</v>
      </c>
      <c r="F437" s="7">
        <v>2008</v>
      </c>
      <c r="G437" s="7" t="s">
        <v>51</v>
      </c>
      <c r="H437" s="7">
        <v>5</v>
      </c>
      <c r="I437" s="7">
        <v>5</v>
      </c>
      <c r="J437" s="32">
        <v>7124.7</v>
      </c>
      <c r="K437" s="32">
        <v>5719.3</v>
      </c>
      <c r="L437" s="32">
        <v>219.2</v>
      </c>
      <c r="M437" s="8">
        <v>248</v>
      </c>
      <c r="N437" s="30">
        <f>'Приложение №2'!E437</f>
        <v>3976175.88</v>
      </c>
      <c r="O437" s="24"/>
      <c r="P437" s="1">
        <v>0</v>
      </c>
      <c r="Q437" s="1"/>
      <c r="R437" s="1">
        <v>2354976.4913999997</v>
      </c>
      <c r="S437" s="1">
        <v>1621199.3886000002</v>
      </c>
      <c r="T437" s="1"/>
      <c r="U437" s="1">
        <f t="shared" si="61"/>
        <v>669.55895933316492</v>
      </c>
      <c r="V437" s="1">
        <f t="shared" si="61"/>
        <v>669.55895933316492</v>
      </c>
      <c r="W437" s="9">
        <v>2020</v>
      </c>
    </row>
    <row r="438" spans="1:23" ht="15" customHeight="1" x14ac:dyDescent="0.25">
      <c r="A438" s="5">
        <f t="shared" si="58"/>
        <v>418</v>
      </c>
      <c r="B438" s="26">
        <f t="shared" si="59"/>
        <v>51</v>
      </c>
      <c r="C438" s="6" t="s">
        <v>49</v>
      </c>
      <c r="D438" s="3" t="s">
        <v>431</v>
      </c>
      <c r="E438" s="7">
        <v>1986</v>
      </c>
      <c r="F438" s="7">
        <v>2016</v>
      </c>
      <c r="G438" s="7" t="s">
        <v>51</v>
      </c>
      <c r="H438" s="7">
        <v>5</v>
      </c>
      <c r="I438" s="7">
        <v>8</v>
      </c>
      <c r="J438" s="32">
        <v>10054.6</v>
      </c>
      <c r="K438" s="32">
        <v>8397.7999999999993</v>
      </c>
      <c r="L438" s="32">
        <v>68.7</v>
      </c>
      <c r="M438" s="8">
        <v>330</v>
      </c>
      <c r="N438" s="30">
        <f>'Приложение №2'!E438</f>
        <v>10253093.382781381</v>
      </c>
      <c r="O438" s="24"/>
      <c r="P438" s="1">
        <v>0</v>
      </c>
      <c r="Q438" s="1"/>
      <c r="R438" s="1">
        <v>2510214.2428000001</v>
      </c>
      <c r="S438" s="1">
        <v>7742879.1399813807</v>
      </c>
      <c r="T438" s="1"/>
      <c r="U438" s="1">
        <f t="shared" si="61"/>
        <v>1211.0191203899346</v>
      </c>
      <c r="V438" s="1">
        <f t="shared" si="61"/>
        <v>1211.0191203899346</v>
      </c>
      <c r="W438" s="9">
        <v>2020</v>
      </c>
    </row>
    <row r="439" spans="1:23" ht="15" customHeight="1" x14ac:dyDescent="0.25">
      <c r="A439" s="5">
        <f t="shared" si="58"/>
        <v>419</v>
      </c>
      <c r="B439" s="26">
        <f t="shared" si="59"/>
        <v>52</v>
      </c>
      <c r="C439" s="6" t="s">
        <v>49</v>
      </c>
      <c r="D439" s="3" t="s">
        <v>432</v>
      </c>
      <c r="E439" s="7">
        <v>1980</v>
      </c>
      <c r="F439" s="7">
        <v>2016</v>
      </c>
      <c r="G439" s="7" t="s">
        <v>51</v>
      </c>
      <c r="H439" s="7">
        <v>4</v>
      </c>
      <c r="I439" s="7">
        <v>3</v>
      </c>
      <c r="J439" s="32">
        <v>5058.3</v>
      </c>
      <c r="K439" s="32">
        <v>3316.7</v>
      </c>
      <c r="L439" s="32">
        <v>0</v>
      </c>
      <c r="M439" s="8">
        <v>260</v>
      </c>
      <c r="N439" s="30">
        <f>'Приложение №2'!E439</f>
        <v>2572806.91</v>
      </c>
      <c r="O439" s="24"/>
      <c r="P439" s="1">
        <v>0</v>
      </c>
      <c r="Q439" s="1"/>
      <c r="R439" s="1">
        <v>1373548.7694000001</v>
      </c>
      <c r="S439" s="1">
        <v>1199258.1406</v>
      </c>
      <c r="T439" s="1"/>
      <c r="U439" s="1">
        <f t="shared" si="61"/>
        <v>775.71288027256014</v>
      </c>
      <c r="V439" s="1">
        <f t="shared" si="61"/>
        <v>775.71288027256014</v>
      </c>
      <c r="W439" s="9">
        <v>2020</v>
      </c>
    </row>
    <row r="440" spans="1:23" ht="15" customHeight="1" x14ac:dyDescent="0.25">
      <c r="A440" s="5">
        <f t="shared" si="58"/>
        <v>420</v>
      </c>
      <c r="B440" s="26">
        <f t="shared" si="59"/>
        <v>53</v>
      </c>
      <c r="C440" s="6" t="s">
        <v>49</v>
      </c>
      <c r="D440" s="3" t="s">
        <v>433</v>
      </c>
      <c r="E440" s="7">
        <v>1980</v>
      </c>
      <c r="F440" s="7">
        <v>2012</v>
      </c>
      <c r="G440" s="7" t="s">
        <v>51</v>
      </c>
      <c r="H440" s="7">
        <v>4</v>
      </c>
      <c r="I440" s="7">
        <v>3</v>
      </c>
      <c r="J440" s="32">
        <v>5014.2</v>
      </c>
      <c r="K440" s="32">
        <v>3323.4</v>
      </c>
      <c r="L440" s="32">
        <v>753.6</v>
      </c>
      <c r="M440" s="8">
        <v>153</v>
      </c>
      <c r="N440" s="30">
        <f>'Приложение №2'!E440</f>
        <v>3162581.4099999997</v>
      </c>
      <c r="O440" s="24"/>
      <c r="P440" s="1">
        <v>0</v>
      </c>
      <c r="Q440" s="1"/>
      <c r="R440" s="1">
        <v>1817895.9491999999</v>
      </c>
      <c r="S440" s="1">
        <v>1344685.4607999998</v>
      </c>
      <c r="T440" s="1"/>
      <c r="U440" s="1">
        <f t="shared" si="61"/>
        <v>775.71287956830997</v>
      </c>
      <c r="V440" s="1">
        <f t="shared" si="61"/>
        <v>775.71287956830997</v>
      </c>
      <c r="W440" s="9">
        <v>2020</v>
      </c>
    </row>
    <row r="441" spans="1:23" ht="15" customHeight="1" x14ac:dyDescent="0.25">
      <c r="A441" s="5">
        <f t="shared" si="58"/>
        <v>421</v>
      </c>
      <c r="B441" s="26">
        <f t="shared" si="59"/>
        <v>54</v>
      </c>
      <c r="C441" s="6" t="s">
        <v>49</v>
      </c>
      <c r="D441" s="3" t="s">
        <v>435</v>
      </c>
      <c r="E441" s="7">
        <v>1982</v>
      </c>
      <c r="F441" s="7">
        <v>2008</v>
      </c>
      <c r="G441" s="7" t="s">
        <v>51</v>
      </c>
      <c r="H441" s="7">
        <v>5</v>
      </c>
      <c r="I441" s="7">
        <v>7</v>
      </c>
      <c r="J441" s="32">
        <v>6399.1</v>
      </c>
      <c r="K441" s="32">
        <v>4910.1000000000004</v>
      </c>
      <c r="L441" s="32">
        <v>250.5</v>
      </c>
      <c r="M441" s="8">
        <v>218</v>
      </c>
      <c r="N441" s="30">
        <f>'Приложение №2'!E441</f>
        <v>6249585.2699999996</v>
      </c>
      <c r="O441" s="24"/>
      <c r="P441" s="1">
        <v>0</v>
      </c>
      <c r="Q441" s="1"/>
      <c r="R441" s="1">
        <v>1795523.7402000001</v>
      </c>
      <c r="S441" s="1">
        <v>4454061.5297999997</v>
      </c>
      <c r="T441" s="1"/>
      <c r="U441" s="1">
        <f t="shared" si="61"/>
        <v>1211.0191198697823</v>
      </c>
      <c r="V441" s="1">
        <f t="shared" si="61"/>
        <v>1211.0191198697823</v>
      </c>
      <c r="W441" s="9">
        <v>2020</v>
      </c>
    </row>
    <row r="442" spans="1:23" ht="15" customHeight="1" x14ac:dyDescent="0.25">
      <c r="A442" s="5">
        <f t="shared" si="58"/>
        <v>422</v>
      </c>
      <c r="B442" s="26">
        <f t="shared" si="59"/>
        <v>55</v>
      </c>
      <c r="C442" s="6" t="s">
        <v>49</v>
      </c>
      <c r="D442" s="3" t="s">
        <v>436</v>
      </c>
      <c r="E442" s="7">
        <v>1979</v>
      </c>
      <c r="F442" s="7">
        <v>2015</v>
      </c>
      <c r="G442" s="7" t="s">
        <v>51</v>
      </c>
      <c r="H442" s="7">
        <v>5</v>
      </c>
      <c r="I442" s="7">
        <v>4</v>
      </c>
      <c r="J442" s="32">
        <v>4063.4</v>
      </c>
      <c r="K442" s="32">
        <v>3702.9</v>
      </c>
      <c r="L442" s="32">
        <v>122.3</v>
      </c>
      <c r="M442" s="8">
        <v>192</v>
      </c>
      <c r="N442" s="30">
        <f>'Приложение №2'!E442</f>
        <v>10018635.33</v>
      </c>
      <c r="O442" s="24"/>
      <c r="P442" s="1">
        <v>0</v>
      </c>
      <c r="Q442" s="1"/>
      <c r="R442" s="1">
        <v>1498875.4950000001</v>
      </c>
      <c r="S442" s="1">
        <v>8519759.8350000009</v>
      </c>
      <c r="T442" s="1"/>
      <c r="U442" s="1">
        <f t="shared" si="61"/>
        <v>2619.1141195231621</v>
      </c>
      <c r="V442" s="1">
        <f t="shared" si="61"/>
        <v>2619.1141195231621</v>
      </c>
      <c r="W442" s="9">
        <v>2020</v>
      </c>
    </row>
    <row r="443" spans="1:23" ht="15" customHeight="1" x14ac:dyDescent="0.25">
      <c r="A443" s="5">
        <f t="shared" si="58"/>
        <v>423</v>
      </c>
      <c r="B443" s="26">
        <f t="shared" si="59"/>
        <v>56</v>
      </c>
      <c r="C443" s="6" t="s">
        <v>49</v>
      </c>
      <c r="D443" s="3" t="s">
        <v>91</v>
      </c>
      <c r="E443" s="7">
        <v>1980</v>
      </c>
      <c r="F443" s="7">
        <v>2015</v>
      </c>
      <c r="G443" s="7" t="s">
        <v>51</v>
      </c>
      <c r="H443" s="7">
        <v>5</v>
      </c>
      <c r="I443" s="7">
        <v>11</v>
      </c>
      <c r="J443" s="32">
        <v>10068</v>
      </c>
      <c r="K443" s="32">
        <v>8797.2999999999993</v>
      </c>
      <c r="L443" s="32">
        <v>216.4</v>
      </c>
      <c r="M443" s="8">
        <v>423</v>
      </c>
      <c r="N443" s="30">
        <f>'Приложение №2'!E443</f>
        <v>10915763.03916578</v>
      </c>
      <c r="O443" s="24"/>
      <c r="P443" s="1">
        <v>0</v>
      </c>
      <c r="Q443" s="1"/>
      <c r="R443" s="1">
        <v>2667949.7152</v>
      </c>
      <c r="S443" s="1">
        <v>8247813.3239657804</v>
      </c>
      <c r="T443" s="1"/>
      <c r="U443" s="1">
        <f t="shared" si="61"/>
        <v>1211.0191196917783</v>
      </c>
      <c r="V443" s="1">
        <f t="shared" si="61"/>
        <v>1211.0191196917783</v>
      </c>
      <c r="W443" s="9">
        <v>2020</v>
      </c>
    </row>
    <row r="444" spans="1:23" ht="15" customHeight="1" x14ac:dyDescent="0.25">
      <c r="A444" s="5">
        <f t="shared" si="58"/>
        <v>424</v>
      </c>
      <c r="B444" s="26">
        <f t="shared" si="59"/>
        <v>57</v>
      </c>
      <c r="C444" s="6" t="s">
        <v>49</v>
      </c>
      <c r="D444" s="3" t="s">
        <v>437</v>
      </c>
      <c r="E444" s="7">
        <v>1981</v>
      </c>
      <c r="F444" s="7">
        <v>2015</v>
      </c>
      <c r="G444" s="7" t="s">
        <v>51</v>
      </c>
      <c r="H444" s="7">
        <v>5</v>
      </c>
      <c r="I444" s="7">
        <v>3</v>
      </c>
      <c r="J444" s="32">
        <v>5096.3999999999996</v>
      </c>
      <c r="K444" s="32">
        <v>4071.7</v>
      </c>
      <c r="L444" s="32">
        <v>242.7</v>
      </c>
      <c r="M444" s="8">
        <v>191</v>
      </c>
      <c r="N444" s="30">
        <f>'Приложение №2'!E444</f>
        <v>11299905.960000001</v>
      </c>
      <c r="O444" s="24"/>
      <c r="P444" s="1">
        <v>0</v>
      </c>
      <c r="Q444" s="1"/>
      <c r="R444" s="1">
        <v>1785318.3621999999</v>
      </c>
      <c r="S444" s="1">
        <v>9514587.5978000015</v>
      </c>
      <c r="T444" s="1"/>
      <c r="U444" s="1">
        <f t="shared" si="61"/>
        <v>2619.114120155758</v>
      </c>
      <c r="V444" s="1">
        <f t="shared" si="61"/>
        <v>2619.114120155758</v>
      </c>
      <c r="W444" s="9">
        <v>2020</v>
      </c>
    </row>
    <row r="445" spans="1:23" ht="15" customHeight="1" x14ac:dyDescent="0.25">
      <c r="A445" s="5">
        <f t="shared" si="58"/>
        <v>425</v>
      </c>
      <c r="B445" s="26">
        <f t="shared" si="59"/>
        <v>58</v>
      </c>
      <c r="C445" s="6" t="s">
        <v>49</v>
      </c>
      <c r="D445" s="3" t="s">
        <v>443</v>
      </c>
      <c r="E445" s="7">
        <v>1996</v>
      </c>
      <c r="F445" s="7">
        <v>1996</v>
      </c>
      <c r="G445" s="7" t="s">
        <v>51</v>
      </c>
      <c r="H445" s="7">
        <v>3</v>
      </c>
      <c r="I445" s="7">
        <v>2</v>
      </c>
      <c r="J445" s="32">
        <v>1216.0999999999999</v>
      </c>
      <c r="K445" s="32">
        <v>889.8</v>
      </c>
      <c r="L445" s="32">
        <v>166.2</v>
      </c>
      <c r="M445" s="8">
        <v>29</v>
      </c>
      <c r="N445" s="30">
        <f>'Приложение №2'!E445</f>
        <v>3609478.17</v>
      </c>
      <c r="O445" s="24"/>
      <c r="P445" s="1">
        <v>0</v>
      </c>
      <c r="Q445" s="1"/>
      <c r="R445" s="1">
        <v>410660.12040000001</v>
      </c>
      <c r="S445" s="1">
        <v>3198818.0496</v>
      </c>
      <c r="T445" s="1"/>
      <c r="U445" s="1">
        <f t="shared" si="61"/>
        <v>3418.0664488636362</v>
      </c>
      <c r="V445" s="1">
        <f t="shared" si="61"/>
        <v>3418.0664488636362</v>
      </c>
      <c r="W445" s="9">
        <v>2020</v>
      </c>
    </row>
    <row r="446" spans="1:23" ht="15" customHeight="1" x14ac:dyDescent="0.25">
      <c r="A446" s="5">
        <f t="shared" si="58"/>
        <v>426</v>
      </c>
      <c r="B446" s="26">
        <f t="shared" si="59"/>
        <v>59</v>
      </c>
      <c r="C446" s="6" t="s">
        <v>49</v>
      </c>
      <c r="D446" s="3" t="s">
        <v>444</v>
      </c>
      <c r="E446" s="7">
        <v>1983</v>
      </c>
      <c r="F446" s="7">
        <v>2007</v>
      </c>
      <c r="G446" s="7" t="s">
        <v>51</v>
      </c>
      <c r="H446" s="7">
        <v>5</v>
      </c>
      <c r="I446" s="7">
        <v>3</v>
      </c>
      <c r="J446" s="32">
        <v>5113.2</v>
      </c>
      <c r="K446" s="32">
        <v>5433.7</v>
      </c>
      <c r="L446" s="32">
        <v>0</v>
      </c>
      <c r="M446" s="8">
        <v>187</v>
      </c>
      <c r="N446" s="30">
        <f>'Приложение №2'!E446</f>
        <v>15884699.490000002</v>
      </c>
      <c r="O446" s="24"/>
      <c r="P446" s="1">
        <v>7103484.1366000017</v>
      </c>
      <c r="Q446" s="1"/>
      <c r="R446" s="1">
        <v>1677731.2234</v>
      </c>
      <c r="S446" s="1">
        <v>7103484.1299999999</v>
      </c>
      <c r="T446" s="1"/>
      <c r="U446" s="1">
        <f t="shared" ref="U446:V465" si="62">$N446/($K446+$L446)</f>
        <v>2923.3670408745429</v>
      </c>
      <c r="V446" s="1">
        <f t="shared" si="62"/>
        <v>2923.3670408745429</v>
      </c>
      <c r="W446" s="9">
        <v>2020</v>
      </c>
    </row>
    <row r="447" spans="1:23" ht="15" customHeight="1" x14ac:dyDescent="0.25">
      <c r="A447" s="5">
        <f t="shared" si="58"/>
        <v>427</v>
      </c>
      <c r="B447" s="26">
        <f t="shared" si="59"/>
        <v>60</v>
      </c>
      <c r="C447" s="6" t="s">
        <v>49</v>
      </c>
      <c r="D447" s="3" t="s">
        <v>445</v>
      </c>
      <c r="E447" s="7">
        <v>1980</v>
      </c>
      <c r="F447" s="7">
        <v>2011</v>
      </c>
      <c r="G447" s="7" t="s">
        <v>51</v>
      </c>
      <c r="H447" s="7">
        <v>5</v>
      </c>
      <c r="I447" s="7">
        <v>6</v>
      </c>
      <c r="J447" s="32">
        <v>6841.9</v>
      </c>
      <c r="K447" s="32">
        <v>6078</v>
      </c>
      <c r="L447" s="32">
        <v>0</v>
      </c>
      <c r="M447" s="8">
        <v>273</v>
      </c>
      <c r="N447" s="30">
        <f>'Приложение №2'!E447</f>
        <v>4714782.88</v>
      </c>
      <c r="O447" s="24"/>
      <c r="P447" s="1">
        <v>0</v>
      </c>
      <c r="Q447" s="1"/>
      <c r="R447" s="1">
        <v>2331678.1359999999</v>
      </c>
      <c r="S447" s="1">
        <v>2383104.7439999999</v>
      </c>
      <c r="T447" s="1"/>
      <c r="U447" s="1">
        <f t="shared" si="62"/>
        <v>775.71287923659099</v>
      </c>
      <c r="V447" s="1">
        <f t="shared" si="62"/>
        <v>775.71287923659099</v>
      </c>
      <c r="W447" s="9">
        <v>2020</v>
      </c>
    </row>
    <row r="448" spans="1:23" ht="15" customHeight="1" x14ac:dyDescent="0.25">
      <c r="A448" s="5">
        <f t="shared" si="58"/>
        <v>428</v>
      </c>
      <c r="B448" s="26">
        <f t="shared" si="59"/>
        <v>61</v>
      </c>
      <c r="C448" s="6" t="s">
        <v>49</v>
      </c>
      <c r="D448" s="3" t="s">
        <v>446</v>
      </c>
      <c r="E448" s="7">
        <v>1992</v>
      </c>
      <c r="F448" s="7">
        <v>2001</v>
      </c>
      <c r="G448" s="7" t="s">
        <v>51</v>
      </c>
      <c r="H448" s="7">
        <v>3</v>
      </c>
      <c r="I448" s="7">
        <v>5</v>
      </c>
      <c r="J448" s="32">
        <v>2965.1</v>
      </c>
      <c r="K448" s="32">
        <v>2646.6</v>
      </c>
      <c r="L448" s="32">
        <v>0</v>
      </c>
      <c r="M448" s="8">
        <v>91</v>
      </c>
      <c r="N448" s="30">
        <f>'Приложение №2'!E448</f>
        <v>9852871.9400000013</v>
      </c>
      <c r="O448" s="24"/>
      <c r="P448" s="1">
        <v>1418359.44</v>
      </c>
      <c r="Q448" s="1"/>
      <c r="R448" s="1">
        <v>898054.34119999991</v>
      </c>
      <c r="S448" s="1">
        <v>7536458.1588000022</v>
      </c>
      <c r="T448" s="1"/>
      <c r="U448" s="1">
        <f t="shared" si="62"/>
        <v>3722.8413587244017</v>
      </c>
      <c r="V448" s="1">
        <f t="shared" si="62"/>
        <v>3722.8413587244017</v>
      </c>
      <c r="W448" s="9">
        <v>2020</v>
      </c>
    </row>
    <row r="449" spans="1:23" ht="15" customHeight="1" x14ac:dyDescent="0.25">
      <c r="A449" s="5">
        <f t="shared" si="58"/>
        <v>429</v>
      </c>
      <c r="B449" s="26">
        <f t="shared" si="59"/>
        <v>62</v>
      </c>
      <c r="C449" s="6" t="s">
        <v>49</v>
      </c>
      <c r="D449" s="3" t="s">
        <v>447</v>
      </c>
      <c r="E449" s="7">
        <v>1988</v>
      </c>
      <c r="F449" s="7">
        <v>2017</v>
      </c>
      <c r="G449" s="7" t="s">
        <v>51</v>
      </c>
      <c r="H449" s="7">
        <v>9</v>
      </c>
      <c r="I449" s="7">
        <v>3</v>
      </c>
      <c r="J449" s="32">
        <v>8927</v>
      </c>
      <c r="K449" s="32">
        <v>7057.5</v>
      </c>
      <c r="L449" s="32">
        <v>0</v>
      </c>
      <c r="M449" s="8">
        <v>291</v>
      </c>
      <c r="N449" s="30">
        <f>'Приложение №2'!E449</f>
        <v>12999046.929999998</v>
      </c>
      <c r="O449" s="24"/>
      <c r="P449" s="1">
        <v>0</v>
      </c>
      <c r="Q449" s="1"/>
      <c r="R449" s="1">
        <v>3427825.51</v>
      </c>
      <c r="S449" s="1">
        <v>9571221.4199999981</v>
      </c>
      <c r="T449" s="32"/>
      <c r="U449" s="1">
        <f t="shared" si="62"/>
        <v>1841.8770003542327</v>
      </c>
      <c r="V449" s="1">
        <f t="shared" si="62"/>
        <v>1841.8770003542327</v>
      </c>
      <c r="W449" s="9">
        <v>2020</v>
      </c>
    </row>
    <row r="450" spans="1:23" ht="15" customHeight="1" x14ac:dyDescent="0.25">
      <c r="A450" s="5">
        <f t="shared" si="58"/>
        <v>430</v>
      </c>
      <c r="B450" s="26">
        <f t="shared" si="59"/>
        <v>63</v>
      </c>
      <c r="C450" s="6" t="s">
        <v>49</v>
      </c>
      <c r="D450" s="3" t="s">
        <v>448</v>
      </c>
      <c r="E450" s="7">
        <v>1987</v>
      </c>
      <c r="F450" s="7">
        <v>2016</v>
      </c>
      <c r="G450" s="7" t="s">
        <v>51</v>
      </c>
      <c r="H450" s="7">
        <v>5</v>
      </c>
      <c r="I450" s="7">
        <v>4</v>
      </c>
      <c r="J450" s="32">
        <v>5859.43</v>
      </c>
      <c r="K450" s="32">
        <v>4644.8</v>
      </c>
      <c r="L450" s="32">
        <v>278.52999999999997</v>
      </c>
      <c r="M450" s="8">
        <v>182</v>
      </c>
      <c r="N450" s="30">
        <f>'Приложение №2'!E450</f>
        <v>3296459.71</v>
      </c>
      <c r="O450" s="24"/>
      <c r="P450" s="1">
        <v>0</v>
      </c>
      <c r="Q450" s="1"/>
      <c r="R450" s="1">
        <v>1923780.8585199998</v>
      </c>
      <c r="S450" s="1">
        <v>1372678.8514800002</v>
      </c>
      <c r="T450" s="1"/>
      <c r="U450" s="1">
        <f t="shared" si="62"/>
        <v>669.55895907850993</v>
      </c>
      <c r="V450" s="1">
        <f t="shared" si="62"/>
        <v>669.55895907850993</v>
      </c>
      <c r="W450" s="9">
        <v>2020</v>
      </c>
    </row>
    <row r="451" spans="1:23" ht="15" customHeight="1" x14ac:dyDescent="0.25">
      <c r="A451" s="5">
        <f t="shared" si="58"/>
        <v>431</v>
      </c>
      <c r="B451" s="26">
        <f t="shared" si="59"/>
        <v>64</v>
      </c>
      <c r="C451" s="6" t="s">
        <v>49</v>
      </c>
      <c r="D451" s="3" t="s">
        <v>449</v>
      </c>
      <c r="E451" s="7">
        <v>1989</v>
      </c>
      <c r="F451" s="7">
        <v>2017</v>
      </c>
      <c r="G451" s="7" t="s">
        <v>51</v>
      </c>
      <c r="H451" s="7">
        <v>10</v>
      </c>
      <c r="I451" s="7">
        <v>4</v>
      </c>
      <c r="J451" s="32">
        <v>17071.5</v>
      </c>
      <c r="K451" s="32">
        <v>14227.3</v>
      </c>
      <c r="L451" s="32">
        <v>0</v>
      </c>
      <c r="M451" s="8">
        <v>591</v>
      </c>
      <c r="N451" s="30">
        <f>'Приложение №2'!E451</f>
        <v>43123440.840000004</v>
      </c>
      <c r="O451" s="24"/>
      <c r="P451" s="1">
        <v>26068231.329999998</v>
      </c>
      <c r="Q451" s="1"/>
      <c r="R451" s="1">
        <v>6792705.5200000005</v>
      </c>
      <c r="S451" s="1">
        <v>10262503.99</v>
      </c>
      <c r="T451" s="32"/>
      <c r="U451" s="1">
        <f t="shared" si="62"/>
        <v>3031.0347599333682</v>
      </c>
      <c r="V451" s="1">
        <f t="shared" si="62"/>
        <v>3031.0347599333682</v>
      </c>
      <c r="W451" s="9">
        <v>2020</v>
      </c>
    </row>
    <row r="452" spans="1:23" ht="15" customHeight="1" x14ac:dyDescent="0.25">
      <c r="A452" s="5">
        <f t="shared" si="58"/>
        <v>432</v>
      </c>
      <c r="B452" s="26">
        <f t="shared" si="59"/>
        <v>65</v>
      </c>
      <c r="C452" s="6" t="s">
        <v>49</v>
      </c>
      <c r="D452" s="3" t="s">
        <v>450</v>
      </c>
      <c r="E452" s="7">
        <v>1987</v>
      </c>
      <c r="F452" s="7">
        <v>2016</v>
      </c>
      <c r="G452" s="7" t="s">
        <v>51</v>
      </c>
      <c r="H452" s="7">
        <v>5</v>
      </c>
      <c r="I452" s="7">
        <v>5</v>
      </c>
      <c r="J452" s="32">
        <v>7155.6</v>
      </c>
      <c r="K452" s="32">
        <v>5789.8</v>
      </c>
      <c r="L452" s="32">
        <v>194.7</v>
      </c>
      <c r="M452" s="8">
        <v>243</v>
      </c>
      <c r="N452" s="30">
        <f>'Приложение №2'!E452</f>
        <v>4006975.6</v>
      </c>
      <c r="O452" s="24"/>
      <c r="P452" s="1">
        <v>0</v>
      </c>
      <c r="Q452" s="1"/>
      <c r="R452" s="1">
        <v>2320364.6743999999</v>
      </c>
      <c r="S452" s="1">
        <v>1686610.9256000002</v>
      </c>
      <c r="T452" s="1"/>
      <c r="U452" s="1">
        <f t="shared" si="62"/>
        <v>669.55896064834155</v>
      </c>
      <c r="V452" s="1">
        <f t="shared" si="62"/>
        <v>669.55896064834155</v>
      </c>
      <c r="W452" s="9">
        <v>2020</v>
      </c>
    </row>
    <row r="453" spans="1:23" ht="15" customHeight="1" x14ac:dyDescent="0.25">
      <c r="A453" s="5">
        <f t="shared" ref="A453:B462" si="63">+A452+1</f>
        <v>433</v>
      </c>
      <c r="B453" s="26">
        <f t="shared" si="63"/>
        <v>66</v>
      </c>
      <c r="C453" s="6" t="s">
        <v>49</v>
      </c>
      <c r="D453" s="3" t="s">
        <v>53</v>
      </c>
      <c r="E453" s="7">
        <v>1993</v>
      </c>
      <c r="F453" s="7">
        <v>2017</v>
      </c>
      <c r="G453" s="7" t="s">
        <v>51</v>
      </c>
      <c r="H453" s="7">
        <v>5</v>
      </c>
      <c r="I453" s="7">
        <v>6</v>
      </c>
      <c r="J453" s="32">
        <v>5206.7</v>
      </c>
      <c r="K453" s="32">
        <v>4608.6000000000004</v>
      </c>
      <c r="L453" s="32">
        <v>0</v>
      </c>
      <c r="M453" s="8">
        <v>212</v>
      </c>
      <c r="N453" s="30">
        <f>'Приложение №2'!E453</f>
        <v>12070449.340000002</v>
      </c>
      <c r="O453" s="24"/>
      <c r="P453" s="1">
        <v>6293514.7200000035</v>
      </c>
      <c r="Q453" s="1"/>
      <c r="R453" s="1">
        <v>371831.06520000001</v>
      </c>
      <c r="S453" s="1">
        <v>5405103.5547999991</v>
      </c>
      <c r="T453" s="1"/>
      <c r="U453" s="1">
        <f t="shared" si="62"/>
        <v>2619.114121425162</v>
      </c>
      <c r="V453" s="1">
        <f t="shared" si="62"/>
        <v>2619.114121425162</v>
      </c>
      <c r="W453" s="9">
        <v>2020</v>
      </c>
    </row>
    <row r="454" spans="1:23" ht="15" customHeight="1" x14ac:dyDescent="0.25">
      <c r="A454" s="5">
        <f t="shared" si="63"/>
        <v>434</v>
      </c>
      <c r="B454" s="26">
        <f t="shared" si="63"/>
        <v>67</v>
      </c>
      <c r="C454" s="6" t="s">
        <v>49</v>
      </c>
      <c r="D454" s="3" t="s">
        <v>451</v>
      </c>
      <c r="E454" s="7">
        <v>1995</v>
      </c>
      <c r="F454" s="7">
        <v>1995</v>
      </c>
      <c r="G454" s="7" t="s">
        <v>51</v>
      </c>
      <c r="H454" s="7">
        <v>5</v>
      </c>
      <c r="I454" s="7">
        <v>6</v>
      </c>
      <c r="J454" s="32">
        <v>5276.5</v>
      </c>
      <c r="K454" s="32">
        <v>4688.8999999999996</v>
      </c>
      <c r="L454" s="32">
        <v>0</v>
      </c>
      <c r="M454" s="8">
        <v>200</v>
      </c>
      <c r="N454" s="30">
        <f>'Приложение №2'!E454</f>
        <v>23022963.379999995</v>
      </c>
      <c r="O454" s="24"/>
      <c r="P454" s="1">
        <v>7939607.050199993</v>
      </c>
      <c r="Q454" s="1"/>
      <c r="R454" s="1">
        <v>1731244.6898000001</v>
      </c>
      <c r="S454" s="1">
        <v>13352111.640000001</v>
      </c>
      <c r="T454" s="1"/>
      <c r="U454" s="1">
        <f t="shared" si="62"/>
        <v>4910.0990381539377</v>
      </c>
      <c r="V454" s="1">
        <f t="shared" si="62"/>
        <v>4910.0990381539377</v>
      </c>
      <c r="W454" s="9">
        <v>2020</v>
      </c>
    </row>
    <row r="455" spans="1:23" ht="15" customHeight="1" x14ac:dyDescent="0.25">
      <c r="A455" s="5">
        <f t="shared" si="63"/>
        <v>435</v>
      </c>
      <c r="B455" s="26">
        <f t="shared" si="63"/>
        <v>68</v>
      </c>
      <c r="C455" s="6" t="s">
        <v>49</v>
      </c>
      <c r="D455" s="3" t="s">
        <v>54</v>
      </c>
      <c r="E455" s="7">
        <v>1993</v>
      </c>
      <c r="F455" s="7">
        <v>2017</v>
      </c>
      <c r="G455" s="7" t="s">
        <v>51</v>
      </c>
      <c r="H455" s="7">
        <v>5</v>
      </c>
      <c r="I455" s="7">
        <v>6</v>
      </c>
      <c r="J455" s="32">
        <v>5163.5</v>
      </c>
      <c r="K455" s="32">
        <v>4585.5</v>
      </c>
      <c r="L455" s="32">
        <v>0</v>
      </c>
      <c r="M455" s="8">
        <v>206</v>
      </c>
      <c r="N455" s="30">
        <f>'Приложение №2'!E455</f>
        <v>12009947.800000001</v>
      </c>
      <c r="O455" s="24"/>
      <c r="P455" s="1">
        <v>8934903.1390000004</v>
      </c>
      <c r="Q455" s="1"/>
      <c r="R455" s="1">
        <v>369967.31100000005</v>
      </c>
      <c r="S455" s="1">
        <v>2705077.35</v>
      </c>
      <c r="T455" s="1"/>
      <c r="U455" s="1">
        <f t="shared" si="62"/>
        <v>2619.1141205975359</v>
      </c>
      <c r="V455" s="1">
        <f t="shared" si="62"/>
        <v>2619.1141205975359</v>
      </c>
      <c r="W455" s="9">
        <v>2020</v>
      </c>
    </row>
    <row r="456" spans="1:23" ht="15" customHeight="1" x14ac:dyDescent="0.25">
      <c r="A456" s="5">
        <f t="shared" si="63"/>
        <v>436</v>
      </c>
      <c r="B456" s="26">
        <f t="shared" si="63"/>
        <v>69</v>
      </c>
      <c r="C456" s="6" t="s">
        <v>49</v>
      </c>
      <c r="D456" s="3" t="s">
        <v>96</v>
      </c>
      <c r="E456" s="7">
        <v>1991</v>
      </c>
      <c r="F456" s="7">
        <v>2017</v>
      </c>
      <c r="G456" s="7" t="s">
        <v>51</v>
      </c>
      <c r="H456" s="7">
        <v>5</v>
      </c>
      <c r="I456" s="7">
        <v>6</v>
      </c>
      <c r="J456" s="32">
        <v>4805.7</v>
      </c>
      <c r="K456" s="32">
        <v>4575.6000000000004</v>
      </c>
      <c r="L456" s="32">
        <v>0</v>
      </c>
      <c r="M456" s="8">
        <v>204</v>
      </c>
      <c r="N456" s="30">
        <f>'Приложение №2'!E456</f>
        <v>11713155.109999999</v>
      </c>
      <c r="O456" s="24"/>
      <c r="P456" s="1">
        <v>4167896.17</v>
      </c>
      <c r="Q456" s="1"/>
      <c r="R456" s="1">
        <v>1659146.4992</v>
      </c>
      <c r="S456" s="1">
        <v>5886112.4408</v>
      </c>
      <c r="T456" s="1"/>
      <c r="U456" s="1">
        <f t="shared" si="62"/>
        <v>2559.916756272401</v>
      </c>
      <c r="V456" s="1">
        <f t="shared" si="62"/>
        <v>2559.916756272401</v>
      </c>
      <c r="W456" s="9">
        <v>2020</v>
      </c>
    </row>
    <row r="457" spans="1:23" ht="15" customHeight="1" x14ac:dyDescent="0.25">
      <c r="A457" s="5">
        <f t="shared" si="63"/>
        <v>437</v>
      </c>
      <c r="B457" s="26">
        <f t="shared" si="63"/>
        <v>70</v>
      </c>
      <c r="C457" s="6" t="s">
        <v>49</v>
      </c>
      <c r="D457" s="3" t="s">
        <v>452</v>
      </c>
      <c r="E457" s="7">
        <v>1991</v>
      </c>
      <c r="F457" s="7">
        <v>2010</v>
      </c>
      <c r="G457" s="7" t="s">
        <v>51</v>
      </c>
      <c r="H457" s="7">
        <v>5</v>
      </c>
      <c r="I457" s="7">
        <v>5</v>
      </c>
      <c r="J457" s="32">
        <v>4721.8999999999996</v>
      </c>
      <c r="K457" s="32">
        <v>4160.8</v>
      </c>
      <c r="L457" s="32">
        <v>0</v>
      </c>
      <c r="M457" s="8">
        <v>161</v>
      </c>
      <c r="N457" s="30">
        <f>'Приложение №2'!E457</f>
        <v>1265935.55</v>
      </c>
      <c r="O457" s="24"/>
      <c r="P457" s="1">
        <v>0</v>
      </c>
      <c r="Q457" s="1"/>
      <c r="R457" s="1">
        <v>1265935.55</v>
      </c>
      <c r="S457" s="1">
        <v>0</v>
      </c>
      <c r="T457" s="1"/>
      <c r="U457" s="1">
        <f t="shared" si="62"/>
        <v>304.25292011151703</v>
      </c>
      <c r="V457" s="1">
        <f t="shared" si="62"/>
        <v>304.25292011151703</v>
      </c>
      <c r="W457" s="9">
        <v>2020</v>
      </c>
    </row>
    <row r="458" spans="1:23" ht="15" customHeight="1" x14ac:dyDescent="0.25">
      <c r="A458" s="5">
        <f t="shared" si="63"/>
        <v>438</v>
      </c>
      <c r="B458" s="26">
        <f t="shared" si="63"/>
        <v>71</v>
      </c>
      <c r="C458" s="6" t="s">
        <v>49</v>
      </c>
      <c r="D458" s="3" t="s">
        <v>453</v>
      </c>
      <c r="E458" s="7">
        <v>1991</v>
      </c>
      <c r="F458" s="7">
        <v>1999</v>
      </c>
      <c r="G458" s="7" t="s">
        <v>51</v>
      </c>
      <c r="H458" s="7">
        <v>2</v>
      </c>
      <c r="I458" s="7">
        <v>8</v>
      </c>
      <c r="J458" s="32">
        <v>981.5</v>
      </c>
      <c r="K458" s="32">
        <v>927.4</v>
      </c>
      <c r="L458" s="32">
        <v>54.1</v>
      </c>
      <c r="M458" s="8">
        <v>39</v>
      </c>
      <c r="N458" s="30">
        <f>'Приложение №2'!E458</f>
        <v>3653968.79</v>
      </c>
      <c r="O458" s="24"/>
      <c r="P458" s="1">
        <v>343284.14</v>
      </c>
      <c r="Q458" s="1"/>
      <c r="R458" s="1">
        <v>361710.08919999999</v>
      </c>
      <c r="S458" s="1">
        <v>2948974.5608000001</v>
      </c>
      <c r="T458" s="1"/>
      <c r="U458" s="1">
        <f t="shared" si="62"/>
        <v>3722.8413550687724</v>
      </c>
      <c r="V458" s="1">
        <f t="shared" si="62"/>
        <v>3722.8413550687724</v>
      </c>
      <c r="W458" s="9">
        <v>2020</v>
      </c>
    </row>
    <row r="459" spans="1:23" ht="15" customHeight="1" x14ac:dyDescent="0.25">
      <c r="A459" s="5">
        <f t="shared" si="63"/>
        <v>439</v>
      </c>
      <c r="B459" s="26">
        <f t="shared" si="63"/>
        <v>72</v>
      </c>
      <c r="C459" s="6" t="s">
        <v>49</v>
      </c>
      <c r="D459" s="3" t="s">
        <v>455</v>
      </c>
      <c r="E459" s="7">
        <v>1989</v>
      </c>
      <c r="F459" s="7">
        <v>2016</v>
      </c>
      <c r="G459" s="7" t="s">
        <v>51</v>
      </c>
      <c r="H459" s="7">
        <v>9</v>
      </c>
      <c r="I459" s="7">
        <v>1</v>
      </c>
      <c r="J459" s="32">
        <v>3240.9</v>
      </c>
      <c r="K459" s="32">
        <v>2778.8</v>
      </c>
      <c r="L459" s="32">
        <v>0</v>
      </c>
      <c r="M459" s="8">
        <v>86</v>
      </c>
      <c r="N459" s="30">
        <f>'Приложение №2'!E459</f>
        <v>1292135.33</v>
      </c>
      <c r="O459" s="24"/>
      <c r="P459" s="1">
        <v>0</v>
      </c>
      <c r="Q459" s="1"/>
      <c r="R459" s="1">
        <v>297609.48000000004</v>
      </c>
      <c r="S459" s="1">
        <v>994525.85000000009</v>
      </c>
      <c r="T459" s="32"/>
      <c r="U459" s="1">
        <f t="shared" si="62"/>
        <v>464.99759968331654</v>
      </c>
      <c r="V459" s="1">
        <f t="shared" si="62"/>
        <v>464.99759968331654</v>
      </c>
      <c r="W459" s="9">
        <v>2020</v>
      </c>
    </row>
    <row r="460" spans="1:23" ht="15" customHeight="1" x14ac:dyDescent="0.25">
      <c r="A460" s="5">
        <f t="shared" si="63"/>
        <v>440</v>
      </c>
      <c r="B460" s="26">
        <f t="shared" si="63"/>
        <v>73</v>
      </c>
      <c r="C460" s="6" t="s">
        <v>49</v>
      </c>
      <c r="D460" s="3" t="s">
        <v>457</v>
      </c>
      <c r="E460" s="7">
        <v>1989</v>
      </c>
      <c r="F460" s="7">
        <v>2017</v>
      </c>
      <c r="G460" s="7" t="s">
        <v>51</v>
      </c>
      <c r="H460" s="7">
        <v>9</v>
      </c>
      <c r="I460" s="7">
        <v>3</v>
      </c>
      <c r="J460" s="32">
        <v>12198.52</v>
      </c>
      <c r="K460" s="32">
        <v>10149.6</v>
      </c>
      <c r="L460" s="32">
        <v>188.7</v>
      </c>
      <c r="M460" s="8">
        <v>390</v>
      </c>
      <c r="N460" s="30">
        <f>'Приложение №2'!E460</f>
        <v>36055838.130444735</v>
      </c>
      <c r="O460" s="24"/>
      <c r="P460" s="1">
        <v>5641788.0800000057</v>
      </c>
      <c r="Q460" s="1"/>
      <c r="R460" s="1">
        <v>4877128.4919999996</v>
      </c>
      <c r="S460" s="1">
        <v>25536921.558444731</v>
      </c>
      <c r="T460" s="32"/>
      <c r="U460" s="1">
        <f t="shared" si="62"/>
        <v>3487.5983605084716</v>
      </c>
      <c r="V460" s="1">
        <f t="shared" si="62"/>
        <v>3487.5983605084716</v>
      </c>
      <c r="W460" s="9">
        <v>2020</v>
      </c>
    </row>
    <row r="461" spans="1:23" ht="15" customHeight="1" x14ac:dyDescent="0.25">
      <c r="A461" s="5">
        <f t="shared" si="63"/>
        <v>441</v>
      </c>
      <c r="B461" s="26">
        <f t="shared" si="63"/>
        <v>74</v>
      </c>
      <c r="C461" s="6" t="s">
        <v>106</v>
      </c>
      <c r="D461" s="3" t="s">
        <v>458</v>
      </c>
      <c r="E461" s="7">
        <v>1996</v>
      </c>
      <c r="F461" s="7">
        <v>2016</v>
      </c>
      <c r="G461" s="7" t="s">
        <v>67</v>
      </c>
      <c r="H461" s="7">
        <v>2</v>
      </c>
      <c r="I461" s="7">
        <v>1</v>
      </c>
      <c r="J461" s="32">
        <v>352.7</v>
      </c>
      <c r="K461" s="32">
        <v>313.8</v>
      </c>
      <c r="L461" s="32">
        <v>0</v>
      </c>
      <c r="M461" s="8">
        <v>16</v>
      </c>
      <c r="N461" s="30">
        <f>'Приложение №2'!E461</f>
        <v>3421378.89</v>
      </c>
      <c r="O461" s="24"/>
      <c r="P461" s="1">
        <v>3143409.33</v>
      </c>
      <c r="Q461" s="1"/>
      <c r="R461" s="1">
        <v>66719.403600000005</v>
      </c>
      <c r="S461" s="1">
        <v>211250.15640000004</v>
      </c>
      <c r="T461" s="32"/>
      <c r="U461" s="1">
        <f t="shared" si="62"/>
        <v>10903.055736137667</v>
      </c>
      <c r="V461" s="1">
        <f t="shared" si="62"/>
        <v>10903.055736137667</v>
      </c>
      <c r="W461" s="9">
        <v>2020</v>
      </c>
    </row>
    <row r="462" spans="1:23" ht="15" customHeight="1" x14ac:dyDescent="0.25">
      <c r="A462" s="5">
        <f t="shared" si="63"/>
        <v>442</v>
      </c>
      <c r="B462" s="26">
        <f t="shared" si="63"/>
        <v>75</v>
      </c>
      <c r="C462" s="6" t="s">
        <v>106</v>
      </c>
      <c r="D462" s="3" t="s">
        <v>459</v>
      </c>
      <c r="E462" s="7">
        <v>1996</v>
      </c>
      <c r="F462" s="7">
        <v>2016</v>
      </c>
      <c r="G462" s="7" t="s">
        <v>67</v>
      </c>
      <c r="H462" s="7">
        <v>2</v>
      </c>
      <c r="I462" s="7">
        <v>1</v>
      </c>
      <c r="J462" s="32">
        <v>352.7</v>
      </c>
      <c r="K462" s="32">
        <v>313.8</v>
      </c>
      <c r="L462" s="32">
        <v>0</v>
      </c>
      <c r="M462" s="8">
        <v>23</v>
      </c>
      <c r="N462" s="30">
        <f>'Приложение №2'!E462</f>
        <v>3421378.89</v>
      </c>
      <c r="O462" s="24"/>
      <c r="P462" s="1">
        <v>3162608.27</v>
      </c>
      <c r="Q462" s="1"/>
      <c r="R462" s="1">
        <v>47520.463600000003</v>
      </c>
      <c r="S462" s="1">
        <v>211250.15640000009</v>
      </c>
      <c r="T462" s="32"/>
      <c r="U462" s="1">
        <f t="shared" si="62"/>
        <v>10903.055736137667</v>
      </c>
      <c r="V462" s="1">
        <f t="shared" si="62"/>
        <v>10903.055736137667</v>
      </c>
      <c r="W462" s="9">
        <v>2020</v>
      </c>
    </row>
    <row r="463" spans="1:23" ht="15" customHeight="1" x14ac:dyDescent="0.25">
      <c r="A463" s="5">
        <f t="shared" ref="A463:A514" si="64">+A462+1</f>
        <v>443</v>
      </c>
      <c r="B463" s="26">
        <f t="shared" ref="B463:B514" si="65">+B462+1</f>
        <v>76</v>
      </c>
      <c r="C463" s="6" t="s">
        <v>106</v>
      </c>
      <c r="D463" s="3" t="s">
        <v>460</v>
      </c>
      <c r="E463" s="7">
        <v>1996</v>
      </c>
      <c r="F463" s="7">
        <v>2016</v>
      </c>
      <c r="G463" s="7" t="s">
        <v>67</v>
      </c>
      <c r="H463" s="7">
        <v>2</v>
      </c>
      <c r="I463" s="7">
        <v>1</v>
      </c>
      <c r="J463" s="32">
        <v>352.1</v>
      </c>
      <c r="K463" s="32">
        <v>313.2</v>
      </c>
      <c r="L463" s="32">
        <v>0</v>
      </c>
      <c r="M463" s="8">
        <v>29</v>
      </c>
      <c r="N463" s="30">
        <f>'Приложение №2'!E463</f>
        <v>3414837.0700000003</v>
      </c>
      <c r="O463" s="24"/>
      <c r="P463" s="1">
        <v>3114153.23</v>
      </c>
      <c r="Q463" s="1"/>
      <c r="R463" s="1">
        <v>89837.600399999996</v>
      </c>
      <c r="S463" s="1">
        <v>210846.23960000032</v>
      </c>
      <c r="T463" s="32"/>
      <c r="U463" s="1">
        <f t="shared" si="62"/>
        <v>10903.055779054919</v>
      </c>
      <c r="V463" s="1">
        <f t="shared" si="62"/>
        <v>10903.055779054919</v>
      </c>
      <c r="W463" s="9">
        <v>2020</v>
      </c>
    </row>
    <row r="464" spans="1:23" ht="15" customHeight="1" x14ac:dyDescent="0.25">
      <c r="A464" s="5">
        <f t="shared" si="64"/>
        <v>444</v>
      </c>
      <c r="B464" s="26">
        <f t="shared" si="65"/>
        <v>77</v>
      </c>
      <c r="C464" s="6" t="s">
        <v>106</v>
      </c>
      <c r="D464" s="3" t="s">
        <v>461</v>
      </c>
      <c r="E464" s="7">
        <v>1996</v>
      </c>
      <c r="F464" s="7">
        <v>2016</v>
      </c>
      <c r="G464" s="7" t="s">
        <v>67</v>
      </c>
      <c r="H464" s="7">
        <v>2</v>
      </c>
      <c r="I464" s="7">
        <v>1</v>
      </c>
      <c r="J464" s="32">
        <v>353.1</v>
      </c>
      <c r="K464" s="32">
        <v>314.2</v>
      </c>
      <c r="L464" s="32">
        <v>0</v>
      </c>
      <c r="M464" s="8">
        <v>18</v>
      </c>
      <c r="N464" s="30">
        <f>'Приложение №2'!E464</f>
        <v>1563011.9300000002</v>
      </c>
      <c r="O464" s="24"/>
      <c r="P464" s="1">
        <v>1292991.94</v>
      </c>
      <c r="Q464" s="1"/>
      <c r="R464" s="1">
        <v>58500.5524</v>
      </c>
      <c r="S464" s="1">
        <v>211519.43760000024</v>
      </c>
      <c r="T464" s="32"/>
      <c r="U464" s="1">
        <f t="shared" si="62"/>
        <v>4974.576479949078</v>
      </c>
      <c r="V464" s="1">
        <f t="shared" si="62"/>
        <v>4974.576479949078</v>
      </c>
      <c r="W464" s="9">
        <v>2020</v>
      </c>
    </row>
    <row r="465" spans="1:23" ht="15" customHeight="1" x14ac:dyDescent="0.25">
      <c r="A465" s="5">
        <f t="shared" si="64"/>
        <v>445</v>
      </c>
      <c r="B465" s="26">
        <f t="shared" si="65"/>
        <v>78</v>
      </c>
      <c r="C465" s="6" t="s">
        <v>106</v>
      </c>
      <c r="D465" s="3" t="s">
        <v>462</v>
      </c>
      <c r="E465" s="7">
        <v>1996</v>
      </c>
      <c r="F465" s="7">
        <v>2009</v>
      </c>
      <c r="G465" s="7" t="s">
        <v>67</v>
      </c>
      <c r="H465" s="7">
        <v>2</v>
      </c>
      <c r="I465" s="7">
        <v>1</v>
      </c>
      <c r="J465" s="32">
        <v>354.2</v>
      </c>
      <c r="K465" s="32">
        <v>315.3</v>
      </c>
      <c r="L465" s="32">
        <v>0</v>
      </c>
      <c r="M465" s="8">
        <v>16</v>
      </c>
      <c r="N465" s="30">
        <f>'Приложение №2'!E465</f>
        <v>3437733.49</v>
      </c>
      <c r="O465" s="24"/>
      <c r="P465" s="1">
        <v>3191085.95</v>
      </c>
      <c r="Q465" s="1"/>
      <c r="R465" s="1">
        <v>34387.5766</v>
      </c>
      <c r="S465" s="1">
        <v>212259.96340000004</v>
      </c>
      <c r="T465" s="32"/>
      <c r="U465" s="1">
        <f t="shared" si="62"/>
        <v>10903.055788138281</v>
      </c>
      <c r="V465" s="1">
        <f t="shared" si="62"/>
        <v>10903.055788138281</v>
      </c>
      <c r="W465" s="9">
        <v>2020</v>
      </c>
    </row>
    <row r="466" spans="1:23" ht="15" customHeight="1" x14ac:dyDescent="0.25">
      <c r="A466" s="5">
        <f t="shared" si="64"/>
        <v>446</v>
      </c>
      <c r="B466" s="26">
        <f t="shared" si="65"/>
        <v>79</v>
      </c>
      <c r="C466" s="6" t="s">
        <v>106</v>
      </c>
      <c r="D466" s="3" t="s">
        <v>463</v>
      </c>
      <c r="E466" s="7">
        <v>1996</v>
      </c>
      <c r="F466" s="7">
        <v>2016</v>
      </c>
      <c r="G466" s="7" t="s">
        <v>67</v>
      </c>
      <c r="H466" s="7">
        <v>2</v>
      </c>
      <c r="I466" s="7">
        <v>1</v>
      </c>
      <c r="J466" s="32">
        <v>352.9</v>
      </c>
      <c r="K466" s="32">
        <v>314</v>
      </c>
      <c r="L466" s="32">
        <v>0</v>
      </c>
      <c r="M466" s="8">
        <v>12</v>
      </c>
      <c r="N466" s="30">
        <f>'Приложение №2'!E466</f>
        <v>3423559.51</v>
      </c>
      <c r="O466" s="24"/>
      <c r="P466" s="1">
        <v>3147407.09</v>
      </c>
      <c r="Q466" s="1"/>
      <c r="R466" s="1">
        <v>64767.618000000002</v>
      </c>
      <c r="S466" s="1">
        <v>211384.80199999991</v>
      </c>
      <c r="T466" s="32"/>
      <c r="U466" s="1">
        <f t="shared" ref="U466:V484" si="66">$N466/($K466+$L466)</f>
        <v>10903.05576433121</v>
      </c>
      <c r="V466" s="1">
        <f t="shared" si="66"/>
        <v>10903.05576433121</v>
      </c>
      <c r="W466" s="9">
        <v>2020</v>
      </c>
    </row>
    <row r="467" spans="1:23" ht="15" customHeight="1" x14ac:dyDescent="0.25">
      <c r="A467" s="5">
        <f t="shared" si="64"/>
        <v>447</v>
      </c>
      <c r="B467" s="26">
        <f t="shared" si="65"/>
        <v>80</v>
      </c>
      <c r="C467" s="6" t="s">
        <v>106</v>
      </c>
      <c r="D467" s="3" t="s">
        <v>464</v>
      </c>
      <c r="E467" s="7">
        <v>1996</v>
      </c>
      <c r="F467" s="7">
        <v>2016</v>
      </c>
      <c r="G467" s="7" t="s">
        <v>67</v>
      </c>
      <c r="H467" s="7">
        <v>2</v>
      </c>
      <c r="I467" s="7">
        <v>1</v>
      </c>
      <c r="J467" s="32">
        <v>352.7</v>
      </c>
      <c r="K467" s="32">
        <v>313.8</v>
      </c>
      <c r="L467" s="32">
        <v>0</v>
      </c>
      <c r="M467" s="8">
        <v>18</v>
      </c>
      <c r="N467" s="30">
        <f>'Приложение №2'!E467</f>
        <v>904562.78999999992</v>
      </c>
      <c r="O467" s="24"/>
      <c r="P467" s="1">
        <v>633086.98</v>
      </c>
      <c r="Q467" s="1"/>
      <c r="R467" s="1">
        <v>60225.653600000005</v>
      </c>
      <c r="S467" s="1">
        <v>211250.15639999992</v>
      </c>
      <c r="T467" s="32"/>
      <c r="U467" s="1">
        <f t="shared" si="66"/>
        <v>2882.6092734225617</v>
      </c>
      <c r="V467" s="1">
        <f t="shared" si="66"/>
        <v>2882.6092734225617</v>
      </c>
      <c r="W467" s="9">
        <v>2020</v>
      </c>
    </row>
    <row r="468" spans="1:23" ht="15" customHeight="1" x14ac:dyDescent="0.25">
      <c r="A468" s="5">
        <f t="shared" si="64"/>
        <v>448</v>
      </c>
      <c r="B468" s="26">
        <f t="shared" si="65"/>
        <v>81</v>
      </c>
      <c r="C468" s="6" t="s">
        <v>106</v>
      </c>
      <c r="D468" s="3" t="s">
        <v>465</v>
      </c>
      <c r="E468" s="7">
        <v>1996</v>
      </c>
      <c r="F468" s="7">
        <v>2009</v>
      </c>
      <c r="G468" s="7" t="s">
        <v>67</v>
      </c>
      <c r="H468" s="7">
        <v>2</v>
      </c>
      <c r="I468" s="7">
        <v>1</v>
      </c>
      <c r="J468" s="32">
        <v>353.2</v>
      </c>
      <c r="K468" s="32">
        <v>314.3</v>
      </c>
      <c r="L468" s="32">
        <v>0</v>
      </c>
      <c r="M468" s="8">
        <v>25</v>
      </c>
      <c r="N468" s="30">
        <f>'Приложение №2'!E468</f>
        <v>1863321.0399999998</v>
      </c>
      <c r="O468" s="24"/>
      <c r="P468" s="1">
        <v>1563064.82</v>
      </c>
      <c r="Q468" s="1"/>
      <c r="R468" s="1">
        <v>88669.464600000007</v>
      </c>
      <c r="S468" s="1">
        <v>211586.75539999973</v>
      </c>
      <c r="T468" s="32"/>
      <c r="U468" s="1">
        <f t="shared" si="66"/>
        <v>5928.4792873051219</v>
      </c>
      <c r="V468" s="1">
        <f t="shared" si="66"/>
        <v>5928.4792873051219</v>
      </c>
      <c r="W468" s="9">
        <v>2020</v>
      </c>
    </row>
    <row r="469" spans="1:23" ht="15" customHeight="1" x14ac:dyDescent="0.25">
      <c r="A469" s="5">
        <f t="shared" si="64"/>
        <v>449</v>
      </c>
      <c r="B469" s="26">
        <f t="shared" si="65"/>
        <v>82</v>
      </c>
      <c r="C469" s="6" t="s">
        <v>106</v>
      </c>
      <c r="D469" s="3" t="s">
        <v>466</v>
      </c>
      <c r="E469" s="7">
        <v>1996</v>
      </c>
      <c r="F469" s="7">
        <v>2009</v>
      </c>
      <c r="G469" s="7" t="s">
        <v>67</v>
      </c>
      <c r="H469" s="7">
        <v>2</v>
      </c>
      <c r="I469" s="7">
        <v>1</v>
      </c>
      <c r="J469" s="32">
        <v>352</v>
      </c>
      <c r="K469" s="32">
        <v>313.10000000000002</v>
      </c>
      <c r="L469" s="32">
        <v>0</v>
      </c>
      <c r="M469" s="8">
        <v>18</v>
      </c>
      <c r="N469" s="30">
        <f>'Приложение №2'!E469</f>
        <v>2460084.8600000003</v>
      </c>
      <c r="O469" s="24"/>
      <c r="P469" s="1">
        <v>2173618.67</v>
      </c>
      <c r="Q469" s="1"/>
      <c r="R469" s="1">
        <v>75687.268199999991</v>
      </c>
      <c r="S469" s="1">
        <v>210778.92180000042</v>
      </c>
      <c r="T469" s="32"/>
      <c r="U469" s="1">
        <f t="shared" si="66"/>
        <v>7857.1857553497293</v>
      </c>
      <c r="V469" s="1">
        <f t="shared" si="66"/>
        <v>7857.1857553497293</v>
      </c>
      <c r="W469" s="9">
        <v>2020</v>
      </c>
    </row>
    <row r="470" spans="1:23" ht="15" customHeight="1" x14ac:dyDescent="0.25">
      <c r="A470" s="5">
        <f t="shared" si="64"/>
        <v>450</v>
      </c>
      <c r="B470" s="26">
        <f t="shared" si="65"/>
        <v>83</v>
      </c>
      <c r="C470" s="6" t="s">
        <v>106</v>
      </c>
      <c r="D470" s="3" t="s">
        <v>108</v>
      </c>
      <c r="E470" s="7">
        <v>1979</v>
      </c>
      <c r="F470" s="7">
        <v>2013</v>
      </c>
      <c r="G470" s="7" t="s">
        <v>51</v>
      </c>
      <c r="H470" s="7">
        <v>5</v>
      </c>
      <c r="I470" s="7">
        <v>4</v>
      </c>
      <c r="J470" s="32">
        <v>2793.1</v>
      </c>
      <c r="K470" s="32">
        <v>2478.8000000000002</v>
      </c>
      <c r="L470" s="32">
        <v>0</v>
      </c>
      <c r="M470" s="8">
        <v>97</v>
      </c>
      <c r="N470" s="30">
        <f>'Приложение №2'!E470</f>
        <v>4038133.86</v>
      </c>
      <c r="O470" s="24"/>
      <c r="P470" s="1">
        <v>1980646.7083999997</v>
      </c>
      <c r="Q470" s="1"/>
      <c r="R470" s="1">
        <v>668338.81160000002</v>
      </c>
      <c r="S470" s="1">
        <v>1389148.34</v>
      </c>
      <c r="T470" s="1"/>
      <c r="U470" s="1">
        <f t="shared" si="66"/>
        <v>1629.0680409875745</v>
      </c>
      <c r="V470" s="1">
        <f t="shared" si="66"/>
        <v>1629.0680409875745</v>
      </c>
      <c r="W470" s="9">
        <v>2020</v>
      </c>
    </row>
    <row r="471" spans="1:23" ht="15" customHeight="1" x14ac:dyDescent="0.25">
      <c r="A471" s="5">
        <f t="shared" si="64"/>
        <v>451</v>
      </c>
      <c r="B471" s="26">
        <f t="shared" si="65"/>
        <v>84</v>
      </c>
      <c r="C471" s="6" t="s">
        <v>106</v>
      </c>
      <c r="D471" s="3" t="s">
        <v>467</v>
      </c>
      <c r="E471" s="7">
        <v>1992</v>
      </c>
      <c r="F471" s="7">
        <v>2016</v>
      </c>
      <c r="G471" s="7" t="s">
        <v>51</v>
      </c>
      <c r="H471" s="7">
        <v>5</v>
      </c>
      <c r="I471" s="7">
        <v>4</v>
      </c>
      <c r="J471" s="32">
        <v>3576.1</v>
      </c>
      <c r="K471" s="32">
        <v>3131.5</v>
      </c>
      <c r="L471" s="32">
        <v>0</v>
      </c>
      <c r="M471" s="8">
        <v>103</v>
      </c>
      <c r="N471" s="30">
        <f>'Приложение №2'!E471</f>
        <v>1311964.47</v>
      </c>
      <c r="O471" s="24"/>
      <c r="P471" s="1">
        <v>0</v>
      </c>
      <c r="Q471" s="1"/>
      <c r="R471" s="1">
        <v>362318.40299999993</v>
      </c>
      <c r="S471" s="1">
        <v>949646.06700000004</v>
      </c>
      <c r="T471" s="1"/>
      <c r="U471" s="1">
        <f t="shared" si="66"/>
        <v>418.9571994251956</v>
      </c>
      <c r="V471" s="1">
        <f t="shared" si="66"/>
        <v>418.9571994251956</v>
      </c>
      <c r="W471" s="9">
        <v>2020</v>
      </c>
    </row>
    <row r="472" spans="1:23" ht="15" customHeight="1" x14ac:dyDescent="0.25">
      <c r="A472" s="5">
        <f t="shared" si="64"/>
        <v>452</v>
      </c>
      <c r="B472" s="26">
        <f t="shared" si="65"/>
        <v>85</v>
      </c>
      <c r="C472" s="6" t="s">
        <v>106</v>
      </c>
      <c r="D472" s="3" t="s">
        <v>468</v>
      </c>
      <c r="E472" s="7">
        <v>1989</v>
      </c>
      <c r="F472" s="7">
        <v>2015</v>
      </c>
      <c r="G472" s="7" t="s">
        <v>67</v>
      </c>
      <c r="H472" s="7">
        <v>2</v>
      </c>
      <c r="I472" s="7">
        <v>2</v>
      </c>
      <c r="J472" s="32">
        <v>892.34</v>
      </c>
      <c r="K472" s="32">
        <v>817.04</v>
      </c>
      <c r="L472" s="32">
        <v>0</v>
      </c>
      <c r="M472" s="8">
        <v>37</v>
      </c>
      <c r="N472" s="30">
        <f>'Приложение №2'!E472</f>
        <v>4135719.4099999997</v>
      </c>
      <c r="O472" s="24"/>
      <c r="P472" s="1">
        <v>3375473.58</v>
      </c>
      <c r="Q472" s="1"/>
      <c r="R472" s="1">
        <v>210214.50287999999</v>
      </c>
      <c r="S472" s="1">
        <v>550031.32711999957</v>
      </c>
      <c r="T472" s="32"/>
      <c r="U472" s="1">
        <f t="shared" si="66"/>
        <v>5061.8322358758442</v>
      </c>
      <c r="V472" s="1">
        <f t="shared" si="66"/>
        <v>5061.8322358758442</v>
      </c>
      <c r="W472" s="9">
        <v>2020</v>
      </c>
    </row>
    <row r="473" spans="1:23" ht="15" customHeight="1" x14ac:dyDescent="0.25">
      <c r="A473" s="5">
        <f t="shared" si="64"/>
        <v>453</v>
      </c>
      <c r="B473" s="26">
        <f t="shared" si="65"/>
        <v>86</v>
      </c>
      <c r="C473" s="6" t="s">
        <v>106</v>
      </c>
      <c r="D473" s="3" t="s">
        <v>469</v>
      </c>
      <c r="E473" s="7">
        <v>1993</v>
      </c>
      <c r="F473" s="7">
        <v>2014</v>
      </c>
      <c r="G473" s="7" t="s">
        <v>67</v>
      </c>
      <c r="H473" s="7">
        <v>2</v>
      </c>
      <c r="I473" s="7">
        <v>1</v>
      </c>
      <c r="J473" s="32">
        <v>641.70000000000005</v>
      </c>
      <c r="K473" s="32">
        <v>602.20000000000005</v>
      </c>
      <c r="L473" s="32">
        <v>0</v>
      </c>
      <c r="M473" s="8">
        <v>28</v>
      </c>
      <c r="N473" s="30">
        <f>'Приложение №2'!E473</f>
        <v>1635667.8799999997</v>
      </c>
      <c r="O473" s="24"/>
      <c r="P473" s="1">
        <v>1084688.6000000001</v>
      </c>
      <c r="Q473" s="1"/>
      <c r="R473" s="1">
        <v>145578.2384</v>
      </c>
      <c r="S473" s="1">
        <v>405401.04159999953</v>
      </c>
      <c r="T473" s="32"/>
      <c r="U473" s="1">
        <f t="shared" si="66"/>
        <v>2716.1539023580199</v>
      </c>
      <c r="V473" s="1">
        <f t="shared" si="66"/>
        <v>2716.1539023580199</v>
      </c>
      <c r="W473" s="9">
        <v>2020</v>
      </c>
    </row>
    <row r="474" spans="1:23" ht="15" customHeight="1" x14ac:dyDescent="0.25">
      <c r="A474" s="5">
        <f t="shared" si="64"/>
        <v>454</v>
      </c>
      <c r="B474" s="26">
        <f t="shared" si="65"/>
        <v>87</v>
      </c>
      <c r="C474" s="6" t="s">
        <v>106</v>
      </c>
      <c r="D474" s="3" t="s">
        <v>111</v>
      </c>
      <c r="E474" s="7">
        <v>1975</v>
      </c>
      <c r="F474" s="7">
        <v>2015</v>
      </c>
      <c r="G474" s="7" t="s">
        <v>51</v>
      </c>
      <c r="H474" s="7">
        <v>3</v>
      </c>
      <c r="I474" s="7">
        <v>2</v>
      </c>
      <c r="J474" s="32">
        <v>1297.4000000000001</v>
      </c>
      <c r="K474" s="32">
        <v>1097.4000000000001</v>
      </c>
      <c r="L474" s="32">
        <v>0</v>
      </c>
      <c r="M474" s="8">
        <v>52</v>
      </c>
      <c r="N474" s="30">
        <f>'Приложение №2'!E474</f>
        <v>7147840.8099999996</v>
      </c>
      <c r="O474" s="24"/>
      <c r="P474" s="1">
        <v>3777473.3047999996</v>
      </c>
      <c r="Q474" s="1"/>
      <c r="R474" s="1">
        <v>440322.02679999999</v>
      </c>
      <c r="S474" s="1">
        <v>2930045.4783999999</v>
      </c>
      <c r="T474" s="1"/>
      <c r="U474" s="1">
        <f t="shared" si="66"/>
        <v>6513.4324858757054</v>
      </c>
      <c r="V474" s="1">
        <f t="shared" si="66"/>
        <v>6513.4324858757054</v>
      </c>
      <c r="W474" s="9">
        <v>2020</v>
      </c>
    </row>
    <row r="475" spans="1:23" ht="15" customHeight="1" x14ac:dyDescent="0.25">
      <c r="A475" s="5">
        <f t="shared" si="64"/>
        <v>455</v>
      </c>
      <c r="B475" s="26">
        <f t="shared" si="65"/>
        <v>88</v>
      </c>
      <c r="C475" s="6" t="s">
        <v>106</v>
      </c>
      <c r="D475" s="3" t="s">
        <v>470</v>
      </c>
      <c r="E475" s="7">
        <v>1991</v>
      </c>
      <c r="F475" s="7">
        <v>2016</v>
      </c>
      <c r="G475" s="7" t="s">
        <v>63</v>
      </c>
      <c r="H475" s="7">
        <v>5</v>
      </c>
      <c r="I475" s="7">
        <v>4</v>
      </c>
      <c r="J475" s="32">
        <v>4887.3</v>
      </c>
      <c r="K475" s="32">
        <v>4839.7</v>
      </c>
      <c r="L475" s="32">
        <v>0</v>
      </c>
      <c r="M475" s="8">
        <v>240</v>
      </c>
      <c r="N475" s="30">
        <f>'Приложение №2'!E475</f>
        <v>1822641.2800000003</v>
      </c>
      <c r="O475" s="24"/>
      <c r="P475" s="1">
        <v>0</v>
      </c>
      <c r="Q475" s="1"/>
      <c r="R475" s="1">
        <v>1569294.8154</v>
      </c>
      <c r="S475" s="1">
        <v>253346.4646000003</v>
      </c>
      <c r="T475" s="1"/>
      <c r="U475" s="1">
        <f t="shared" si="66"/>
        <v>376.60211996611366</v>
      </c>
      <c r="V475" s="1">
        <f t="shared" si="66"/>
        <v>376.60211996611366</v>
      </c>
      <c r="W475" s="9">
        <v>2020</v>
      </c>
    </row>
    <row r="476" spans="1:23" ht="15" customHeight="1" x14ac:dyDescent="0.25">
      <c r="A476" s="5">
        <f t="shared" si="64"/>
        <v>456</v>
      </c>
      <c r="B476" s="26">
        <f t="shared" si="65"/>
        <v>89</v>
      </c>
      <c r="C476" s="6" t="s">
        <v>106</v>
      </c>
      <c r="D476" s="3" t="s">
        <v>471</v>
      </c>
      <c r="E476" s="7">
        <v>1989</v>
      </c>
      <c r="F476" s="7">
        <v>2015</v>
      </c>
      <c r="G476" s="7" t="s">
        <v>67</v>
      </c>
      <c r="H476" s="7">
        <v>2</v>
      </c>
      <c r="I476" s="7">
        <v>3</v>
      </c>
      <c r="J476" s="32">
        <v>827.8</v>
      </c>
      <c r="K476" s="32">
        <v>738.2</v>
      </c>
      <c r="L476" s="32">
        <v>0</v>
      </c>
      <c r="M476" s="8">
        <v>33</v>
      </c>
      <c r="N476" s="30">
        <f>'Приложение №2'!E476</f>
        <v>2248461.2399999998</v>
      </c>
      <c r="O476" s="24"/>
      <c r="P476" s="1">
        <v>1599845.64</v>
      </c>
      <c r="Q476" s="1"/>
      <c r="R476" s="1">
        <v>151659.36040000001</v>
      </c>
      <c r="S476" s="1">
        <v>496956.23959999986</v>
      </c>
      <c r="T476" s="32"/>
      <c r="U476" s="1">
        <f t="shared" si="66"/>
        <v>3045.870008127878</v>
      </c>
      <c r="V476" s="1">
        <f t="shared" si="66"/>
        <v>3045.870008127878</v>
      </c>
      <c r="W476" s="9">
        <v>2020</v>
      </c>
    </row>
    <row r="477" spans="1:23" ht="15" customHeight="1" x14ac:dyDescent="0.25">
      <c r="A477" s="5">
        <f t="shared" si="64"/>
        <v>457</v>
      </c>
      <c r="B477" s="26">
        <f t="shared" si="65"/>
        <v>90</v>
      </c>
      <c r="C477" s="6" t="s">
        <v>106</v>
      </c>
      <c r="D477" s="3" t="s">
        <v>472</v>
      </c>
      <c r="E477" s="7">
        <v>1988</v>
      </c>
      <c r="F477" s="7">
        <v>2015</v>
      </c>
      <c r="G477" s="7" t="s">
        <v>67</v>
      </c>
      <c r="H477" s="7">
        <v>2</v>
      </c>
      <c r="I477" s="7">
        <v>2</v>
      </c>
      <c r="J477" s="32">
        <v>898.6</v>
      </c>
      <c r="K477" s="32">
        <v>817.8</v>
      </c>
      <c r="L477" s="32">
        <v>0</v>
      </c>
      <c r="M477" s="8">
        <v>43</v>
      </c>
      <c r="N477" s="30">
        <f>'Приложение №2'!E477</f>
        <v>2623923.3699999996</v>
      </c>
      <c r="O477" s="24"/>
      <c r="P477" s="1">
        <v>2026584.26</v>
      </c>
      <c r="Q477" s="1"/>
      <c r="R477" s="1">
        <v>46796.151599999997</v>
      </c>
      <c r="S477" s="1">
        <v>550542.95839999965</v>
      </c>
      <c r="T477" s="32"/>
      <c r="U477" s="1">
        <f t="shared" si="66"/>
        <v>3208.5147591098066</v>
      </c>
      <c r="V477" s="1">
        <f t="shared" si="66"/>
        <v>3208.5147591098066</v>
      </c>
      <c r="W477" s="9">
        <v>2020</v>
      </c>
    </row>
    <row r="478" spans="1:23" ht="15" customHeight="1" x14ac:dyDescent="0.25">
      <c r="A478" s="5">
        <f t="shared" si="64"/>
        <v>458</v>
      </c>
      <c r="B478" s="26">
        <f t="shared" si="65"/>
        <v>91</v>
      </c>
      <c r="C478" s="6" t="s">
        <v>106</v>
      </c>
      <c r="D478" s="3" t="s">
        <v>473</v>
      </c>
      <c r="E478" s="7">
        <v>1985</v>
      </c>
      <c r="F478" s="7">
        <v>1985</v>
      </c>
      <c r="G478" s="7" t="s">
        <v>51</v>
      </c>
      <c r="H478" s="7">
        <v>2</v>
      </c>
      <c r="I478" s="7">
        <v>2</v>
      </c>
      <c r="J478" s="32">
        <v>687.7</v>
      </c>
      <c r="K478" s="32">
        <v>613.5</v>
      </c>
      <c r="L478" s="32">
        <v>0</v>
      </c>
      <c r="M478" s="8">
        <v>34</v>
      </c>
      <c r="N478" s="30">
        <f>'Приложение №2'!E478</f>
        <v>7443148.7321088109</v>
      </c>
      <c r="O478" s="24"/>
      <c r="P478" s="1">
        <v>5545150.1951088114</v>
      </c>
      <c r="Q478" s="1"/>
      <c r="R478" s="1">
        <v>150995.93700000001</v>
      </c>
      <c r="S478" s="1">
        <v>1747002.5999999999</v>
      </c>
      <c r="T478" s="1"/>
      <c r="U478" s="1">
        <f t="shared" si="66"/>
        <v>12132.271771978501</v>
      </c>
      <c r="V478" s="1">
        <f t="shared" si="66"/>
        <v>12132.271771978501</v>
      </c>
      <c r="W478" s="9">
        <v>2020</v>
      </c>
    </row>
    <row r="479" spans="1:23" ht="15" customHeight="1" x14ac:dyDescent="0.25">
      <c r="A479" s="5">
        <f t="shared" si="64"/>
        <v>459</v>
      </c>
      <c r="B479" s="26">
        <f t="shared" si="65"/>
        <v>92</v>
      </c>
      <c r="C479" s="6" t="s">
        <v>106</v>
      </c>
      <c r="D479" s="3" t="s">
        <v>474</v>
      </c>
      <c r="E479" s="7">
        <v>1986</v>
      </c>
      <c r="F479" s="7">
        <v>1986</v>
      </c>
      <c r="G479" s="7" t="s">
        <v>51</v>
      </c>
      <c r="H479" s="7">
        <v>2</v>
      </c>
      <c r="I479" s="7">
        <v>2</v>
      </c>
      <c r="J479" s="32">
        <v>683.3</v>
      </c>
      <c r="K479" s="32">
        <v>608.5</v>
      </c>
      <c r="L479" s="32">
        <v>0</v>
      </c>
      <c r="M479" s="8">
        <v>44</v>
      </c>
      <c r="N479" s="30">
        <f>'Приложение №2'!E479</f>
        <v>7382487.3921088111</v>
      </c>
      <c r="O479" s="24"/>
      <c r="P479" s="1">
        <v>5486235.8751088111</v>
      </c>
      <c r="Q479" s="1"/>
      <c r="R479" s="1">
        <v>163486.91699999999</v>
      </c>
      <c r="S479" s="1">
        <v>1732764.5999999999</v>
      </c>
      <c r="T479" s="1"/>
      <c r="U479" s="1">
        <f t="shared" si="66"/>
        <v>12132.271802972573</v>
      </c>
      <c r="V479" s="1">
        <f t="shared" si="66"/>
        <v>12132.271802972573</v>
      </c>
      <c r="W479" s="9">
        <v>2020</v>
      </c>
    </row>
    <row r="480" spans="1:23" ht="15" customHeight="1" x14ac:dyDescent="0.25">
      <c r="A480" s="5">
        <f t="shared" si="64"/>
        <v>460</v>
      </c>
      <c r="B480" s="26">
        <f t="shared" si="65"/>
        <v>93</v>
      </c>
      <c r="C480" s="6" t="s">
        <v>106</v>
      </c>
      <c r="D480" s="3" t="s">
        <v>113</v>
      </c>
      <c r="E480" s="7">
        <v>1975</v>
      </c>
      <c r="F480" s="7">
        <v>2016</v>
      </c>
      <c r="G480" s="7" t="s">
        <v>67</v>
      </c>
      <c r="H480" s="7">
        <v>2</v>
      </c>
      <c r="I480" s="7">
        <v>1</v>
      </c>
      <c r="J480" s="32">
        <v>889</v>
      </c>
      <c r="K480" s="32">
        <v>714.1</v>
      </c>
      <c r="L480" s="32">
        <v>0</v>
      </c>
      <c r="M480" s="8">
        <v>40</v>
      </c>
      <c r="N480" s="30">
        <f>'Приложение №2'!E480</f>
        <v>2058471.29</v>
      </c>
      <c r="O480" s="24"/>
      <c r="P480" s="1">
        <v>1536876.94</v>
      </c>
      <c r="Q480" s="1"/>
      <c r="R480" s="1">
        <v>40862.230200000005</v>
      </c>
      <c r="S480" s="1">
        <v>480732.1198000001</v>
      </c>
      <c r="T480" s="32"/>
      <c r="U480" s="1">
        <f t="shared" si="66"/>
        <v>2882.6092844139475</v>
      </c>
      <c r="V480" s="1">
        <f t="shared" si="66"/>
        <v>2882.6092844139475</v>
      </c>
      <c r="W480" s="9">
        <v>2020</v>
      </c>
    </row>
    <row r="481" spans="1:23" ht="15" customHeight="1" x14ac:dyDescent="0.25">
      <c r="A481" s="5">
        <f t="shared" si="64"/>
        <v>461</v>
      </c>
      <c r="B481" s="26">
        <f t="shared" si="65"/>
        <v>94</v>
      </c>
      <c r="C481" s="6" t="s">
        <v>106</v>
      </c>
      <c r="D481" s="3" t="s">
        <v>475</v>
      </c>
      <c r="E481" s="7">
        <v>1994</v>
      </c>
      <c r="F481" s="7">
        <v>1994</v>
      </c>
      <c r="G481" s="7" t="s">
        <v>67</v>
      </c>
      <c r="H481" s="7">
        <v>2</v>
      </c>
      <c r="I481" s="7">
        <v>1</v>
      </c>
      <c r="J481" s="32">
        <v>350.5</v>
      </c>
      <c r="K481" s="32">
        <v>347.3</v>
      </c>
      <c r="L481" s="32">
        <v>0</v>
      </c>
      <c r="M481" s="8">
        <v>13</v>
      </c>
      <c r="N481" s="30">
        <f>'Приложение №2'!E481</f>
        <v>6205606.2974949768</v>
      </c>
      <c r="O481" s="24"/>
      <c r="P481" s="1">
        <v>5895120.6100000003</v>
      </c>
      <c r="Q481" s="1"/>
      <c r="R481" s="1">
        <v>76683.330600000001</v>
      </c>
      <c r="S481" s="1">
        <v>233802.35689497646</v>
      </c>
      <c r="T481" s="32"/>
      <c r="U481" s="1">
        <f t="shared" si="66"/>
        <v>17868.14367260287</v>
      </c>
      <c r="V481" s="1">
        <f t="shared" si="66"/>
        <v>17868.14367260287</v>
      </c>
      <c r="W481" s="9">
        <v>2020</v>
      </c>
    </row>
    <row r="482" spans="1:23" ht="15" customHeight="1" x14ac:dyDescent="0.25">
      <c r="A482" s="5">
        <f t="shared" si="64"/>
        <v>462</v>
      </c>
      <c r="B482" s="26">
        <f t="shared" si="65"/>
        <v>95</v>
      </c>
      <c r="C482" s="6" t="s">
        <v>106</v>
      </c>
      <c r="D482" s="3" t="s">
        <v>476</v>
      </c>
      <c r="E482" s="7">
        <v>1986</v>
      </c>
      <c r="F482" s="7">
        <v>1986</v>
      </c>
      <c r="G482" s="7" t="s">
        <v>51</v>
      </c>
      <c r="H482" s="7">
        <v>1</v>
      </c>
      <c r="I482" s="7">
        <v>2</v>
      </c>
      <c r="J482" s="32">
        <v>182.5</v>
      </c>
      <c r="K482" s="32">
        <v>164.5</v>
      </c>
      <c r="L482" s="32">
        <v>0</v>
      </c>
      <c r="M482" s="8">
        <v>17</v>
      </c>
      <c r="N482" s="30">
        <f>'Приложение №2'!E482</f>
        <v>1995758.7</v>
      </c>
      <c r="O482" s="24"/>
      <c r="P482" s="1">
        <v>1458528.16</v>
      </c>
      <c r="Q482" s="1"/>
      <c r="R482" s="1">
        <v>68800.339000000007</v>
      </c>
      <c r="S482" s="1">
        <v>468430.201</v>
      </c>
      <c r="T482" s="1"/>
      <c r="U482" s="1">
        <f t="shared" si="66"/>
        <v>12132.271732522797</v>
      </c>
      <c r="V482" s="1">
        <f t="shared" si="66"/>
        <v>12132.271732522797</v>
      </c>
      <c r="W482" s="9">
        <v>2020</v>
      </c>
    </row>
    <row r="483" spans="1:23" ht="15" customHeight="1" x14ac:dyDescent="0.25">
      <c r="A483" s="5">
        <f t="shared" si="64"/>
        <v>463</v>
      </c>
      <c r="B483" s="26">
        <f t="shared" si="65"/>
        <v>96</v>
      </c>
      <c r="C483" s="6" t="s">
        <v>106</v>
      </c>
      <c r="D483" s="3" t="s">
        <v>477</v>
      </c>
      <c r="E483" s="7">
        <v>1988</v>
      </c>
      <c r="F483" s="7">
        <v>1988</v>
      </c>
      <c r="G483" s="7" t="s">
        <v>67</v>
      </c>
      <c r="H483" s="7">
        <v>2</v>
      </c>
      <c r="I483" s="7">
        <v>1</v>
      </c>
      <c r="J483" s="32">
        <v>598.4</v>
      </c>
      <c r="K483" s="32">
        <v>533.70000000000005</v>
      </c>
      <c r="L483" s="32">
        <v>0</v>
      </c>
      <c r="M483" s="8">
        <v>26</v>
      </c>
      <c r="N483" s="30">
        <f>'Приложение №2'!E483</f>
        <v>9527508.2899999991</v>
      </c>
      <c r="O483" s="24"/>
      <c r="P483" s="1">
        <v>9064430.4000000004</v>
      </c>
      <c r="Q483" s="1"/>
      <c r="R483" s="1">
        <v>103791.0514</v>
      </c>
      <c r="S483" s="1">
        <v>359286.83859999874</v>
      </c>
      <c r="T483" s="32"/>
      <c r="U483" s="1">
        <f t="shared" si="66"/>
        <v>17851.804927862093</v>
      </c>
      <c r="V483" s="1">
        <f t="shared" si="66"/>
        <v>17851.804927862093</v>
      </c>
      <c r="W483" s="9">
        <v>2020</v>
      </c>
    </row>
    <row r="484" spans="1:23" ht="15" customHeight="1" x14ac:dyDescent="0.25">
      <c r="A484" s="5">
        <f t="shared" si="64"/>
        <v>464</v>
      </c>
      <c r="B484" s="26">
        <f t="shared" si="65"/>
        <v>97</v>
      </c>
      <c r="C484" s="6" t="s">
        <v>106</v>
      </c>
      <c r="D484" s="3" t="s">
        <v>478</v>
      </c>
      <c r="E484" s="7">
        <v>1984</v>
      </c>
      <c r="F484" s="7">
        <v>2016</v>
      </c>
      <c r="G484" s="7" t="s">
        <v>67</v>
      </c>
      <c r="H484" s="7">
        <v>2</v>
      </c>
      <c r="I484" s="7">
        <v>2</v>
      </c>
      <c r="J484" s="32">
        <v>926.59</v>
      </c>
      <c r="K484" s="32">
        <v>847</v>
      </c>
      <c r="L484" s="32">
        <v>0</v>
      </c>
      <c r="M484" s="8">
        <v>37</v>
      </c>
      <c r="N484" s="30">
        <f>'Приложение №2'!E484</f>
        <v>15120478.773937361</v>
      </c>
      <c r="O484" s="24"/>
      <c r="P484" s="1">
        <v>14361636.609999999</v>
      </c>
      <c r="Q484" s="1"/>
      <c r="R484" s="1">
        <v>188641.76400000002</v>
      </c>
      <c r="S484" s="1">
        <v>570200.39993736194</v>
      </c>
      <c r="T484" s="32"/>
      <c r="U484" s="1">
        <f t="shared" si="66"/>
        <v>17851.804927907157</v>
      </c>
      <c r="V484" s="1">
        <f t="shared" si="66"/>
        <v>17851.804927907157</v>
      </c>
      <c r="W484" s="9">
        <v>2020</v>
      </c>
    </row>
    <row r="485" spans="1:23" ht="15" customHeight="1" x14ac:dyDescent="0.25">
      <c r="A485" s="5">
        <f t="shared" si="64"/>
        <v>465</v>
      </c>
      <c r="B485" s="26">
        <f t="shared" si="65"/>
        <v>98</v>
      </c>
      <c r="C485" s="6" t="s">
        <v>106</v>
      </c>
      <c r="D485" s="3" t="s">
        <v>479</v>
      </c>
      <c r="E485" s="7">
        <v>1988</v>
      </c>
      <c r="F485" s="7">
        <v>1988</v>
      </c>
      <c r="G485" s="7" t="s">
        <v>67</v>
      </c>
      <c r="H485" s="7">
        <v>2</v>
      </c>
      <c r="I485" s="7">
        <v>2</v>
      </c>
      <c r="J485" s="32">
        <v>919.1</v>
      </c>
      <c r="K485" s="32">
        <v>842.3</v>
      </c>
      <c r="L485" s="32">
        <v>0</v>
      </c>
      <c r="M485" s="8">
        <v>39</v>
      </c>
      <c r="N485" s="30">
        <f>'Приложение №2'!E485</f>
        <v>15036575.282034198</v>
      </c>
      <c r="O485" s="24"/>
      <c r="P485" s="1">
        <v>14272436.58</v>
      </c>
      <c r="Q485" s="1"/>
      <c r="R485" s="1">
        <v>197102.3406</v>
      </c>
      <c r="S485" s="1">
        <v>567036.36143419775</v>
      </c>
      <c r="T485" s="32"/>
      <c r="U485" s="1">
        <f t="shared" ref="U485:V503" si="67">$N485/($K485+$L485)</f>
        <v>17851.804917528432</v>
      </c>
      <c r="V485" s="1">
        <f t="shared" si="67"/>
        <v>17851.804917528432</v>
      </c>
      <c r="W485" s="9">
        <v>2020</v>
      </c>
    </row>
    <row r="486" spans="1:23" ht="15" customHeight="1" x14ac:dyDescent="0.25">
      <c r="A486" s="5">
        <f t="shared" si="64"/>
        <v>466</v>
      </c>
      <c r="B486" s="26">
        <f t="shared" si="65"/>
        <v>99</v>
      </c>
      <c r="C486" s="6" t="s">
        <v>106</v>
      </c>
      <c r="D486" s="3" t="s">
        <v>480</v>
      </c>
      <c r="E486" s="7">
        <v>1985</v>
      </c>
      <c r="F486" s="7">
        <v>2013</v>
      </c>
      <c r="G486" s="7" t="s">
        <v>67</v>
      </c>
      <c r="H486" s="7">
        <v>2</v>
      </c>
      <c r="I486" s="7">
        <v>2</v>
      </c>
      <c r="J486" s="32">
        <v>551</v>
      </c>
      <c r="K486" s="32">
        <v>491.6</v>
      </c>
      <c r="L486" s="32">
        <v>0</v>
      </c>
      <c r="M486" s="8">
        <v>22</v>
      </c>
      <c r="N486" s="30">
        <f>'Приложение №2'!E486</f>
        <v>7706205.7772888159</v>
      </c>
      <c r="O486" s="24"/>
      <c r="P486" s="1">
        <v>7279307.96</v>
      </c>
      <c r="Q486" s="1"/>
      <c r="R486" s="1">
        <v>95952.695200000002</v>
      </c>
      <c r="S486" s="1">
        <v>330945.12208881596</v>
      </c>
      <c r="T486" s="32"/>
      <c r="U486" s="1">
        <f t="shared" si="67"/>
        <v>15675.764396437786</v>
      </c>
      <c r="V486" s="1">
        <f t="shared" si="67"/>
        <v>15675.764396437786</v>
      </c>
      <c r="W486" s="9">
        <v>2020</v>
      </c>
    </row>
    <row r="487" spans="1:23" ht="15" customHeight="1" x14ac:dyDescent="0.25">
      <c r="A487" s="5">
        <f t="shared" si="64"/>
        <v>467</v>
      </c>
      <c r="B487" s="26">
        <f t="shared" si="65"/>
        <v>100</v>
      </c>
      <c r="C487" s="6" t="s">
        <v>106</v>
      </c>
      <c r="D487" s="3" t="s">
        <v>481</v>
      </c>
      <c r="E487" s="7">
        <v>1986</v>
      </c>
      <c r="F487" s="7">
        <v>2013</v>
      </c>
      <c r="G487" s="7" t="s">
        <v>63</v>
      </c>
      <c r="H487" s="7">
        <v>2</v>
      </c>
      <c r="I487" s="7">
        <v>2</v>
      </c>
      <c r="J487" s="32">
        <v>1117</v>
      </c>
      <c r="K487" s="32">
        <v>565.29999999999995</v>
      </c>
      <c r="L487" s="32">
        <v>0</v>
      </c>
      <c r="M487" s="8">
        <v>40</v>
      </c>
      <c r="N487" s="30">
        <f>'Приложение №2'!E487</f>
        <v>1307629.05</v>
      </c>
      <c r="O487" s="24"/>
      <c r="P487" s="1">
        <v>0</v>
      </c>
      <c r="Q487" s="1"/>
      <c r="R487" s="1">
        <v>243509.24459999998</v>
      </c>
      <c r="S487" s="1">
        <v>1064119.8054</v>
      </c>
      <c r="T487" s="1"/>
      <c r="U487" s="1">
        <f t="shared" si="67"/>
        <v>2313.1594728462765</v>
      </c>
      <c r="V487" s="1">
        <f t="shared" si="67"/>
        <v>2313.1594728462765</v>
      </c>
      <c r="W487" s="9">
        <v>2020</v>
      </c>
    </row>
    <row r="488" spans="1:23" ht="15" customHeight="1" x14ac:dyDescent="0.25">
      <c r="A488" s="5">
        <f t="shared" si="64"/>
        <v>468</v>
      </c>
      <c r="B488" s="26">
        <f t="shared" si="65"/>
        <v>101</v>
      </c>
      <c r="C488" s="6" t="s">
        <v>106</v>
      </c>
      <c r="D488" s="3" t="s">
        <v>482</v>
      </c>
      <c r="E488" s="7">
        <v>1991</v>
      </c>
      <c r="F488" s="7">
        <v>2013</v>
      </c>
      <c r="G488" s="7" t="s">
        <v>51</v>
      </c>
      <c r="H488" s="7">
        <v>2</v>
      </c>
      <c r="I488" s="7">
        <v>2</v>
      </c>
      <c r="J488" s="32">
        <v>1128.7</v>
      </c>
      <c r="K488" s="32">
        <v>568</v>
      </c>
      <c r="L488" s="32">
        <v>0</v>
      </c>
      <c r="M488" s="8">
        <v>46</v>
      </c>
      <c r="N488" s="30">
        <f>'Приложение №2'!E488</f>
        <v>1598237.97</v>
      </c>
      <c r="O488" s="24"/>
      <c r="P488" s="1">
        <v>0</v>
      </c>
      <c r="Q488" s="1"/>
      <c r="R488" s="1">
        <v>213642.42599999998</v>
      </c>
      <c r="S488" s="1">
        <v>1384595.544</v>
      </c>
      <c r="T488" s="1"/>
      <c r="U488" s="1">
        <f t="shared" si="67"/>
        <v>2813.7992429577466</v>
      </c>
      <c r="V488" s="1">
        <f t="shared" si="67"/>
        <v>2813.7992429577466</v>
      </c>
      <c r="W488" s="9">
        <v>2020</v>
      </c>
    </row>
    <row r="489" spans="1:23" ht="15" customHeight="1" x14ac:dyDescent="0.25">
      <c r="A489" s="5">
        <f t="shared" si="64"/>
        <v>469</v>
      </c>
      <c r="B489" s="26">
        <f t="shared" si="65"/>
        <v>102</v>
      </c>
      <c r="C489" s="6" t="s">
        <v>106</v>
      </c>
      <c r="D489" s="3" t="s">
        <v>483</v>
      </c>
      <c r="E489" s="7">
        <v>1982</v>
      </c>
      <c r="F489" s="7">
        <v>2013</v>
      </c>
      <c r="G489" s="7" t="s">
        <v>51</v>
      </c>
      <c r="H489" s="7">
        <v>2</v>
      </c>
      <c r="I489" s="7">
        <v>2</v>
      </c>
      <c r="J489" s="32">
        <v>673.7</v>
      </c>
      <c r="K489" s="32">
        <v>430.5</v>
      </c>
      <c r="L489" s="32">
        <v>0</v>
      </c>
      <c r="M489" s="8">
        <v>35</v>
      </c>
      <c r="N489" s="30">
        <f>'Приложение №2'!E489</f>
        <v>2429521.66</v>
      </c>
      <c r="O489" s="24"/>
      <c r="P489" s="1">
        <v>1012125.97</v>
      </c>
      <c r="Q489" s="1"/>
      <c r="R489" s="1">
        <v>191503.891</v>
      </c>
      <c r="S489" s="1">
        <v>1225891.7990000001</v>
      </c>
      <c r="T489" s="1"/>
      <c r="U489" s="1">
        <f t="shared" si="67"/>
        <v>5643.4881765389082</v>
      </c>
      <c r="V489" s="1">
        <f t="shared" si="67"/>
        <v>5643.4881765389082</v>
      </c>
      <c r="W489" s="9">
        <v>2020</v>
      </c>
    </row>
    <row r="490" spans="1:23" ht="15" customHeight="1" x14ac:dyDescent="0.25">
      <c r="A490" s="5">
        <f t="shared" si="64"/>
        <v>470</v>
      </c>
      <c r="B490" s="26">
        <f t="shared" si="65"/>
        <v>103</v>
      </c>
      <c r="C490" s="6" t="s">
        <v>106</v>
      </c>
      <c r="D490" s="3" t="s">
        <v>1525</v>
      </c>
      <c r="E490" s="7">
        <v>1985</v>
      </c>
      <c r="F490" s="7">
        <v>1985</v>
      </c>
      <c r="G490" s="7" t="s">
        <v>67</v>
      </c>
      <c r="H490" s="7">
        <v>1</v>
      </c>
      <c r="I490" s="7">
        <v>1</v>
      </c>
      <c r="J490" s="32">
        <v>279.5</v>
      </c>
      <c r="K490" s="32">
        <v>204.7</v>
      </c>
      <c r="L490" s="32">
        <v>0</v>
      </c>
      <c r="M490" s="8">
        <v>13</v>
      </c>
      <c r="N490" s="30">
        <f>'Приложение №2'!E490</f>
        <v>5242009.8299999991</v>
      </c>
      <c r="O490" s="24"/>
      <c r="P490" s="1">
        <v>5082474.3099999996</v>
      </c>
      <c r="Q490" s="1"/>
      <c r="R490" s="1">
        <v>21731.483399999997</v>
      </c>
      <c r="S490" s="1">
        <v>137804.03659999956</v>
      </c>
      <c r="T490" s="32"/>
      <c r="U490" s="1">
        <f t="shared" si="67"/>
        <v>25608.255153883729</v>
      </c>
      <c r="V490" s="1">
        <f t="shared" si="67"/>
        <v>25608.255153883729</v>
      </c>
      <c r="W490" s="9">
        <v>2020</v>
      </c>
    </row>
    <row r="491" spans="1:23" ht="15" customHeight="1" x14ac:dyDescent="0.25">
      <c r="A491" s="5">
        <f t="shared" si="64"/>
        <v>471</v>
      </c>
      <c r="B491" s="26">
        <f t="shared" si="65"/>
        <v>104</v>
      </c>
      <c r="C491" s="6" t="s">
        <v>106</v>
      </c>
      <c r="D491" s="3" t="s">
        <v>485</v>
      </c>
      <c r="E491" s="7">
        <v>1988</v>
      </c>
      <c r="F491" s="7">
        <v>2016</v>
      </c>
      <c r="G491" s="7" t="s">
        <v>67</v>
      </c>
      <c r="H491" s="7">
        <v>2</v>
      </c>
      <c r="I491" s="7">
        <v>2</v>
      </c>
      <c r="J491" s="32">
        <v>555.79999999999995</v>
      </c>
      <c r="K491" s="32">
        <v>495.5</v>
      </c>
      <c r="L491" s="32">
        <v>0</v>
      </c>
      <c r="M491" s="8">
        <v>24</v>
      </c>
      <c r="N491" s="30">
        <f>'Приложение №2'!E491</f>
        <v>8845569.3399999999</v>
      </c>
      <c r="O491" s="24"/>
      <c r="P491" s="1">
        <v>8388713.2200000007</v>
      </c>
      <c r="Q491" s="1"/>
      <c r="R491" s="1">
        <v>123285.52100000001</v>
      </c>
      <c r="S491" s="1">
        <v>333570.59899999917</v>
      </c>
      <c r="T491" s="32"/>
      <c r="U491" s="1">
        <f t="shared" si="67"/>
        <v>17851.804924318869</v>
      </c>
      <c r="V491" s="1">
        <f t="shared" si="67"/>
        <v>17851.804924318869</v>
      </c>
      <c r="W491" s="9">
        <v>2020</v>
      </c>
    </row>
    <row r="492" spans="1:23" ht="15" customHeight="1" x14ac:dyDescent="0.25">
      <c r="A492" s="5">
        <f t="shared" si="64"/>
        <v>472</v>
      </c>
      <c r="B492" s="26">
        <f t="shared" si="65"/>
        <v>105</v>
      </c>
      <c r="C492" s="6" t="s">
        <v>106</v>
      </c>
      <c r="D492" s="3" t="s">
        <v>486</v>
      </c>
      <c r="E492" s="7">
        <v>1985</v>
      </c>
      <c r="F492" s="7">
        <v>1985</v>
      </c>
      <c r="G492" s="7" t="s">
        <v>67</v>
      </c>
      <c r="H492" s="7">
        <v>2</v>
      </c>
      <c r="I492" s="7">
        <v>2</v>
      </c>
      <c r="J492" s="32">
        <v>398.6</v>
      </c>
      <c r="K492" s="32">
        <v>327.2</v>
      </c>
      <c r="L492" s="32">
        <v>0</v>
      </c>
      <c r="M492" s="8">
        <v>31</v>
      </c>
      <c r="N492" s="30">
        <f>'Приложение №2'!E492</f>
        <v>5841110.5700000003</v>
      </c>
      <c r="O492" s="24"/>
      <c r="P492" s="1">
        <v>5476455.29</v>
      </c>
      <c r="Q492" s="1"/>
      <c r="R492" s="1">
        <v>144384.2384</v>
      </c>
      <c r="S492" s="1">
        <v>220271.04160000026</v>
      </c>
      <c r="T492" s="32"/>
      <c r="U492" s="1">
        <f t="shared" si="67"/>
        <v>17851.804920537899</v>
      </c>
      <c r="V492" s="1">
        <f t="shared" si="67"/>
        <v>17851.804920537899</v>
      </c>
      <c r="W492" s="9">
        <v>2020</v>
      </c>
    </row>
    <row r="493" spans="1:23" ht="15" customHeight="1" x14ac:dyDescent="0.25">
      <c r="A493" s="5">
        <f t="shared" si="64"/>
        <v>473</v>
      </c>
      <c r="B493" s="26">
        <f t="shared" si="65"/>
        <v>106</v>
      </c>
      <c r="C493" s="6" t="s">
        <v>106</v>
      </c>
      <c r="D493" s="3" t="s">
        <v>487</v>
      </c>
      <c r="E493" s="7">
        <v>1989</v>
      </c>
      <c r="F493" s="7">
        <v>1989</v>
      </c>
      <c r="G493" s="7" t="s">
        <v>67</v>
      </c>
      <c r="H493" s="7">
        <v>2</v>
      </c>
      <c r="I493" s="7">
        <v>2</v>
      </c>
      <c r="J493" s="32">
        <v>473.8</v>
      </c>
      <c r="K493" s="32">
        <v>442.5</v>
      </c>
      <c r="L493" s="32">
        <v>0</v>
      </c>
      <c r="M493" s="8">
        <v>43</v>
      </c>
      <c r="N493" s="30">
        <f>'Приложение №2'!E493</f>
        <v>7899423.6699999999</v>
      </c>
      <c r="O493" s="24"/>
      <c r="P493" s="1">
        <v>7507261.5899999999</v>
      </c>
      <c r="Q493" s="1"/>
      <c r="R493" s="1">
        <v>94271.085000000006</v>
      </c>
      <c r="S493" s="1">
        <v>297890.99500000005</v>
      </c>
      <c r="T493" s="32"/>
      <c r="U493" s="1">
        <f t="shared" si="67"/>
        <v>17851.804903954802</v>
      </c>
      <c r="V493" s="1">
        <f t="shared" si="67"/>
        <v>17851.804903954802</v>
      </c>
      <c r="W493" s="9">
        <v>2020</v>
      </c>
    </row>
    <row r="494" spans="1:23" ht="15" customHeight="1" x14ac:dyDescent="0.25">
      <c r="A494" s="5">
        <f t="shared" si="64"/>
        <v>474</v>
      </c>
      <c r="B494" s="26">
        <f t="shared" si="65"/>
        <v>107</v>
      </c>
      <c r="C494" s="6" t="s">
        <v>106</v>
      </c>
      <c r="D494" s="3" t="s">
        <v>488</v>
      </c>
      <c r="E494" s="7">
        <v>1986</v>
      </c>
      <c r="F494" s="7">
        <v>1986</v>
      </c>
      <c r="G494" s="7" t="s">
        <v>67</v>
      </c>
      <c r="H494" s="7">
        <v>2</v>
      </c>
      <c r="I494" s="7">
        <v>2</v>
      </c>
      <c r="J494" s="32">
        <v>407</v>
      </c>
      <c r="K494" s="32">
        <v>325.39999999999998</v>
      </c>
      <c r="L494" s="32">
        <v>0</v>
      </c>
      <c r="M494" s="8">
        <v>17</v>
      </c>
      <c r="N494" s="30">
        <f>'Приложение №2'!E494</f>
        <v>5808977.3200000003</v>
      </c>
      <c r="O494" s="24"/>
      <c r="P494" s="1">
        <v>5506691.9299999997</v>
      </c>
      <c r="Q494" s="1"/>
      <c r="R494" s="1">
        <v>83226.108800000002</v>
      </c>
      <c r="S494" s="1">
        <v>219059.28120000061</v>
      </c>
      <c r="T494" s="32"/>
      <c r="U494" s="1">
        <f t="shared" si="67"/>
        <v>17851.804917025202</v>
      </c>
      <c r="V494" s="1">
        <f t="shared" si="67"/>
        <v>17851.804917025202</v>
      </c>
      <c r="W494" s="9">
        <v>2020</v>
      </c>
    </row>
    <row r="495" spans="1:23" ht="15" customHeight="1" x14ac:dyDescent="0.25">
      <c r="A495" s="5">
        <f t="shared" si="64"/>
        <v>475</v>
      </c>
      <c r="B495" s="26">
        <f t="shared" si="65"/>
        <v>108</v>
      </c>
      <c r="C495" s="6" t="s">
        <v>106</v>
      </c>
      <c r="D495" s="3" t="s">
        <v>489</v>
      </c>
      <c r="E495" s="7">
        <v>1987</v>
      </c>
      <c r="F495" s="7">
        <v>1987</v>
      </c>
      <c r="G495" s="7" t="s">
        <v>67</v>
      </c>
      <c r="H495" s="7">
        <v>2</v>
      </c>
      <c r="I495" s="7">
        <v>2</v>
      </c>
      <c r="J495" s="32">
        <v>408.6</v>
      </c>
      <c r="K495" s="32">
        <v>336.4</v>
      </c>
      <c r="L495" s="32">
        <v>0</v>
      </c>
      <c r="M495" s="8">
        <v>27</v>
      </c>
      <c r="N495" s="30">
        <f>'Приложение №2'!E495</f>
        <v>6005347.1799999997</v>
      </c>
      <c r="O495" s="24"/>
      <c r="P495" s="1">
        <v>5702209.5199999996</v>
      </c>
      <c r="Q495" s="1"/>
      <c r="R495" s="1">
        <v>76673.180800000002</v>
      </c>
      <c r="S495" s="1">
        <v>226464.47920000015</v>
      </c>
      <c r="T495" s="32"/>
      <c r="U495" s="1">
        <f t="shared" si="67"/>
        <v>17851.804934601663</v>
      </c>
      <c r="V495" s="1">
        <f t="shared" si="67"/>
        <v>17851.804934601663</v>
      </c>
      <c r="W495" s="9">
        <v>2020</v>
      </c>
    </row>
    <row r="496" spans="1:23" ht="15" customHeight="1" x14ac:dyDescent="0.25">
      <c r="A496" s="5">
        <f t="shared" si="64"/>
        <v>476</v>
      </c>
      <c r="B496" s="26">
        <f t="shared" si="65"/>
        <v>109</v>
      </c>
      <c r="C496" s="6" t="s">
        <v>106</v>
      </c>
      <c r="D496" s="3" t="s">
        <v>490</v>
      </c>
      <c r="E496" s="7">
        <v>1966</v>
      </c>
      <c r="F496" s="7">
        <v>2016</v>
      </c>
      <c r="G496" s="7" t="s">
        <v>67</v>
      </c>
      <c r="H496" s="7">
        <v>2</v>
      </c>
      <c r="I496" s="7">
        <v>1</v>
      </c>
      <c r="J496" s="32">
        <v>777.3</v>
      </c>
      <c r="K496" s="32">
        <v>622.4</v>
      </c>
      <c r="L496" s="32">
        <v>0</v>
      </c>
      <c r="M496" s="8">
        <v>71</v>
      </c>
      <c r="N496" s="30">
        <f>'Приложение №2'!E496</f>
        <v>3096176.4</v>
      </c>
      <c r="O496" s="24"/>
      <c r="P496" s="1">
        <v>2534749.2799999998</v>
      </c>
      <c r="Q496" s="1"/>
      <c r="R496" s="1">
        <v>142427.44280000002</v>
      </c>
      <c r="S496" s="1">
        <v>418999.67720000009</v>
      </c>
      <c r="T496" s="32"/>
      <c r="U496" s="1">
        <f t="shared" si="67"/>
        <v>4974.5764781491007</v>
      </c>
      <c r="V496" s="1">
        <f t="shared" si="67"/>
        <v>4974.5764781491007</v>
      </c>
      <c r="W496" s="9">
        <v>2020</v>
      </c>
    </row>
    <row r="497" spans="1:23" ht="15" customHeight="1" x14ac:dyDescent="0.25">
      <c r="A497" s="5">
        <f t="shared" si="64"/>
        <v>477</v>
      </c>
      <c r="B497" s="26">
        <f t="shared" si="65"/>
        <v>110</v>
      </c>
      <c r="C497" s="6" t="s">
        <v>106</v>
      </c>
      <c r="D497" s="3" t="s">
        <v>491</v>
      </c>
      <c r="E497" s="7">
        <v>1982</v>
      </c>
      <c r="F497" s="7">
        <v>2009</v>
      </c>
      <c r="G497" s="7" t="s">
        <v>67</v>
      </c>
      <c r="H497" s="7">
        <v>2</v>
      </c>
      <c r="I497" s="7">
        <v>3</v>
      </c>
      <c r="J497" s="32">
        <v>1187.9000000000001</v>
      </c>
      <c r="K497" s="32">
        <v>1137.5</v>
      </c>
      <c r="L497" s="32">
        <v>0</v>
      </c>
      <c r="M497" s="8">
        <v>46</v>
      </c>
      <c r="N497" s="30">
        <f>'Приложение №2'!E497</f>
        <v>14181496.470000001</v>
      </c>
      <c r="O497" s="24"/>
      <c r="P497" s="1">
        <v>13167835.49</v>
      </c>
      <c r="Q497" s="1"/>
      <c r="R497" s="1">
        <v>247895.98499999999</v>
      </c>
      <c r="S497" s="1">
        <v>765764.99500000046</v>
      </c>
      <c r="T497" s="32"/>
      <c r="U497" s="1">
        <f t="shared" si="67"/>
        <v>12467.249643956044</v>
      </c>
      <c r="V497" s="1">
        <f t="shared" si="67"/>
        <v>12467.249643956044</v>
      </c>
      <c r="W497" s="9">
        <v>2020</v>
      </c>
    </row>
    <row r="498" spans="1:23" ht="15" customHeight="1" x14ac:dyDescent="0.25">
      <c r="A498" s="5">
        <f t="shared" si="64"/>
        <v>478</v>
      </c>
      <c r="B498" s="26">
        <f t="shared" si="65"/>
        <v>111</v>
      </c>
      <c r="C498" s="6" t="s">
        <v>106</v>
      </c>
      <c r="D498" s="3" t="s">
        <v>492</v>
      </c>
      <c r="E498" s="7">
        <v>1987</v>
      </c>
      <c r="F498" s="7">
        <v>1987</v>
      </c>
      <c r="G498" s="7" t="s">
        <v>67</v>
      </c>
      <c r="H498" s="7">
        <v>2</v>
      </c>
      <c r="I498" s="7">
        <v>3</v>
      </c>
      <c r="J498" s="32">
        <v>1257.3</v>
      </c>
      <c r="K498" s="32">
        <v>1006.7</v>
      </c>
      <c r="L498" s="32">
        <v>0</v>
      </c>
      <c r="M498" s="8">
        <v>63</v>
      </c>
      <c r="N498" s="30">
        <f>'Приложение №2'!E498</f>
        <v>17971412.010000002</v>
      </c>
      <c r="O498" s="24"/>
      <c r="P498" s="1">
        <v>17031129.23</v>
      </c>
      <c r="Q498" s="1"/>
      <c r="R498" s="1">
        <v>262572.33740000002</v>
      </c>
      <c r="S498" s="1">
        <v>677710.44260000112</v>
      </c>
      <c r="T498" s="32"/>
      <c r="U498" s="1">
        <f t="shared" si="67"/>
        <v>17851.804917055728</v>
      </c>
      <c r="V498" s="1">
        <f t="shared" si="67"/>
        <v>17851.804917055728</v>
      </c>
      <c r="W498" s="9">
        <v>2020</v>
      </c>
    </row>
    <row r="499" spans="1:23" ht="15" customHeight="1" x14ac:dyDescent="0.25">
      <c r="A499" s="5">
        <f t="shared" si="64"/>
        <v>479</v>
      </c>
      <c r="B499" s="26">
        <f t="shared" si="65"/>
        <v>112</v>
      </c>
      <c r="C499" s="6" t="s">
        <v>106</v>
      </c>
      <c r="D499" s="3" t="s">
        <v>493</v>
      </c>
      <c r="E499" s="7">
        <v>1994</v>
      </c>
      <c r="F499" s="7">
        <v>2013</v>
      </c>
      <c r="G499" s="7" t="s">
        <v>51</v>
      </c>
      <c r="H499" s="7">
        <v>4</v>
      </c>
      <c r="I499" s="7">
        <v>3</v>
      </c>
      <c r="J499" s="32">
        <v>1981.7</v>
      </c>
      <c r="K499" s="32">
        <v>1806.7</v>
      </c>
      <c r="L499" s="32">
        <v>0</v>
      </c>
      <c r="M499" s="8">
        <v>96</v>
      </c>
      <c r="N499" s="30">
        <f>'Приложение №2'!E499</f>
        <v>8029342.6471535685</v>
      </c>
      <c r="O499" s="24"/>
      <c r="P499" s="1">
        <v>5045107.4777535684</v>
      </c>
      <c r="Q499" s="1"/>
      <c r="R499" s="1">
        <v>659398.47940000007</v>
      </c>
      <c r="S499" s="1">
        <v>2324836.69</v>
      </c>
      <c r="T499" s="1"/>
      <c r="U499" s="1">
        <f t="shared" si="67"/>
        <v>4444.2036016790662</v>
      </c>
      <c r="V499" s="1">
        <f t="shared" si="67"/>
        <v>4444.2036016790662</v>
      </c>
      <c r="W499" s="9">
        <v>2020</v>
      </c>
    </row>
    <row r="500" spans="1:23" ht="15" customHeight="1" x14ac:dyDescent="0.25">
      <c r="A500" s="5">
        <f t="shared" si="64"/>
        <v>480</v>
      </c>
      <c r="B500" s="26">
        <f t="shared" si="65"/>
        <v>113</v>
      </c>
      <c r="C500" s="6" t="s">
        <v>106</v>
      </c>
      <c r="D500" s="3" t="s">
        <v>494</v>
      </c>
      <c r="E500" s="7">
        <v>1987</v>
      </c>
      <c r="F500" s="7">
        <v>2013</v>
      </c>
      <c r="G500" s="7" t="s">
        <v>51</v>
      </c>
      <c r="H500" s="7">
        <v>3</v>
      </c>
      <c r="I500" s="7">
        <v>3</v>
      </c>
      <c r="J500" s="32">
        <v>1395.8</v>
      </c>
      <c r="K500" s="32">
        <v>1265.9000000000001</v>
      </c>
      <c r="L500" s="32">
        <v>0</v>
      </c>
      <c r="M500" s="8">
        <v>63</v>
      </c>
      <c r="N500" s="30">
        <f>'Приложение №2'!E500</f>
        <v>9306621.0598982628</v>
      </c>
      <c r="O500" s="24"/>
      <c r="P500" s="1">
        <v>5289457.57</v>
      </c>
      <c r="Q500" s="1"/>
      <c r="R500" s="1">
        <v>412386.65379999997</v>
      </c>
      <c r="S500" s="1">
        <v>3604776.8360982626</v>
      </c>
      <c r="T500" s="1"/>
      <c r="U500" s="1">
        <f t="shared" si="67"/>
        <v>7351.7821786067325</v>
      </c>
      <c r="V500" s="1">
        <f t="shared" si="67"/>
        <v>7351.7821786067325</v>
      </c>
      <c r="W500" s="9">
        <v>2020</v>
      </c>
    </row>
    <row r="501" spans="1:23" ht="15" customHeight="1" x14ac:dyDescent="0.25">
      <c r="A501" s="5">
        <f t="shared" si="64"/>
        <v>481</v>
      </c>
      <c r="B501" s="26">
        <f t="shared" si="65"/>
        <v>114</v>
      </c>
      <c r="C501" s="6" t="s">
        <v>106</v>
      </c>
      <c r="D501" s="3" t="s">
        <v>495</v>
      </c>
      <c r="E501" s="7">
        <v>1999</v>
      </c>
      <c r="F501" s="7">
        <v>1999</v>
      </c>
      <c r="G501" s="7" t="s">
        <v>67</v>
      </c>
      <c r="H501" s="7">
        <v>2</v>
      </c>
      <c r="I501" s="7">
        <v>1</v>
      </c>
      <c r="J501" s="32">
        <v>720.2</v>
      </c>
      <c r="K501" s="32">
        <v>628.9</v>
      </c>
      <c r="L501" s="32">
        <v>0</v>
      </c>
      <c r="M501" s="8">
        <v>26</v>
      </c>
      <c r="N501" s="30">
        <f>'Приложение №2'!E501</f>
        <v>3128511.15</v>
      </c>
      <c r="O501" s="24"/>
      <c r="P501" s="1">
        <v>2559860.9900000002</v>
      </c>
      <c r="Q501" s="1"/>
      <c r="R501" s="1">
        <v>145274.6758</v>
      </c>
      <c r="S501" s="1">
        <v>423375.48419999972</v>
      </c>
      <c r="T501" s="32"/>
      <c r="U501" s="1">
        <f t="shared" si="67"/>
        <v>4974.5764827476551</v>
      </c>
      <c r="V501" s="1">
        <f t="shared" si="67"/>
        <v>4974.5764827476551</v>
      </c>
      <c r="W501" s="9">
        <v>2020</v>
      </c>
    </row>
    <row r="502" spans="1:23" ht="15" customHeight="1" x14ac:dyDescent="0.25">
      <c r="A502" s="5">
        <f t="shared" si="64"/>
        <v>482</v>
      </c>
      <c r="B502" s="26">
        <f t="shared" si="65"/>
        <v>115</v>
      </c>
      <c r="C502" s="6" t="s">
        <v>106</v>
      </c>
      <c r="D502" s="3" t="s">
        <v>496</v>
      </c>
      <c r="E502" s="7">
        <v>1985</v>
      </c>
      <c r="F502" s="7">
        <v>2011</v>
      </c>
      <c r="G502" s="7" t="s">
        <v>67</v>
      </c>
      <c r="H502" s="7">
        <v>2</v>
      </c>
      <c r="I502" s="7">
        <v>2</v>
      </c>
      <c r="J502" s="32">
        <v>1121.3399999999999</v>
      </c>
      <c r="K502" s="32">
        <v>1006.6</v>
      </c>
      <c r="L502" s="32">
        <v>0</v>
      </c>
      <c r="M502" s="8">
        <v>38</v>
      </c>
      <c r="N502" s="30">
        <f>'Приложение №2'!E502</f>
        <v>8073381.4299999997</v>
      </c>
      <c r="O502" s="24"/>
      <c r="P502" s="1">
        <v>7149522.04</v>
      </c>
      <c r="Q502" s="1"/>
      <c r="R502" s="1">
        <v>246216.26520000002</v>
      </c>
      <c r="S502" s="1">
        <v>677643.12479999964</v>
      </c>
      <c r="T502" s="32"/>
      <c r="U502" s="1">
        <f t="shared" si="67"/>
        <v>8020.4464832108079</v>
      </c>
      <c r="V502" s="1">
        <f t="shared" si="67"/>
        <v>8020.4464832108079</v>
      </c>
      <c r="W502" s="9">
        <v>2020</v>
      </c>
    </row>
    <row r="503" spans="1:23" ht="15" customHeight="1" x14ac:dyDescent="0.25">
      <c r="A503" s="5">
        <f t="shared" si="64"/>
        <v>483</v>
      </c>
      <c r="B503" s="26">
        <f t="shared" si="65"/>
        <v>116</v>
      </c>
      <c r="C503" s="6" t="s">
        <v>106</v>
      </c>
      <c r="D503" s="3" t="s">
        <v>497</v>
      </c>
      <c r="E503" s="7">
        <v>1995</v>
      </c>
      <c r="F503" s="7">
        <v>1995</v>
      </c>
      <c r="G503" s="7" t="s">
        <v>67</v>
      </c>
      <c r="H503" s="7">
        <v>2</v>
      </c>
      <c r="I503" s="7">
        <v>2</v>
      </c>
      <c r="J503" s="32">
        <v>999.8</v>
      </c>
      <c r="K503" s="32">
        <v>886.6</v>
      </c>
      <c r="L503" s="32">
        <v>0</v>
      </c>
      <c r="M503" s="8">
        <v>50</v>
      </c>
      <c r="N503" s="30">
        <f>'Приложение №2'!E503</f>
        <v>13271688.850000001</v>
      </c>
      <c r="O503" s="24"/>
      <c r="P503" s="1">
        <v>12445245.17</v>
      </c>
      <c r="Q503" s="1"/>
      <c r="R503" s="1">
        <v>229584.5552</v>
      </c>
      <c r="S503" s="1">
        <v>596859.1248000015</v>
      </c>
      <c r="T503" s="32"/>
      <c r="U503" s="1">
        <f t="shared" si="67"/>
        <v>14969.195635010152</v>
      </c>
      <c r="V503" s="1">
        <f t="shared" si="67"/>
        <v>14969.195635010152</v>
      </c>
      <c r="W503" s="9">
        <v>2020</v>
      </c>
    </row>
    <row r="504" spans="1:23" ht="15" customHeight="1" x14ac:dyDescent="0.25">
      <c r="A504" s="5">
        <f t="shared" si="64"/>
        <v>484</v>
      </c>
      <c r="B504" s="26">
        <f t="shared" si="65"/>
        <v>117</v>
      </c>
      <c r="C504" s="6" t="s">
        <v>106</v>
      </c>
      <c r="D504" s="3" t="s">
        <v>498</v>
      </c>
      <c r="E504" s="7">
        <v>1984</v>
      </c>
      <c r="F504" s="7">
        <v>2016</v>
      </c>
      <c r="G504" s="7" t="s">
        <v>63</v>
      </c>
      <c r="H504" s="7">
        <v>9</v>
      </c>
      <c r="I504" s="7">
        <v>1</v>
      </c>
      <c r="J504" s="32">
        <v>7939.1</v>
      </c>
      <c r="K504" s="32">
        <v>4248.7</v>
      </c>
      <c r="L504" s="32">
        <v>110.9</v>
      </c>
      <c r="M504" s="8">
        <v>226</v>
      </c>
      <c r="N504" s="30">
        <f>'Приложение №2'!E504</f>
        <v>510350.99</v>
      </c>
      <c r="O504" s="24"/>
      <c r="P504" s="1">
        <v>0</v>
      </c>
      <c r="Q504" s="1"/>
      <c r="R504" s="1">
        <v>510350.99</v>
      </c>
      <c r="S504" s="1">
        <v>0</v>
      </c>
      <c r="T504" s="32"/>
      <c r="U504" s="1">
        <f t="shared" ref="U504:V520" si="68">$N504/($K504+$L504)</f>
        <v>117.06371914854574</v>
      </c>
      <c r="V504" s="1">
        <f t="shared" si="68"/>
        <v>117.06371914854574</v>
      </c>
      <c r="W504" s="9">
        <v>2020</v>
      </c>
    </row>
    <row r="505" spans="1:23" ht="15" customHeight="1" x14ac:dyDescent="0.25">
      <c r="A505" s="5">
        <f t="shared" si="64"/>
        <v>485</v>
      </c>
      <c r="B505" s="26">
        <f t="shared" si="65"/>
        <v>118</v>
      </c>
      <c r="C505" s="6" t="s">
        <v>106</v>
      </c>
      <c r="D505" s="3" t="s">
        <v>139</v>
      </c>
      <c r="E505" s="7">
        <v>1982</v>
      </c>
      <c r="F505" s="7">
        <v>2013</v>
      </c>
      <c r="G505" s="7" t="s">
        <v>63</v>
      </c>
      <c r="H505" s="7">
        <v>9</v>
      </c>
      <c r="I505" s="7">
        <v>1</v>
      </c>
      <c r="J505" s="32">
        <v>5311.8</v>
      </c>
      <c r="K505" s="32">
        <v>4203.3999999999996</v>
      </c>
      <c r="L505" s="32">
        <v>81.7</v>
      </c>
      <c r="M505" s="8">
        <v>209</v>
      </c>
      <c r="N505" s="30">
        <f>'Приложение №2'!E505</f>
        <v>8430672.3399999999</v>
      </c>
      <c r="O505" s="24"/>
      <c r="P505" s="1">
        <v>4772715.7299999995</v>
      </c>
      <c r="Q505" s="1"/>
      <c r="R505" s="1">
        <v>1198089.81</v>
      </c>
      <c r="S505" s="1">
        <v>2459866.7999999998</v>
      </c>
      <c r="T505" s="32"/>
      <c r="U505" s="1">
        <f t="shared" si="68"/>
        <v>1967.4388789059767</v>
      </c>
      <c r="V505" s="1">
        <f t="shared" si="68"/>
        <v>1967.4388789059767</v>
      </c>
      <c r="W505" s="9">
        <v>2020</v>
      </c>
    </row>
    <row r="506" spans="1:23" ht="15" customHeight="1" x14ac:dyDescent="0.25">
      <c r="A506" s="5">
        <f t="shared" si="64"/>
        <v>486</v>
      </c>
      <c r="B506" s="26">
        <f t="shared" si="65"/>
        <v>119</v>
      </c>
      <c r="C506" s="6" t="s">
        <v>106</v>
      </c>
      <c r="D506" s="3" t="s">
        <v>499</v>
      </c>
      <c r="E506" s="7">
        <v>1982</v>
      </c>
      <c r="F506" s="7">
        <v>2016</v>
      </c>
      <c r="G506" s="7" t="s">
        <v>63</v>
      </c>
      <c r="H506" s="7">
        <v>9</v>
      </c>
      <c r="I506" s="7">
        <v>1</v>
      </c>
      <c r="J506" s="32">
        <v>7939.1</v>
      </c>
      <c r="K506" s="32">
        <v>4228.1000000000004</v>
      </c>
      <c r="L506" s="32">
        <v>88</v>
      </c>
      <c r="M506" s="8">
        <v>234</v>
      </c>
      <c r="N506" s="30">
        <f>'Приложение №2'!E506</f>
        <v>505258.72</v>
      </c>
      <c r="O506" s="24"/>
      <c r="P506" s="1">
        <v>0</v>
      </c>
      <c r="Q506" s="1"/>
      <c r="R506" s="1">
        <v>505258.72</v>
      </c>
      <c r="S506" s="1">
        <v>0</v>
      </c>
      <c r="T506" s="32"/>
      <c r="U506" s="1">
        <f t="shared" si="68"/>
        <v>117.06371956164128</v>
      </c>
      <c r="V506" s="1">
        <f t="shared" si="68"/>
        <v>117.06371956164128</v>
      </c>
      <c r="W506" s="9">
        <v>2020</v>
      </c>
    </row>
    <row r="507" spans="1:23" ht="15" customHeight="1" x14ac:dyDescent="0.25">
      <c r="A507" s="5">
        <f t="shared" si="64"/>
        <v>487</v>
      </c>
      <c r="B507" s="26">
        <f t="shared" si="65"/>
        <v>120</v>
      </c>
      <c r="C507" s="6" t="s">
        <v>106</v>
      </c>
      <c r="D507" s="3" t="s">
        <v>500</v>
      </c>
      <c r="E507" s="7">
        <v>1985</v>
      </c>
      <c r="F507" s="7">
        <v>1985</v>
      </c>
      <c r="G507" s="7" t="s">
        <v>67</v>
      </c>
      <c r="H507" s="7">
        <v>2</v>
      </c>
      <c r="I507" s="7">
        <v>2</v>
      </c>
      <c r="J507" s="32">
        <v>689.7</v>
      </c>
      <c r="K507" s="32">
        <v>613.79999999999995</v>
      </c>
      <c r="L507" s="32">
        <v>0</v>
      </c>
      <c r="M507" s="8">
        <v>33</v>
      </c>
      <c r="N507" s="30">
        <f>'Приложение №2'!E507</f>
        <v>10384396.039999999</v>
      </c>
      <c r="O507" s="24"/>
      <c r="P507" s="1">
        <v>9819986.9499999993</v>
      </c>
      <c r="Q507" s="1"/>
      <c r="R507" s="1">
        <v>151198.93360000002</v>
      </c>
      <c r="S507" s="1">
        <v>413210.15639999986</v>
      </c>
      <c r="T507" s="32"/>
      <c r="U507" s="1">
        <f t="shared" si="68"/>
        <v>16918.207950472468</v>
      </c>
      <c r="V507" s="1">
        <f t="shared" si="68"/>
        <v>16918.207950472468</v>
      </c>
      <c r="W507" s="9">
        <v>2020</v>
      </c>
    </row>
    <row r="508" spans="1:23" ht="15" customHeight="1" x14ac:dyDescent="0.25">
      <c r="A508" s="5">
        <f t="shared" si="64"/>
        <v>488</v>
      </c>
      <c r="B508" s="26">
        <f t="shared" si="65"/>
        <v>121</v>
      </c>
      <c r="C508" s="6" t="s">
        <v>106</v>
      </c>
      <c r="D508" s="3" t="s">
        <v>501</v>
      </c>
      <c r="E508" s="7">
        <v>1978</v>
      </c>
      <c r="F508" s="7">
        <v>2012</v>
      </c>
      <c r="G508" s="7" t="s">
        <v>63</v>
      </c>
      <c r="H508" s="7">
        <v>4</v>
      </c>
      <c r="I508" s="7">
        <v>6</v>
      </c>
      <c r="J508" s="32">
        <v>5689.4</v>
      </c>
      <c r="K508" s="32">
        <v>4968.3</v>
      </c>
      <c r="L508" s="32">
        <v>0</v>
      </c>
      <c r="M508" s="8">
        <v>227</v>
      </c>
      <c r="N508" s="30">
        <f>'Приложение №2'!E508</f>
        <v>839500.61</v>
      </c>
      <c r="O508" s="24"/>
      <c r="P508" s="1">
        <v>0</v>
      </c>
      <c r="Q508" s="1"/>
      <c r="R508" s="1">
        <v>839500.61</v>
      </c>
      <c r="S508" s="1">
        <v>0</v>
      </c>
      <c r="T508" s="1"/>
      <c r="U508" s="1">
        <f t="shared" si="68"/>
        <v>168.97140068031317</v>
      </c>
      <c r="V508" s="1">
        <f t="shared" si="68"/>
        <v>168.97140068031317</v>
      </c>
      <c r="W508" s="9">
        <v>2020</v>
      </c>
    </row>
    <row r="509" spans="1:23" ht="15" customHeight="1" x14ac:dyDescent="0.25">
      <c r="A509" s="5">
        <f t="shared" si="64"/>
        <v>489</v>
      </c>
      <c r="B509" s="26">
        <f t="shared" si="65"/>
        <v>122</v>
      </c>
      <c r="C509" s="6" t="s">
        <v>106</v>
      </c>
      <c r="D509" s="3" t="s">
        <v>502</v>
      </c>
      <c r="E509" s="7">
        <v>1974</v>
      </c>
      <c r="F509" s="7">
        <v>2013</v>
      </c>
      <c r="G509" s="7" t="s">
        <v>63</v>
      </c>
      <c r="H509" s="7">
        <v>4</v>
      </c>
      <c r="I509" s="7">
        <v>4</v>
      </c>
      <c r="J509" s="32">
        <v>4783.3599999999997</v>
      </c>
      <c r="K509" s="32">
        <v>3552.1</v>
      </c>
      <c r="L509" s="32">
        <v>0</v>
      </c>
      <c r="M509" s="8">
        <v>164</v>
      </c>
      <c r="N509" s="30">
        <f>'Приложение №2'!E509</f>
        <v>1087003.28</v>
      </c>
      <c r="O509" s="24"/>
      <c r="P509" s="1">
        <v>0</v>
      </c>
      <c r="Q509" s="1"/>
      <c r="R509" s="1">
        <v>318793.70219999994</v>
      </c>
      <c r="S509" s="1">
        <v>768209.57780000009</v>
      </c>
      <c r="T509" s="1"/>
      <c r="U509" s="1">
        <f t="shared" si="68"/>
        <v>306.01708285239721</v>
      </c>
      <c r="V509" s="1">
        <f t="shared" si="68"/>
        <v>306.01708285239721</v>
      </c>
      <c r="W509" s="9">
        <v>2020</v>
      </c>
    </row>
    <row r="510" spans="1:23" ht="15" customHeight="1" x14ac:dyDescent="0.25">
      <c r="A510" s="5">
        <f t="shared" si="64"/>
        <v>490</v>
      </c>
      <c r="B510" s="26">
        <f t="shared" si="65"/>
        <v>123</v>
      </c>
      <c r="C510" s="6" t="s">
        <v>106</v>
      </c>
      <c r="D510" s="3" t="s">
        <v>503</v>
      </c>
      <c r="E510" s="7">
        <v>1973</v>
      </c>
      <c r="F510" s="7">
        <v>2013</v>
      </c>
      <c r="G510" s="7" t="s">
        <v>51</v>
      </c>
      <c r="H510" s="7">
        <v>5</v>
      </c>
      <c r="I510" s="7">
        <v>6</v>
      </c>
      <c r="J510" s="32">
        <v>5136.8500000000004</v>
      </c>
      <c r="K510" s="32">
        <v>4729.8500000000004</v>
      </c>
      <c r="L510" s="32">
        <v>0</v>
      </c>
      <c r="M510" s="8">
        <v>215</v>
      </c>
      <c r="N510" s="30">
        <f>'Приложение №2'!E510</f>
        <v>8938948.25</v>
      </c>
      <c r="O510" s="24"/>
      <c r="P510" s="1">
        <v>0</v>
      </c>
      <c r="Q510" s="1"/>
      <c r="R510" s="1">
        <v>1771412.2577</v>
      </c>
      <c r="S510" s="1">
        <v>7167535.9923</v>
      </c>
      <c r="T510" s="1"/>
      <c r="U510" s="1">
        <f t="shared" si="68"/>
        <v>1889.9010010888294</v>
      </c>
      <c r="V510" s="1">
        <f t="shared" si="68"/>
        <v>1889.9010010888294</v>
      </c>
      <c r="W510" s="9">
        <v>2020</v>
      </c>
    </row>
    <row r="511" spans="1:23" ht="15" customHeight="1" x14ac:dyDescent="0.25">
      <c r="A511" s="5">
        <f t="shared" si="64"/>
        <v>491</v>
      </c>
      <c r="B511" s="26">
        <f t="shared" si="65"/>
        <v>124</v>
      </c>
      <c r="C511" s="6" t="s">
        <v>106</v>
      </c>
      <c r="D511" s="3" t="s">
        <v>504</v>
      </c>
      <c r="E511" s="7">
        <v>1975</v>
      </c>
      <c r="F511" s="7">
        <v>2013</v>
      </c>
      <c r="G511" s="7" t="s">
        <v>51</v>
      </c>
      <c r="H511" s="7">
        <v>4</v>
      </c>
      <c r="I511" s="7">
        <v>6</v>
      </c>
      <c r="J511" s="32">
        <v>4262.6000000000004</v>
      </c>
      <c r="K511" s="32">
        <v>3897.8</v>
      </c>
      <c r="L511" s="32">
        <v>0</v>
      </c>
      <c r="M511" s="8">
        <v>159</v>
      </c>
      <c r="N511" s="30">
        <f>'Приложение №2'!E511</f>
        <v>20489389.25</v>
      </c>
      <c r="O511" s="24"/>
      <c r="P511" s="1">
        <v>8984269.6107999999</v>
      </c>
      <c r="Q511" s="1"/>
      <c r="R511" s="1">
        <v>410317.9852</v>
      </c>
      <c r="S511" s="1">
        <v>11094801.654000001</v>
      </c>
      <c r="T511" s="1"/>
      <c r="U511" s="1">
        <f t="shared" si="68"/>
        <v>5256.6548437580168</v>
      </c>
      <c r="V511" s="1">
        <f t="shared" si="68"/>
        <v>5256.6548437580168</v>
      </c>
      <c r="W511" s="9">
        <v>2020</v>
      </c>
    </row>
    <row r="512" spans="1:23" ht="15" customHeight="1" x14ac:dyDescent="0.25">
      <c r="A512" s="5">
        <f t="shared" si="64"/>
        <v>492</v>
      </c>
      <c r="B512" s="26">
        <f t="shared" si="65"/>
        <v>125</v>
      </c>
      <c r="C512" s="6" t="s">
        <v>106</v>
      </c>
      <c r="D512" s="3" t="s">
        <v>505</v>
      </c>
      <c r="E512" s="7">
        <v>1976</v>
      </c>
      <c r="F512" s="7">
        <v>2005</v>
      </c>
      <c r="G512" s="7" t="s">
        <v>63</v>
      </c>
      <c r="H512" s="7">
        <v>5</v>
      </c>
      <c r="I512" s="7">
        <v>6</v>
      </c>
      <c r="J512" s="32">
        <v>3918.8</v>
      </c>
      <c r="K512" s="32">
        <v>3432.3</v>
      </c>
      <c r="L512" s="32">
        <v>0</v>
      </c>
      <c r="M512" s="8">
        <v>155</v>
      </c>
      <c r="N512" s="30">
        <f>'Приложение №2'!E512</f>
        <v>10415926.390000001</v>
      </c>
      <c r="O512" s="24"/>
      <c r="P512" s="1">
        <v>6552937.4700000007</v>
      </c>
      <c r="Q512" s="1"/>
      <c r="R512" s="1">
        <v>480101.04859999998</v>
      </c>
      <c r="S512" s="1">
        <v>3382887.8714000005</v>
      </c>
      <c r="T512" s="1"/>
      <c r="U512" s="1">
        <f t="shared" si="68"/>
        <v>3034.678317746118</v>
      </c>
      <c r="V512" s="1">
        <f t="shared" si="68"/>
        <v>3034.678317746118</v>
      </c>
      <c r="W512" s="9">
        <v>2020</v>
      </c>
    </row>
    <row r="513" spans="1:23" ht="15" customHeight="1" x14ac:dyDescent="0.25">
      <c r="A513" s="5">
        <f t="shared" si="64"/>
        <v>493</v>
      </c>
      <c r="B513" s="26">
        <f t="shared" si="65"/>
        <v>126</v>
      </c>
      <c r="C513" s="6" t="s">
        <v>106</v>
      </c>
      <c r="D513" s="3" t="s">
        <v>506</v>
      </c>
      <c r="E513" s="7">
        <v>1971</v>
      </c>
      <c r="F513" s="7">
        <v>2009</v>
      </c>
      <c r="G513" s="7" t="s">
        <v>63</v>
      </c>
      <c r="H513" s="7">
        <v>5</v>
      </c>
      <c r="I513" s="7">
        <v>6</v>
      </c>
      <c r="J513" s="32">
        <v>4705.1400000000003</v>
      </c>
      <c r="K513" s="32">
        <v>4290.34</v>
      </c>
      <c r="L513" s="32">
        <v>0</v>
      </c>
      <c r="M513" s="8">
        <v>209</v>
      </c>
      <c r="N513" s="30">
        <f>'Приложение №2'!E513</f>
        <v>18276401.52</v>
      </c>
      <c r="O513" s="24"/>
      <c r="P513" s="1">
        <v>12096118.09444</v>
      </c>
      <c r="Q513" s="1"/>
      <c r="R513" s="1">
        <v>475529.77555999998</v>
      </c>
      <c r="S513" s="1">
        <v>5704753.6500000004</v>
      </c>
      <c r="T513" s="1"/>
      <c r="U513" s="1">
        <f t="shared" si="68"/>
        <v>4259.8958404229033</v>
      </c>
      <c r="V513" s="1">
        <f t="shared" si="68"/>
        <v>4259.8958404229033</v>
      </c>
      <c r="W513" s="9">
        <v>2020</v>
      </c>
    </row>
    <row r="514" spans="1:23" ht="15" customHeight="1" x14ac:dyDescent="0.25">
      <c r="A514" s="5">
        <f t="shared" si="64"/>
        <v>494</v>
      </c>
      <c r="B514" s="26">
        <f t="shared" si="65"/>
        <v>127</v>
      </c>
      <c r="C514" s="6" t="s">
        <v>106</v>
      </c>
      <c r="D514" s="3" t="s">
        <v>507</v>
      </c>
      <c r="E514" s="7">
        <v>1973</v>
      </c>
      <c r="F514" s="7">
        <v>2009</v>
      </c>
      <c r="G514" s="7" t="s">
        <v>63</v>
      </c>
      <c r="H514" s="7">
        <v>5</v>
      </c>
      <c r="I514" s="7">
        <v>6</v>
      </c>
      <c r="J514" s="32">
        <v>4730.3999999999996</v>
      </c>
      <c r="K514" s="32">
        <v>4296.8999999999996</v>
      </c>
      <c r="L514" s="32">
        <v>0</v>
      </c>
      <c r="M514" s="8">
        <v>216</v>
      </c>
      <c r="N514" s="30">
        <f>'Приложение №2'!E514</f>
        <v>20891573.959999997</v>
      </c>
      <c r="O514" s="24"/>
      <c r="P514" s="1">
        <v>14671819.195399996</v>
      </c>
      <c r="Q514" s="1"/>
      <c r="R514" s="1">
        <v>416395.89459999988</v>
      </c>
      <c r="S514" s="1">
        <v>5803358.8700000001</v>
      </c>
      <c r="T514" s="1"/>
      <c r="U514" s="1">
        <f t="shared" si="68"/>
        <v>4862.0107426284067</v>
      </c>
      <c r="V514" s="1">
        <f t="shared" si="68"/>
        <v>4862.0107426284067</v>
      </c>
      <c r="W514" s="9">
        <v>2020</v>
      </c>
    </row>
    <row r="515" spans="1:23" ht="15" customHeight="1" x14ac:dyDescent="0.25">
      <c r="A515" s="5">
        <f t="shared" ref="A515:B530" si="69">+A514+1</f>
        <v>495</v>
      </c>
      <c r="B515" s="26">
        <f t="shared" si="69"/>
        <v>128</v>
      </c>
      <c r="C515" s="6" t="s">
        <v>106</v>
      </c>
      <c r="D515" s="3" t="s">
        <v>508</v>
      </c>
      <c r="E515" s="7">
        <v>1976</v>
      </c>
      <c r="F515" s="7">
        <v>2013</v>
      </c>
      <c r="G515" s="7" t="s">
        <v>51</v>
      </c>
      <c r="H515" s="7">
        <v>4</v>
      </c>
      <c r="I515" s="7">
        <v>4</v>
      </c>
      <c r="J515" s="32">
        <v>2991.3</v>
      </c>
      <c r="K515" s="32">
        <v>2735.5</v>
      </c>
      <c r="L515" s="32">
        <v>0</v>
      </c>
      <c r="M515" s="8">
        <v>122</v>
      </c>
      <c r="N515" s="30">
        <f>'Приложение №2'!E515</f>
        <v>12670945.648199558</v>
      </c>
      <c r="O515" s="24"/>
      <c r="P515" s="1">
        <v>4581455.3499999996</v>
      </c>
      <c r="Q515" s="1"/>
      <c r="R515" s="1">
        <v>299880.49700000009</v>
      </c>
      <c r="S515" s="1">
        <v>7789609.8011995582</v>
      </c>
      <c r="T515" s="1"/>
      <c r="U515" s="1">
        <f t="shared" si="68"/>
        <v>4632.0400834215161</v>
      </c>
      <c r="V515" s="1">
        <f t="shared" si="68"/>
        <v>4632.0400834215161</v>
      </c>
      <c r="W515" s="9">
        <v>2020</v>
      </c>
    </row>
    <row r="516" spans="1:23" ht="15" customHeight="1" x14ac:dyDescent="0.25">
      <c r="A516" s="5">
        <f t="shared" si="69"/>
        <v>496</v>
      </c>
      <c r="B516" s="26">
        <f t="shared" si="69"/>
        <v>129</v>
      </c>
      <c r="C516" s="6" t="s">
        <v>106</v>
      </c>
      <c r="D516" s="3" t="s">
        <v>509</v>
      </c>
      <c r="E516" s="7">
        <v>1974</v>
      </c>
      <c r="F516" s="7">
        <v>2012</v>
      </c>
      <c r="G516" s="7" t="s">
        <v>51</v>
      </c>
      <c r="H516" s="7">
        <v>4</v>
      </c>
      <c r="I516" s="7">
        <v>4</v>
      </c>
      <c r="J516" s="32">
        <v>3917</v>
      </c>
      <c r="K516" s="32">
        <v>3435.5</v>
      </c>
      <c r="L516" s="32">
        <v>0</v>
      </c>
      <c r="M516" s="8">
        <v>163</v>
      </c>
      <c r="N516" s="30">
        <f>'Приложение №2'!E516</f>
        <v>3090339.71</v>
      </c>
      <c r="O516" s="24"/>
      <c r="P516" s="1">
        <v>0</v>
      </c>
      <c r="Q516" s="1"/>
      <c r="R516" s="1">
        <v>1245355.341</v>
      </c>
      <c r="S516" s="1">
        <v>1844984.3689999999</v>
      </c>
      <c r="T516" s="1"/>
      <c r="U516" s="1">
        <f t="shared" si="68"/>
        <v>899.53127928976858</v>
      </c>
      <c r="V516" s="1">
        <f t="shared" si="68"/>
        <v>899.53127928976858</v>
      </c>
      <c r="W516" s="9">
        <v>2020</v>
      </c>
    </row>
    <row r="517" spans="1:23" ht="15" customHeight="1" x14ac:dyDescent="0.25">
      <c r="A517" s="5">
        <f t="shared" si="69"/>
        <v>497</v>
      </c>
      <c r="B517" s="26">
        <f t="shared" si="69"/>
        <v>130</v>
      </c>
      <c r="C517" s="6" t="s">
        <v>106</v>
      </c>
      <c r="D517" s="3" t="s">
        <v>510</v>
      </c>
      <c r="E517" s="7">
        <v>1977</v>
      </c>
      <c r="F517" s="7">
        <v>2013</v>
      </c>
      <c r="G517" s="7" t="s">
        <v>63</v>
      </c>
      <c r="H517" s="7">
        <v>4</v>
      </c>
      <c r="I517" s="7">
        <v>6</v>
      </c>
      <c r="J517" s="32">
        <v>5713.5</v>
      </c>
      <c r="K517" s="32">
        <v>4975.8</v>
      </c>
      <c r="L517" s="32">
        <v>0</v>
      </c>
      <c r="M517" s="8">
        <v>226</v>
      </c>
      <c r="N517" s="30">
        <f>'Приложение №2'!E517</f>
        <v>840767.89</v>
      </c>
      <c r="O517" s="24"/>
      <c r="P517" s="1">
        <v>0</v>
      </c>
      <c r="Q517" s="1"/>
      <c r="R517" s="1">
        <v>829842.85</v>
      </c>
      <c r="S517" s="1">
        <v>10925.040000000037</v>
      </c>
      <c r="T517" s="1"/>
      <c r="U517" s="1">
        <f t="shared" si="68"/>
        <v>168.97139957393784</v>
      </c>
      <c r="V517" s="1">
        <f t="shared" si="68"/>
        <v>168.97139957393784</v>
      </c>
      <c r="W517" s="9">
        <v>2020</v>
      </c>
    </row>
    <row r="518" spans="1:23" ht="15" customHeight="1" x14ac:dyDescent="0.25">
      <c r="A518" s="5">
        <f t="shared" si="69"/>
        <v>498</v>
      </c>
      <c r="B518" s="26">
        <f t="shared" si="69"/>
        <v>131</v>
      </c>
      <c r="C518" s="6" t="s">
        <v>106</v>
      </c>
      <c r="D518" s="3" t="s">
        <v>511</v>
      </c>
      <c r="E518" s="7">
        <v>1971</v>
      </c>
      <c r="F518" s="7">
        <v>2016</v>
      </c>
      <c r="G518" s="7" t="s">
        <v>67</v>
      </c>
      <c r="H518" s="7">
        <v>2</v>
      </c>
      <c r="I518" s="7">
        <v>2</v>
      </c>
      <c r="J518" s="32">
        <v>540.29999999999995</v>
      </c>
      <c r="K518" s="32">
        <v>501.4</v>
      </c>
      <c r="L518" s="32">
        <v>0</v>
      </c>
      <c r="M518" s="8">
        <v>25</v>
      </c>
      <c r="N518" s="30">
        <f>'Приложение №2'!E518</f>
        <v>893774.04</v>
      </c>
      <c r="O518" s="24"/>
      <c r="P518" s="1">
        <v>442130.35</v>
      </c>
      <c r="Q518" s="1"/>
      <c r="R518" s="1">
        <v>114101.2108</v>
      </c>
      <c r="S518" s="1">
        <v>337542.47920000006</v>
      </c>
      <c r="T518" s="32"/>
      <c r="U518" s="1">
        <f t="shared" si="68"/>
        <v>1782.5569206222578</v>
      </c>
      <c r="V518" s="1">
        <f t="shared" si="68"/>
        <v>1782.5569206222578</v>
      </c>
      <c r="W518" s="9">
        <v>2020</v>
      </c>
    </row>
    <row r="519" spans="1:23" ht="15" customHeight="1" x14ac:dyDescent="0.25">
      <c r="A519" s="5">
        <f t="shared" si="69"/>
        <v>499</v>
      </c>
      <c r="B519" s="26">
        <f t="shared" si="69"/>
        <v>132</v>
      </c>
      <c r="C519" s="6" t="s">
        <v>106</v>
      </c>
      <c r="D519" s="3" t="s">
        <v>512</v>
      </c>
      <c r="E519" s="7">
        <v>1973</v>
      </c>
      <c r="F519" s="7">
        <v>2016</v>
      </c>
      <c r="G519" s="7" t="s">
        <v>67</v>
      </c>
      <c r="H519" s="7">
        <v>2</v>
      </c>
      <c r="I519" s="7">
        <v>2</v>
      </c>
      <c r="J519" s="32">
        <v>681.8</v>
      </c>
      <c r="K519" s="32">
        <v>643.79999999999995</v>
      </c>
      <c r="L519" s="32">
        <v>0</v>
      </c>
      <c r="M519" s="8">
        <v>70</v>
      </c>
      <c r="N519" s="30">
        <f>'Приложение №2'!E519</f>
        <v>898143.41</v>
      </c>
      <c r="O519" s="24"/>
      <c r="P519" s="1">
        <v>289488.3</v>
      </c>
      <c r="Q519" s="1"/>
      <c r="R519" s="1">
        <v>175248.95359999998</v>
      </c>
      <c r="S519" s="1">
        <v>433406.15640000009</v>
      </c>
      <c r="T519" s="32"/>
      <c r="U519" s="1">
        <f t="shared" si="68"/>
        <v>1395.065874495185</v>
      </c>
      <c r="V519" s="1">
        <f t="shared" si="68"/>
        <v>1395.065874495185</v>
      </c>
      <c r="W519" s="9">
        <v>2020</v>
      </c>
    </row>
    <row r="520" spans="1:23" ht="15" customHeight="1" x14ac:dyDescent="0.25">
      <c r="A520" s="5">
        <f t="shared" si="69"/>
        <v>500</v>
      </c>
      <c r="B520" s="26">
        <f t="shared" si="69"/>
        <v>133</v>
      </c>
      <c r="C520" s="6" t="s">
        <v>106</v>
      </c>
      <c r="D520" s="3" t="s">
        <v>513</v>
      </c>
      <c r="E520" s="7">
        <v>1974</v>
      </c>
      <c r="F520" s="7">
        <v>2013</v>
      </c>
      <c r="G520" s="7" t="s">
        <v>63</v>
      </c>
      <c r="H520" s="7">
        <v>4</v>
      </c>
      <c r="I520" s="7">
        <v>4</v>
      </c>
      <c r="J520" s="32">
        <v>3890.5</v>
      </c>
      <c r="K520" s="32">
        <v>3404</v>
      </c>
      <c r="L520" s="32">
        <v>0</v>
      </c>
      <c r="M520" s="8">
        <v>175</v>
      </c>
      <c r="N520" s="30">
        <f>'Приложение №2'!E520</f>
        <v>12233198.67</v>
      </c>
      <c r="O520" s="24"/>
      <c r="P520" s="1">
        <v>1316679.8700000001</v>
      </c>
      <c r="Q520" s="1"/>
      <c r="R520" s="1">
        <v>1223288.398</v>
      </c>
      <c r="S520" s="1">
        <v>9693230.4020000007</v>
      </c>
      <c r="T520" s="1"/>
      <c r="U520" s="1">
        <f t="shared" si="68"/>
        <v>3593.7716421856639</v>
      </c>
      <c r="V520" s="1">
        <f t="shared" si="68"/>
        <v>3593.7716421856639</v>
      </c>
      <c r="W520" s="9">
        <v>2020</v>
      </c>
    </row>
    <row r="521" spans="1:23" ht="15" customHeight="1" x14ac:dyDescent="0.25">
      <c r="A521" s="5">
        <f t="shared" si="69"/>
        <v>501</v>
      </c>
      <c r="B521" s="26">
        <f t="shared" si="69"/>
        <v>134</v>
      </c>
      <c r="C521" s="6" t="s">
        <v>106</v>
      </c>
      <c r="D521" s="3" t="s">
        <v>514</v>
      </c>
      <c r="E521" s="7">
        <v>1978</v>
      </c>
      <c r="F521" s="7">
        <v>2008</v>
      </c>
      <c r="G521" s="7" t="s">
        <v>63</v>
      </c>
      <c r="H521" s="7">
        <v>5</v>
      </c>
      <c r="I521" s="7">
        <v>4</v>
      </c>
      <c r="J521" s="32">
        <v>4929.7</v>
      </c>
      <c r="K521" s="32">
        <v>4349.2</v>
      </c>
      <c r="L521" s="32">
        <v>0</v>
      </c>
      <c r="M521" s="8">
        <v>213</v>
      </c>
      <c r="N521" s="30">
        <f>'Приложение №2'!E521</f>
        <v>29369735.287283164</v>
      </c>
      <c r="O521" s="24"/>
      <c r="P521" s="1">
        <v>15321569.822883165</v>
      </c>
      <c r="Q521" s="1"/>
      <c r="R521" s="1">
        <v>1663383.5444</v>
      </c>
      <c r="S521" s="1">
        <v>12384781.92</v>
      </c>
      <c r="T521" s="1"/>
      <c r="U521" s="1">
        <f t="shared" ref="U521:V540" si="70">$N521/($K521+$L521)</f>
        <v>6752.9051980325494</v>
      </c>
      <c r="V521" s="1">
        <f t="shared" si="70"/>
        <v>6752.9051980325494</v>
      </c>
      <c r="W521" s="9">
        <v>2020</v>
      </c>
    </row>
    <row r="522" spans="1:23" ht="15" customHeight="1" x14ac:dyDescent="0.25">
      <c r="A522" s="5">
        <f t="shared" si="69"/>
        <v>502</v>
      </c>
      <c r="B522" s="26">
        <f t="shared" si="69"/>
        <v>135</v>
      </c>
      <c r="C522" s="6" t="s">
        <v>106</v>
      </c>
      <c r="D522" s="3" t="s">
        <v>515</v>
      </c>
      <c r="E522" s="7">
        <v>1983</v>
      </c>
      <c r="F522" s="7">
        <v>1986</v>
      </c>
      <c r="G522" s="7" t="s">
        <v>67</v>
      </c>
      <c r="H522" s="7">
        <v>2</v>
      </c>
      <c r="I522" s="7">
        <v>2</v>
      </c>
      <c r="J522" s="32">
        <v>917</v>
      </c>
      <c r="K522" s="32">
        <v>835.4</v>
      </c>
      <c r="L522" s="32">
        <v>0</v>
      </c>
      <c r="M522" s="8">
        <v>31</v>
      </c>
      <c r="N522" s="30">
        <f>'Приложение №2'!E522</f>
        <v>14913367.833547685</v>
      </c>
      <c r="O522" s="24"/>
      <c r="P522" s="1">
        <v>14134975.23</v>
      </c>
      <c r="Q522" s="1"/>
      <c r="R522" s="1">
        <v>216001.31880000001</v>
      </c>
      <c r="S522" s="1">
        <v>562391.28474768484</v>
      </c>
      <c r="T522" s="32"/>
      <c r="U522" s="1">
        <f t="shared" si="70"/>
        <v>17851.769013104724</v>
      </c>
      <c r="V522" s="1">
        <f t="shared" si="70"/>
        <v>17851.769013104724</v>
      </c>
      <c r="W522" s="9">
        <v>2020</v>
      </c>
    </row>
    <row r="523" spans="1:23" ht="15" customHeight="1" x14ac:dyDescent="0.25">
      <c r="A523" s="5">
        <f t="shared" si="69"/>
        <v>503</v>
      </c>
      <c r="B523" s="26">
        <f t="shared" si="69"/>
        <v>136</v>
      </c>
      <c r="C523" s="6" t="s">
        <v>106</v>
      </c>
      <c r="D523" s="3" t="s">
        <v>516</v>
      </c>
      <c r="E523" s="7">
        <v>1985</v>
      </c>
      <c r="F523" s="7">
        <v>1985</v>
      </c>
      <c r="G523" s="7" t="s">
        <v>67</v>
      </c>
      <c r="H523" s="7">
        <v>2</v>
      </c>
      <c r="I523" s="7">
        <v>2</v>
      </c>
      <c r="J523" s="32">
        <v>883.4</v>
      </c>
      <c r="K523" s="32">
        <v>805.2</v>
      </c>
      <c r="L523" s="32">
        <v>0</v>
      </c>
      <c r="M523" s="8">
        <v>58</v>
      </c>
      <c r="N523" s="30">
        <f>'Приложение №2'!E523</f>
        <v>14374273.321295934</v>
      </c>
      <c r="O523" s="24"/>
      <c r="P523" s="1">
        <v>13620636.359999999</v>
      </c>
      <c r="Q523" s="1"/>
      <c r="R523" s="1">
        <v>211576.32440000001</v>
      </c>
      <c r="S523" s="1">
        <v>542060.63689593435</v>
      </c>
      <c r="T523" s="32"/>
      <c r="U523" s="1">
        <f t="shared" si="70"/>
        <v>17851.804919642243</v>
      </c>
      <c r="V523" s="1">
        <f t="shared" si="70"/>
        <v>17851.804919642243</v>
      </c>
      <c r="W523" s="9">
        <v>2020</v>
      </c>
    </row>
    <row r="524" spans="1:23" ht="15" customHeight="1" x14ac:dyDescent="0.25">
      <c r="A524" s="5">
        <f t="shared" si="69"/>
        <v>504</v>
      </c>
      <c r="B524" s="26">
        <f t="shared" si="69"/>
        <v>137</v>
      </c>
      <c r="C524" s="6" t="s">
        <v>106</v>
      </c>
      <c r="D524" s="3" t="s">
        <v>517</v>
      </c>
      <c r="E524" s="7">
        <v>1987</v>
      </c>
      <c r="F524" s="7">
        <v>1987</v>
      </c>
      <c r="G524" s="7" t="s">
        <v>67</v>
      </c>
      <c r="H524" s="7">
        <v>2</v>
      </c>
      <c r="I524" s="7">
        <v>2</v>
      </c>
      <c r="J524" s="32">
        <v>870.6</v>
      </c>
      <c r="K524" s="32">
        <v>797.2</v>
      </c>
      <c r="L524" s="32">
        <v>0</v>
      </c>
      <c r="M524" s="8">
        <v>46</v>
      </c>
      <c r="N524" s="30">
        <f>'Приложение №2'!E524</f>
        <v>14231458.873686427</v>
      </c>
      <c r="O524" s="24"/>
      <c r="P524" s="1">
        <v>13521221.539999999</v>
      </c>
      <c r="Q524" s="1"/>
      <c r="R524" s="1">
        <v>173562.2984</v>
      </c>
      <c r="S524" s="1">
        <v>536675.03528642817</v>
      </c>
      <c r="T524" s="32"/>
      <c r="U524" s="1">
        <f t="shared" si="70"/>
        <v>17851.804909290549</v>
      </c>
      <c r="V524" s="1">
        <f t="shared" si="70"/>
        <v>17851.804909290549</v>
      </c>
      <c r="W524" s="9">
        <v>2020</v>
      </c>
    </row>
    <row r="525" spans="1:23" ht="15" customHeight="1" x14ac:dyDescent="0.25">
      <c r="A525" s="5">
        <f t="shared" si="69"/>
        <v>505</v>
      </c>
      <c r="B525" s="26">
        <f t="shared" si="69"/>
        <v>138</v>
      </c>
      <c r="C525" s="6" t="s">
        <v>106</v>
      </c>
      <c r="D525" s="3" t="s">
        <v>518</v>
      </c>
      <c r="E525" s="7">
        <v>1962</v>
      </c>
      <c r="F525" s="7">
        <v>2016</v>
      </c>
      <c r="G525" s="7" t="s">
        <v>67</v>
      </c>
      <c r="H525" s="7">
        <v>2</v>
      </c>
      <c r="I525" s="7">
        <v>2</v>
      </c>
      <c r="J525" s="32">
        <v>546.70000000000005</v>
      </c>
      <c r="K525" s="32">
        <v>502.7</v>
      </c>
      <c r="L525" s="32">
        <v>0</v>
      </c>
      <c r="M525" s="8">
        <v>26</v>
      </c>
      <c r="N525" s="30">
        <f>'Приложение №2'!E525</f>
        <v>194791.75</v>
      </c>
      <c r="O525" s="24"/>
      <c r="P525" s="1">
        <v>0</v>
      </c>
      <c r="Q525" s="1"/>
      <c r="R525" s="1">
        <v>107058.7994</v>
      </c>
      <c r="S525" s="1">
        <v>87732.950599999996</v>
      </c>
      <c r="T525" s="32"/>
      <c r="U525" s="1">
        <f t="shared" si="70"/>
        <v>387.49104833896956</v>
      </c>
      <c r="V525" s="1">
        <f t="shared" si="70"/>
        <v>387.49104833896956</v>
      </c>
      <c r="W525" s="9">
        <v>2020</v>
      </c>
    </row>
    <row r="526" spans="1:23" ht="15" customHeight="1" x14ac:dyDescent="0.25">
      <c r="A526" s="5">
        <f t="shared" si="69"/>
        <v>506</v>
      </c>
      <c r="B526" s="26">
        <f t="shared" si="69"/>
        <v>139</v>
      </c>
      <c r="C526" s="6" t="s">
        <v>106</v>
      </c>
      <c r="D526" s="3" t="s">
        <v>519</v>
      </c>
      <c r="E526" s="7">
        <v>1987</v>
      </c>
      <c r="F526" s="7">
        <v>1987</v>
      </c>
      <c r="G526" s="7" t="s">
        <v>67</v>
      </c>
      <c r="H526" s="7">
        <v>2</v>
      </c>
      <c r="I526" s="7">
        <v>3</v>
      </c>
      <c r="J526" s="32">
        <v>819.3</v>
      </c>
      <c r="K526" s="32">
        <v>730</v>
      </c>
      <c r="L526" s="32">
        <v>0</v>
      </c>
      <c r="M526" s="8">
        <v>29</v>
      </c>
      <c r="N526" s="30">
        <f>'Приложение №2'!E526</f>
        <v>13314686.039999999</v>
      </c>
      <c r="O526" s="24"/>
      <c r="P526" s="1">
        <v>12623745.4</v>
      </c>
      <c r="Q526" s="1"/>
      <c r="R526" s="1">
        <v>199504.63999999998</v>
      </c>
      <c r="S526" s="1">
        <v>491435.99999999872</v>
      </c>
      <c r="T526" s="32"/>
      <c r="U526" s="1">
        <f t="shared" si="70"/>
        <v>18239.295945205478</v>
      </c>
      <c r="V526" s="1">
        <f t="shared" si="70"/>
        <v>18239.295945205478</v>
      </c>
      <c r="W526" s="9">
        <v>2020</v>
      </c>
    </row>
    <row r="527" spans="1:23" ht="15" customHeight="1" x14ac:dyDescent="0.25">
      <c r="A527" s="5">
        <f t="shared" si="69"/>
        <v>507</v>
      </c>
      <c r="B527" s="26">
        <f t="shared" si="69"/>
        <v>140</v>
      </c>
      <c r="C527" s="6" t="s">
        <v>106</v>
      </c>
      <c r="D527" s="3" t="s">
        <v>520</v>
      </c>
      <c r="E527" s="7">
        <v>1987</v>
      </c>
      <c r="F527" s="7">
        <v>1987</v>
      </c>
      <c r="G527" s="7" t="s">
        <v>67</v>
      </c>
      <c r="H527" s="7">
        <v>2</v>
      </c>
      <c r="I527" s="7">
        <v>3</v>
      </c>
      <c r="J527" s="32">
        <v>829.6</v>
      </c>
      <c r="K527" s="32">
        <v>739.8</v>
      </c>
      <c r="L527" s="32">
        <v>0</v>
      </c>
      <c r="M527" s="8">
        <v>38</v>
      </c>
      <c r="N527" s="30">
        <f>'Приложение №2'!E527</f>
        <v>13493431.15</v>
      </c>
      <c r="O527" s="24"/>
      <c r="P527" s="1">
        <v>12806926.710000001</v>
      </c>
      <c r="Q527" s="1"/>
      <c r="R527" s="1">
        <v>188471.07559999998</v>
      </c>
      <c r="S527" s="1">
        <v>498033.3643999995</v>
      </c>
      <c r="T527" s="32"/>
      <c r="U527" s="1">
        <f t="shared" si="70"/>
        <v>18239.295958367129</v>
      </c>
      <c r="V527" s="1">
        <f t="shared" si="70"/>
        <v>18239.295958367129</v>
      </c>
      <c r="W527" s="9">
        <v>2020</v>
      </c>
    </row>
    <row r="528" spans="1:23" ht="15" customHeight="1" x14ac:dyDescent="0.25">
      <c r="A528" s="5">
        <f t="shared" si="69"/>
        <v>508</v>
      </c>
      <c r="B528" s="26">
        <f t="shared" si="69"/>
        <v>141</v>
      </c>
      <c r="C528" s="6" t="s">
        <v>106</v>
      </c>
      <c r="D528" s="3" t="s">
        <v>521</v>
      </c>
      <c r="E528" s="7">
        <v>1994</v>
      </c>
      <c r="F528" s="7">
        <v>1995</v>
      </c>
      <c r="G528" s="7" t="s">
        <v>67</v>
      </c>
      <c r="H528" s="7">
        <v>2</v>
      </c>
      <c r="I528" s="7">
        <v>2</v>
      </c>
      <c r="J528" s="32">
        <v>924.79</v>
      </c>
      <c r="K528" s="32">
        <v>860.2</v>
      </c>
      <c r="L528" s="32">
        <v>0</v>
      </c>
      <c r="M528" s="8">
        <v>38</v>
      </c>
      <c r="N528" s="30">
        <f>'Приложение №2'!E528</f>
        <v>11076991.91</v>
      </c>
      <c r="O528" s="24"/>
      <c r="P528" s="1">
        <v>10286135.01</v>
      </c>
      <c r="Q528" s="1"/>
      <c r="R528" s="1">
        <v>211770.26439999999</v>
      </c>
      <c r="S528" s="1">
        <v>579086.63560000039</v>
      </c>
      <c r="T528" s="32"/>
      <c r="U528" s="1">
        <f t="shared" si="70"/>
        <v>12877.228446872819</v>
      </c>
      <c r="V528" s="1">
        <f t="shared" si="70"/>
        <v>12877.228446872819</v>
      </c>
      <c r="W528" s="9">
        <v>2020</v>
      </c>
    </row>
    <row r="529" spans="1:23" ht="15" customHeight="1" x14ac:dyDescent="0.25">
      <c r="A529" s="5">
        <f t="shared" si="69"/>
        <v>509</v>
      </c>
      <c r="B529" s="26">
        <f t="shared" si="69"/>
        <v>142</v>
      </c>
      <c r="C529" s="6" t="s">
        <v>106</v>
      </c>
      <c r="D529" s="3" t="s">
        <v>522</v>
      </c>
      <c r="E529" s="7">
        <v>1985</v>
      </c>
      <c r="F529" s="7">
        <v>2013</v>
      </c>
      <c r="G529" s="7" t="s">
        <v>51</v>
      </c>
      <c r="H529" s="7">
        <v>4</v>
      </c>
      <c r="I529" s="7">
        <v>3</v>
      </c>
      <c r="J529" s="32">
        <v>4058.34</v>
      </c>
      <c r="K529" s="32">
        <v>3922.15</v>
      </c>
      <c r="L529" s="32">
        <v>0</v>
      </c>
      <c r="M529" s="8">
        <v>277</v>
      </c>
      <c r="N529" s="30">
        <f>'Приложение №2'!E529</f>
        <v>13995871.596152825</v>
      </c>
      <c r="O529" s="24"/>
      <c r="P529" s="1">
        <v>2717007.3518728483</v>
      </c>
      <c r="Q529" s="1"/>
      <c r="R529" s="1">
        <v>1425070.9963</v>
      </c>
      <c r="S529" s="1">
        <v>9853793.2479799762</v>
      </c>
      <c r="T529" s="1"/>
      <c r="U529" s="1">
        <f t="shared" si="70"/>
        <v>3568.4182390150363</v>
      </c>
      <c r="V529" s="1">
        <f t="shared" si="70"/>
        <v>3568.4182390150363</v>
      </c>
      <c r="W529" s="9">
        <v>2020</v>
      </c>
    </row>
    <row r="530" spans="1:23" ht="15" customHeight="1" x14ac:dyDescent="0.25">
      <c r="A530" s="5">
        <f t="shared" si="69"/>
        <v>510</v>
      </c>
      <c r="B530" s="26">
        <f t="shared" si="69"/>
        <v>143</v>
      </c>
      <c r="C530" s="6" t="s">
        <v>106</v>
      </c>
      <c r="D530" s="3" t="s">
        <v>523</v>
      </c>
      <c r="E530" s="7">
        <v>1973</v>
      </c>
      <c r="F530" s="7">
        <v>2013</v>
      </c>
      <c r="G530" s="7" t="s">
        <v>51</v>
      </c>
      <c r="H530" s="7">
        <v>4</v>
      </c>
      <c r="I530" s="7">
        <v>4</v>
      </c>
      <c r="J530" s="32">
        <v>2253.3000000000002</v>
      </c>
      <c r="K530" s="32">
        <v>2039.7</v>
      </c>
      <c r="L530" s="32">
        <v>0</v>
      </c>
      <c r="M530" s="8">
        <v>97</v>
      </c>
      <c r="N530" s="30">
        <f>'Приложение №2'!E530</f>
        <v>4383579.5600000005</v>
      </c>
      <c r="O530" s="24"/>
      <c r="P530" s="1">
        <v>0</v>
      </c>
      <c r="Q530" s="1"/>
      <c r="R530" s="1">
        <v>1065411.7154000001</v>
      </c>
      <c r="S530" s="1">
        <v>3318167.8446000004</v>
      </c>
      <c r="T530" s="1"/>
      <c r="U530" s="1">
        <f t="shared" si="70"/>
        <v>2149.1295582683729</v>
      </c>
      <c r="V530" s="1">
        <f t="shared" si="70"/>
        <v>2149.1295582683729</v>
      </c>
      <c r="W530" s="9">
        <v>2020</v>
      </c>
    </row>
    <row r="531" spans="1:23" ht="15" customHeight="1" x14ac:dyDescent="0.25">
      <c r="A531" s="5">
        <f t="shared" ref="A531:B546" si="71">+A530+1</f>
        <v>511</v>
      </c>
      <c r="B531" s="26">
        <f t="shared" si="71"/>
        <v>144</v>
      </c>
      <c r="C531" s="6" t="s">
        <v>106</v>
      </c>
      <c r="D531" s="3" t="s">
        <v>524</v>
      </c>
      <c r="E531" s="7">
        <v>1976</v>
      </c>
      <c r="F531" s="7">
        <v>2013</v>
      </c>
      <c r="G531" s="7" t="s">
        <v>63</v>
      </c>
      <c r="H531" s="7">
        <v>4</v>
      </c>
      <c r="I531" s="7">
        <v>6</v>
      </c>
      <c r="J531" s="32">
        <v>5727.3</v>
      </c>
      <c r="K531" s="32">
        <v>5005.7</v>
      </c>
      <c r="L531" s="32">
        <v>0</v>
      </c>
      <c r="M531" s="8">
        <v>234</v>
      </c>
      <c r="N531" s="30">
        <f>'Приложение №2'!E531</f>
        <v>10188252.377794886</v>
      </c>
      <c r="O531" s="24"/>
      <c r="P531" s="1">
        <v>4658884.0758155743</v>
      </c>
      <c r="Q531" s="1"/>
      <c r="R531" s="1">
        <v>653490.89740000002</v>
      </c>
      <c r="S531" s="1">
        <v>4875877.4045793125</v>
      </c>
      <c r="T531" s="1"/>
      <c r="U531" s="1">
        <f t="shared" si="70"/>
        <v>2035.3301991319668</v>
      </c>
      <c r="V531" s="1">
        <f t="shared" si="70"/>
        <v>2035.3301991319668</v>
      </c>
      <c r="W531" s="9">
        <v>2020</v>
      </c>
    </row>
    <row r="532" spans="1:23" ht="15" customHeight="1" x14ac:dyDescent="0.25">
      <c r="A532" s="5">
        <f t="shared" si="71"/>
        <v>512</v>
      </c>
      <c r="B532" s="26">
        <f t="shared" si="71"/>
        <v>145</v>
      </c>
      <c r="C532" s="6" t="s">
        <v>106</v>
      </c>
      <c r="D532" s="3" t="s">
        <v>525</v>
      </c>
      <c r="E532" s="7">
        <v>1973</v>
      </c>
      <c r="F532" s="7">
        <v>2013</v>
      </c>
      <c r="G532" s="7" t="s">
        <v>63</v>
      </c>
      <c r="H532" s="7">
        <v>4</v>
      </c>
      <c r="I532" s="7">
        <v>4</v>
      </c>
      <c r="J532" s="32">
        <v>4671.96</v>
      </c>
      <c r="K532" s="32">
        <v>3440.7</v>
      </c>
      <c r="L532" s="32">
        <v>0</v>
      </c>
      <c r="M532" s="8">
        <v>128</v>
      </c>
      <c r="N532" s="30">
        <f>'Приложение №2'!E532</f>
        <v>581379.9</v>
      </c>
      <c r="O532" s="24"/>
      <c r="P532" s="1">
        <v>0</v>
      </c>
      <c r="Q532" s="1"/>
      <c r="R532" s="1">
        <v>581379.9</v>
      </c>
      <c r="S532" s="1">
        <v>0</v>
      </c>
      <c r="T532" s="1"/>
      <c r="U532" s="1">
        <f t="shared" si="70"/>
        <v>168.97140116836692</v>
      </c>
      <c r="V532" s="1">
        <f t="shared" si="70"/>
        <v>168.97140116836692</v>
      </c>
      <c r="W532" s="9">
        <v>2020</v>
      </c>
    </row>
    <row r="533" spans="1:23" ht="15" customHeight="1" x14ac:dyDescent="0.25">
      <c r="A533" s="5">
        <f t="shared" si="71"/>
        <v>513</v>
      </c>
      <c r="B533" s="26">
        <f t="shared" si="71"/>
        <v>146</v>
      </c>
      <c r="C533" s="6" t="s">
        <v>106</v>
      </c>
      <c r="D533" s="3" t="s">
        <v>527</v>
      </c>
      <c r="E533" s="7">
        <v>1986</v>
      </c>
      <c r="F533" s="7">
        <v>1987</v>
      </c>
      <c r="G533" s="7" t="s">
        <v>67</v>
      </c>
      <c r="H533" s="7">
        <v>2</v>
      </c>
      <c r="I533" s="7">
        <v>1</v>
      </c>
      <c r="J533" s="32">
        <v>694.9</v>
      </c>
      <c r="K533" s="32">
        <v>618.20000000000005</v>
      </c>
      <c r="L533" s="32">
        <v>0</v>
      </c>
      <c r="M533" s="8">
        <v>28</v>
      </c>
      <c r="N533" s="30">
        <f>'Приложение №2'!E533</f>
        <v>11035985.789999999</v>
      </c>
      <c r="O533" s="24"/>
      <c r="P533" s="1">
        <v>10468224.380000001</v>
      </c>
      <c r="Q533" s="1"/>
      <c r="R533" s="1">
        <v>151589.1704</v>
      </c>
      <c r="S533" s="1">
        <v>416172.23959999828</v>
      </c>
      <c r="T533" s="32"/>
      <c r="U533" s="1">
        <f t="shared" si="70"/>
        <v>17851.804901326428</v>
      </c>
      <c r="V533" s="1">
        <f t="shared" si="70"/>
        <v>17851.804901326428</v>
      </c>
      <c r="W533" s="9">
        <v>2020</v>
      </c>
    </row>
    <row r="534" spans="1:23" ht="15" customHeight="1" x14ac:dyDescent="0.25">
      <c r="A534" s="5">
        <f t="shared" si="71"/>
        <v>514</v>
      </c>
      <c r="B534" s="26">
        <f t="shared" si="71"/>
        <v>147</v>
      </c>
      <c r="C534" s="6" t="s">
        <v>106</v>
      </c>
      <c r="D534" s="3" t="s">
        <v>528</v>
      </c>
      <c r="E534" s="7">
        <v>1986</v>
      </c>
      <c r="F534" s="7">
        <v>2015</v>
      </c>
      <c r="G534" s="7" t="s">
        <v>67</v>
      </c>
      <c r="H534" s="7">
        <v>2</v>
      </c>
      <c r="I534" s="7">
        <v>2</v>
      </c>
      <c r="J534" s="32">
        <v>1329.47</v>
      </c>
      <c r="K534" s="32">
        <v>989.47</v>
      </c>
      <c r="L534" s="32">
        <v>0</v>
      </c>
      <c r="M534" s="8">
        <v>82</v>
      </c>
      <c r="N534" s="30">
        <f>'Приложение №2'!E534</f>
        <v>17663825.399999999</v>
      </c>
      <c r="O534" s="24"/>
      <c r="P534" s="1">
        <v>16788149.969999999</v>
      </c>
      <c r="Q534" s="1"/>
      <c r="R534" s="1">
        <v>209564.22234000001</v>
      </c>
      <c r="S534" s="1">
        <v>666111.20765999972</v>
      </c>
      <c r="T534" s="32"/>
      <c r="U534" s="1">
        <f t="shared" si="70"/>
        <v>17851.804905656561</v>
      </c>
      <c r="V534" s="1">
        <f t="shared" si="70"/>
        <v>17851.804905656561</v>
      </c>
      <c r="W534" s="9">
        <v>2020</v>
      </c>
    </row>
    <row r="535" spans="1:23" ht="15" customHeight="1" x14ac:dyDescent="0.25">
      <c r="A535" s="5">
        <f t="shared" si="71"/>
        <v>515</v>
      </c>
      <c r="B535" s="26">
        <f t="shared" si="71"/>
        <v>148</v>
      </c>
      <c r="C535" s="6" t="s">
        <v>106</v>
      </c>
      <c r="D535" s="3" t="s">
        <v>529</v>
      </c>
      <c r="E535" s="7">
        <v>1980</v>
      </c>
      <c r="F535" s="7">
        <v>2016</v>
      </c>
      <c r="G535" s="7" t="s">
        <v>67</v>
      </c>
      <c r="H535" s="7">
        <v>2</v>
      </c>
      <c r="I535" s="7">
        <v>2</v>
      </c>
      <c r="J535" s="32">
        <v>557.29999999999995</v>
      </c>
      <c r="K535" s="32">
        <v>512.9</v>
      </c>
      <c r="L535" s="32">
        <v>0</v>
      </c>
      <c r="M535" s="8">
        <v>26</v>
      </c>
      <c r="N535" s="30">
        <f>'Приложение №2'!E535</f>
        <v>2551460.2799999998</v>
      </c>
      <c r="O535" s="24"/>
      <c r="P535" s="1">
        <v>2063107.31</v>
      </c>
      <c r="Q535" s="1"/>
      <c r="R535" s="1">
        <v>143068.69380000001</v>
      </c>
      <c r="S535" s="1">
        <v>345284.27619999973</v>
      </c>
      <c r="T535" s="32"/>
      <c r="U535" s="1">
        <f t="shared" si="70"/>
        <v>4974.5764866445697</v>
      </c>
      <c r="V535" s="1">
        <f t="shared" si="70"/>
        <v>4974.5764866445697</v>
      </c>
      <c r="W535" s="9">
        <v>2020</v>
      </c>
    </row>
    <row r="536" spans="1:23" ht="15" customHeight="1" x14ac:dyDescent="0.25">
      <c r="A536" s="5">
        <f t="shared" si="71"/>
        <v>516</v>
      </c>
      <c r="B536" s="26">
        <f t="shared" si="71"/>
        <v>149</v>
      </c>
      <c r="C536" s="6" t="s">
        <v>106</v>
      </c>
      <c r="D536" s="3" t="s">
        <v>530</v>
      </c>
      <c r="E536" s="7">
        <v>2000</v>
      </c>
      <c r="F536" s="7">
        <v>2013</v>
      </c>
      <c r="G536" s="7" t="s">
        <v>51</v>
      </c>
      <c r="H536" s="7">
        <v>5</v>
      </c>
      <c r="I536" s="7">
        <v>4</v>
      </c>
      <c r="J536" s="32">
        <v>3429.7</v>
      </c>
      <c r="K536" s="32">
        <v>3062.7</v>
      </c>
      <c r="L536" s="32">
        <v>0</v>
      </c>
      <c r="M536" s="8">
        <v>123</v>
      </c>
      <c r="N536" s="30">
        <f>'Приложение №2'!E536</f>
        <v>11110210.099999998</v>
      </c>
      <c r="O536" s="24"/>
      <c r="P536" s="1">
        <v>3175866.0003999984</v>
      </c>
      <c r="Q536" s="1"/>
      <c r="R536" s="1">
        <v>280495.14139999996</v>
      </c>
      <c r="S536" s="1">
        <v>7653848.9581999993</v>
      </c>
      <c r="T536" s="1"/>
      <c r="U536" s="1">
        <f t="shared" si="70"/>
        <v>3627.5868024945303</v>
      </c>
      <c r="V536" s="1">
        <f t="shared" si="70"/>
        <v>3627.5868024945303</v>
      </c>
      <c r="W536" s="9">
        <v>2020</v>
      </c>
    </row>
    <row r="537" spans="1:23" ht="15" customHeight="1" x14ac:dyDescent="0.25">
      <c r="A537" s="5">
        <f t="shared" si="71"/>
        <v>517</v>
      </c>
      <c r="B537" s="26">
        <f t="shared" si="71"/>
        <v>150</v>
      </c>
      <c r="C537" s="6" t="s">
        <v>106</v>
      </c>
      <c r="D537" s="3" t="s">
        <v>531</v>
      </c>
      <c r="E537" s="7">
        <v>1976</v>
      </c>
      <c r="F537" s="7">
        <v>2013</v>
      </c>
      <c r="G537" s="7" t="s">
        <v>51</v>
      </c>
      <c r="H537" s="7">
        <v>5</v>
      </c>
      <c r="I537" s="7">
        <v>4</v>
      </c>
      <c r="J537" s="32">
        <v>3698.5</v>
      </c>
      <c r="K537" s="32">
        <v>3401</v>
      </c>
      <c r="L537" s="32">
        <v>0</v>
      </c>
      <c r="M537" s="8">
        <v>143</v>
      </c>
      <c r="N537" s="30">
        <f>'Приложение №2'!E537</f>
        <v>15573479.649999999</v>
      </c>
      <c r="O537" s="24"/>
      <c r="P537" s="1">
        <v>5892158.6999999974</v>
      </c>
      <c r="Q537" s="1"/>
      <c r="R537" s="1">
        <v>1351662.5920000002</v>
      </c>
      <c r="S537" s="1">
        <v>8329658.3580000009</v>
      </c>
      <c r="T537" s="1"/>
      <c r="U537" s="1">
        <f t="shared" si="70"/>
        <v>4579.0884004704494</v>
      </c>
      <c r="V537" s="1">
        <f t="shared" si="70"/>
        <v>4579.0884004704494</v>
      </c>
      <c r="W537" s="9">
        <v>2020</v>
      </c>
    </row>
    <row r="538" spans="1:23" ht="15" customHeight="1" x14ac:dyDescent="0.25">
      <c r="A538" s="5">
        <f t="shared" si="71"/>
        <v>518</v>
      </c>
      <c r="B538" s="26">
        <f t="shared" si="71"/>
        <v>151</v>
      </c>
      <c r="C538" s="6" t="s">
        <v>106</v>
      </c>
      <c r="D538" s="3" t="s">
        <v>532</v>
      </c>
      <c r="E538" s="7">
        <v>1977</v>
      </c>
      <c r="F538" s="7">
        <v>2016</v>
      </c>
      <c r="G538" s="7" t="s">
        <v>51</v>
      </c>
      <c r="H538" s="7">
        <v>4</v>
      </c>
      <c r="I538" s="7">
        <v>3</v>
      </c>
      <c r="J538" s="32">
        <v>4282.03</v>
      </c>
      <c r="K538" s="32">
        <v>3616.33</v>
      </c>
      <c r="L538" s="32">
        <v>0</v>
      </c>
      <c r="M538" s="8">
        <v>288</v>
      </c>
      <c r="N538" s="30">
        <f>'Приложение №2'!E538</f>
        <v>9739147</v>
      </c>
      <c r="O538" s="24"/>
      <c r="P538" s="1">
        <v>0</v>
      </c>
      <c r="Q538" s="1"/>
      <c r="R538" s="1">
        <v>698386.29706000001</v>
      </c>
      <c r="S538" s="1">
        <v>9040760.7029400002</v>
      </c>
      <c r="T538" s="1"/>
      <c r="U538" s="1">
        <f t="shared" si="70"/>
        <v>2693.1023993938607</v>
      </c>
      <c r="V538" s="1">
        <f t="shared" si="70"/>
        <v>2693.1023993938607</v>
      </c>
      <c r="W538" s="9">
        <v>2020</v>
      </c>
    </row>
    <row r="539" spans="1:23" ht="15" customHeight="1" x14ac:dyDescent="0.25">
      <c r="A539" s="5">
        <f t="shared" si="71"/>
        <v>519</v>
      </c>
      <c r="B539" s="26">
        <f t="shared" si="71"/>
        <v>152</v>
      </c>
      <c r="C539" s="6" t="s">
        <v>106</v>
      </c>
      <c r="D539" s="3" t="s">
        <v>533</v>
      </c>
      <c r="E539" s="7">
        <v>1987</v>
      </c>
      <c r="F539" s="7">
        <v>1989</v>
      </c>
      <c r="G539" s="7" t="s">
        <v>67</v>
      </c>
      <c r="H539" s="7">
        <v>2</v>
      </c>
      <c r="I539" s="7">
        <v>1</v>
      </c>
      <c r="J539" s="32">
        <v>682.4</v>
      </c>
      <c r="K539" s="32">
        <v>606.20000000000005</v>
      </c>
      <c r="L539" s="32">
        <v>0</v>
      </c>
      <c r="M539" s="8">
        <v>36</v>
      </c>
      <c r="N539" s="30">
        <f>'Приложение №2'!E539</f>
        <v>10821764.132610001</v>
      </c>
      <c r="O539" s="24"/>
      <c r="P539" s="1">
        <v>10270948.18</v>
      </c>
      <c r="Q539" s="1"/>
      <c r="R539" s="1">
        <v>142722.1164</v>
      </c>
      <c r="S539" s="1">
        <v>408093.83621000097</v>
      </c>
      <c r="T539" s="32"/>
      <c r="U539" s="1">
        <f t="shared" si="70"/>
        <v>17851.804903678654</v>
      </c>
      <c r="V539" s="1">
        <f t="shared" si="70"/>
        <v>17851.804903678654</v>
      </c>
      <c r="W539" s="9">
        <v>2020</v>
      </c>
    </row>
    <row r="540" spans="1:23" ht="15" customHeight="1" x14ac:dyDescent="0.25">
      <c r="A540" s="5">
        <f t="shared" si="71"/>
        <v>520</v>
      </c>
      <c r="B540" s="26">
        <f t="shared" si="71"/>
        <v>153</v>
      </c>
      <c r="C540" s="6" t="s">
        <v>106</v>
      </c>
      <c r="D540" s="3" t="s">
        <v>534</v>
      </c>
      <c r="E540" s="7">
        <v>1980</v>
      </c>
      <c r="F540" s="7">
        <v>1989</v>
      </c>
      <c r="G540" s="7" t="s">
        <v>67</v>
      </c>
      <c r="H540" s="7">
        <v>2</v>
      </c>
      <c r="I540" s="7">
        <v>2</v>
      </c>
      <c r="J540" s="32">
        <v>908.7</v>
      </c>
      <c r="K540" s="32">
        <v>834.4</v>
      </c>
      <c r="L540" s="32">
        <v>0</v>
      </c>
      <c r="M540" s="8">
        <v>32</v>
      </c>
      <c r="N540" s="30">
        <f>'Приложение №2'!E540</f>
        <v>14895546.032925501</v>
      </c>
      <c r="O540" s="24"/>
      <c r="P540" s="1">
        <v>14163835.810000001</v>
      </c>
      <c r="Q540" s="1"/>
      <c r="R540" s="1">
        <v>169992.14679999999</v>
      </c>
      <c r="S540" s="1">
        <v>561718.07612550096</v>
      </c>
      <c r="T540" s="32"/>
      <c r="U540" s="1">
        <f t="shared" si="70"/>
        <v>17851.804929201226</v>
      </c>
      <c r="V540" s="1">
        <f t="shared" si="70"/>
        <v>17851.804929201226</v>
      </c>
      <c r="W540" s="9">
        <v>2020</v>
      </c>
    </row>
    <row r="541" spans="1:23" ht="15" customHeight="1" x14ac:dyDescent="0.25">
      <c r="A541" s="5">
        <f t="shared" si="71"/>
        <v>521</v>
      </c>
      <c r="B541" s="26">
        <f t="shared" si="71"/>
        <v>154</v>
      </c>
      <c r="C541" s="6" t="s">
        <v>106</v>
      </c>
      <c r="D541" s="3" t="s">
        <v>535</v>
      </c>
      <c r="E541" s="7">
        <v>1989</v>
      </c>
      <c r="F541" s="7">
        <v>1989</v>
      </c>
      <c r="G541" s="7" t="s">
        <v>67</v>
      </c>
      <c r="H541" s="7">
        <v>2</v>
      </c>
      <c r="I541" s="7">
        <v>2</v>
      </c>
      <c r="J541" s="32">
        <v>938</v>
      </c>
      <c r="K541" s="32">
        <v>842.4</v>
      </c>
      <c r="L541" s="32">
        <v>0</v>
      </c>
      <c r="M541" s="8">
        <v>37</v>
      </c>
      <c r="N541" s="30">
        <f>'Приложение №2'!E541</f>
        <v>15038360.476893526</v>
      </c>
      <c r="O541" s="24"/>
      <c r="P541" s="1">
        <v>14271012.84</v>
      </c>
      <c r="Q541" s="1"/>
      <c r="R541" s="1">
        <v>200243.95280000003</v>
      </c>
      <c r="S541" s="1">
        <v>567103.68409352563</v>
      </c>
      <c r="T541" s="32"/>
      <c r="U541" s="1">
        <f t="shared" ref="U541:V560" si="72">$N541/($K541+$L541)</f>
        <v>17851.804934583957</v>
      </c>
      <c r="V541" s="1">
        <f t="shared" si="72"/>
        <v>17851.804934583957</v>
      </c>
      <c r="W541" s="9">
        <v>2020</v>
      </c>
    </row>
    <row r="542" spans="1:23" ht="15" customHeight="1" x14ac:dyDescent="0.25">
      <c r="A542" s="5">
        <f t="shared" si="71"/>
        <v>522</v>
      </c>
      <c r="B542" s="26">
        <f t="shared" si="71"/>
        <v>155</v>
      </c>
      <c r="C542" s="6" t="s">
        <v>106</v>
      </c>
      <c r="D542" s="3" t="s">
        <v>536</v>
      </c>
      <c r="E542" s="7">
        <v>1972</v>
      </c>
      <c r="F542" s="7">
        <v>2013</v>
      </c>
      <c r="G542" s="7" t="s">
        <v>63</v>
      </c>
      <c r="H542" s="7">
        <v>4</v>
      </c>
      <c r="I542" s="7">
        <v>4</v>
      </c>
      <c r="J542" s="32">
        <v>4697.3599999999997</v>
      </c>
      <c r="K542" s="32">
        <v>3466.1</v>
      </c>
      <c r="L542" s="32">
        <v>0</v>
      </c>
      <c r="M542" s="8">
        <v>140</v>
      </c>
      <c r="N542" s="30">
        <f>'Приложение №2'!E542</f>
        <v>3480196.6361116748</v>
      </c>
      <c r="O542" s="24"/>
      <c r="P542" s="1">
        <v>0</v>
      </c>
      <c r="Q542" s="1"/>
      <c r="R542" s="1">
        <v>279651.88020000001</v>
      </c>
      <c r="S542" s="1">
        <v>3200544.7559116748</v>
      </c>
      <c r="T542" s="1"/>
      <c r="U542" s="1">
        <f t="shared" si="72"/>
        <v>1004.0670021383327</v>
      </c>
      <c r="V542" s="1">
        <f t="shared" si="72"/>
        <v>1004.0670021383327</v>
      </c>
      <c r="W542" s="9">
        <v>2020</v>
      </c>
    </row>
    <row r="543" spans="1:23" ht="15" customHeight="1" x14ac:dyDescent="0.25">
      <c r="A543" s="5">
        <f t="shared" si="71"/>
        <v>523</v>
      </c>
      <c r="B543" s="26">
        <f t="shared" si="71"/>
        <v>156</v>
      </c>
      <c r="C543" s="6" t="s">
        <v>106</v>
      </c>
      <c r="D543" s="3" t="s">
        <v>537</v>
      </c>
      <c r="E543" s="7">
        <v>1971</v>
      </c>
      <c r="F543" s="7">
        <v>2013</v>
      </c>
      <c r="G543" s="7" t="s">
        <v>63</v>
      </c>
      <c r="H543" s="7">
        <v>4</v>
      </c>
      <c r="I543" s="7">
        <v>4</v>
      </c>
      <c r="J543" s="32">
        <v>4741.46</v>
      </c>
      <c r="K543" s="32">
        <v>3510.2</v>
      </c>
      <c r="L543" s="32">
        <v>0</v>
      </c>
      <c r="M543" s="8">
        <v>145</v>
      </c>
      <c r="N543" s="30">
        <f>'Приложение №2'!E543</f>
        <v>3524475.9800000004</v>
      </c>
      <c r="O543" s="24"/>
      <c r="P543" s="1">
        <v>0</v>
      </c>
      <c r="Q543" s="1"/>
      <c r="R543" s="1">
        <v>303289.71940000006</v>
      </c>
      <c r="S543" s="1">
        <v>3221186.2606000006</v>
      </c>
      <c r="T543" s="1"/>
      <c r="U543" s="1">
        <f t="shared" si="72"/>
        <v>1004.0669990313944</v>
      </c>
      <c r="V543" s="1">
        <f t="shared" si="72"/>
        <v>1004.0669990313944</v>
      </c>
      <c r="W543" s="9">
        <v>2020</v>
      </c>
    </row>
    <row r="544" spans="1:23" ht="15" customHeight="1" x14ac:dyDescent="0.25">
      <c r="A544" s="5">
        <f t="shared" si="71"/>
        <v>524</v>
      </c>
      <c r="B544" s="26">
        <f t="shared" si="71"/>
        <v>157</v>
      </c>
      <c r="C544" s="6" t="s">
        <v>106</v>
      </c>
      <c r="D544" s="3" t="s">
        <v>538</v>
      </c>
      <c r="E544" s="7">
        <v>1972</v>
      </c>
      <c r="F544" s="7">
        <v>2013</v>
      </c>
      <c r="G544" s="7" t="s">
        <v>63</v>
      </c>
      <c r="H544" s="7">
        <v>4</v>
      </c>
      <c r="I544" s="7">
        <v>4</v>
      </c>
      <c r="J544" s="32">
        <v>4744.0600000000004</v>
      </c>
      <c r="K544" s="32">
        <v>3512.8</v>
      </c>
      <c r="L544" s="32">
        <v>0</v>
      </c>
      <c r="M544" s="8">
        <v>131</v>
      </c>
      <c r="N544" s="30">
        <f>'Приложение №2'!E544</f>
        <v>15557724.84182089</v>
      </c>
      <c r="O544" s="24"/>
      <c r="P544" s="1">
        <v>12828716.525600001</v>
      </c>
      <c r="Q544" s="1"/>
      <c r="R544" s="1">
        <v>1280140.7796</v>
      </c>
      <c r="S544" s="1">
        <v>1448867.5366208898</v>
      </c>
      <c r="T544" s="1"/>
      <c r="U544" s="1">
        <f t="shared" si="72"/>
        <v>4428.8672403270584</v>
      </c>
      <c r="V544" s="1">
        <f t="shared" si="72"/>
        <v>4428.8672403270584</v>
      </c>
      <c r="W544" s="9">
        <v>2020</v>
      </c>
    </row>
    <row r="545" spans="1:23" ht="15" customHeight="1" x14ac:dyDescent="0.25">
      <c r="A545" s="5">
        <f t="shared" si="71"/>
        <v>525</v>
      </c>
      <c r="B545" s="26">
        <f t="shared" si="71"/>
        <v>158</v>
      </c>
      <c r="C545" s="6" t="s">
        <v>106</v>
      </c>
      <c r="D545" s="3" t="s">
        <v>539</v>
      </c>
      <c r="E545" s="7">
        <v>1972</v>
      </c>
      <c r="F545" s="7">
        <v>2013</v>
      </c>
      <c r="G545" s="7" t="s">
        <v>63</v>
      </c>
      <c r="H545" s="7">
        <v>4</v>
      </c>
      <c r="I545" s="7">
        <v>4</v>
      </c>
      <c r="J545" s="32">
        <v>4681.66</v>
      </c>
      <c r="K545" s="32">
        <v>3450.4</v>
      </c>
      <c r="L545" s="32">
        <v>0</v>
      </c>
      <c r="M545" s="8">
        <v>142</v>
      </c>
      <c r="N545" s="30">
        <f>'Приложение №2'!E545</f>
        <v>3464432.7735804426</v>
      </c>
      <c r="O545" s="24"/>
      <c r="P545" s="1">
        <v>0</v>
      </c>
      <c r="Q545" s="1"/>
      <c r="R545" s="1">
        <v>278385.1728</v>
      </c>
      <c r="S545" s="1">
        <v>3186047.6007804428</v>
      </c>
      <c r="T545" s="1"/>
      <c r="U545" s="1">
        <f t="shared" si="72"/>
        <v>1004.0669990669031</v>
      </c>
      <c r="V545" s="1">
        <f t="shared" si="72"/>
        <v>1004.0669990669031</v>
      </c>
      <c r="W545" s="9">
        <v>2020</v>
      </c>
    </row>
    <row r="546" spans="1:23" ht="15" customHeight="1" x14ac:dyDescent="0.25">
      <c r="A546" s="5">
        <f t="shared" si="71"/>
        <v>526</v>
      </c>
      <c r="B546" s="26">
        <f t="shared" si="71"/>
        <v>159</v>
      </c>
      <c r="C546" s="6" t="s">
        <v>106</v>
      </c>
      <c r="D546" s="3" t="s">
        <v>540</v>
      </c>
      <c r="E546" s="7">
        <v>1974</v>
      </c>
      <c r="F546" s="7">
        <v>2013</v>
      </c>
      <c r="G546" s="7" t="s">
        <v>51</v>
      </c>
      <c r="H546" s="7">
        <v>4</v>
      </c>
      <c r="I546" s="7">
        <v>2</v>
      </c>
      <c r="J546" s="32">
        <v>2101.6</v>
      </c>
      <c r="K546" s="32">
        <v>1783.5</v>
      </c>
      <c r="L546" s="32">
        <v>0</v>
      </c>
      <c r="M546" s="8">
        <v>60</v>
      </c>
      <c r="N546" s="30">
        <f>'Приложение №2'!E546</f>
        <v>1766324.4</v>
      </c>
      <c r="O546" s="24"/>
      <c r="P546" s="1">
        <v>0</v>
      </c>
      <c r="Q546" s="1"/>
      <c r="R546" s="1">
        <v>162846.44700000004</v>
      </c>
      <c r="S546" s="1">
        <v>1603477.9529999997</v>
      </c>
      <c r="T546" s="1"/>
      <c r="U546" s="1">
        <f t="shared" si="72"/>
        <v>990.36972245584525</v>
      </c>
      <c r="V546" s="1">
        <f t="shared" si="72"/>
        <v>990.36972245584525</v>
      </c>
      <c r="W546" s="9">
        <v>2020</v>
      </c>
    </row>
    <row r="547" spans="1:23" ht="15" customHeight="1" x14ac:dyDescent="0.25">
      <c r="A547" s="5">
        <f t="shared" ref="A547:B562" si="73">+A546+1</f>
        <v>527</v>
      </c>
      <c r="B547" s="26">
        <f t="shared" si="73"/>
        <v>160</v>
      </c>
      <c r="C547" s="6" t="s">
        <v>106</v>
      </c>
      <c r="D547" s="3" t="s">
        <v>541</v>
      </c>
      <c r="E547" s="7">
        <v>1970</v>
      </c>
      <c r="F547" s="7">
        <v>2013</v>
      </c>
      <c r="G547" s="7" t="s">
        <v>51</v>
      </c>
      <c r="H547" s="7">
        <v>4</v>
      </c>
      <c r="I547" s="7">
        <v>4</v>
      </c>
      <c r="J547" s="32">
        <v>3209.3</v>
      </c>
      <c r="K547" s="32">
        <v>2712.9</v>
      </c>
      <c r="L547" s="32">
        <v>0</v>
      </c>
      <c r="M547" s="8">
        <v>128</v>
      </c>
      <c r="N547" s="30">
        <f>'Приложение №2'!E547</f>
        <v>13593326.734902112</v>
      </c>
      <c r="O547" s="24"/>
      <c r="P547" s="1">
        <v>5944202.7355514793</v>
      </c>
      <c r="Q547" s="1"/>
      <c r="R547" s="1">
        <v>218882.19779999999</v>
      </c>
      <c r="S547" s="1">
        <v>7430241.8015506333</v>
      </c>
      <c r="T547" s="1"/>
      <c r="U547" s="1">
        <f t="shared" si="72"/>
        <v>5010.6258007674851</v>
      </c>
      <c r="V547" s="1">
        <f t="shared" si="72"/>
        <v>5010.6258007674851</v>
      </c>
      <c r="W547" s="9">
        <v>2020</v>
      </c>
    </row>
    <row r="548" spans="1:23" ht="15" customHeight="1" x14ac:dyDescent="0.25">
      <c r="A548" s="5">
        <f t="shared" si="73"/>
        <v>528</v>
      </c>
      <c r="B548" s="26">
        <f t="shared" si="73"/>
        <v>161</v>
      </c>
      <c r="C548" s="6" t="s">
        <v>106</v>
      </c>
      <c r="D548" s="3" t="s">
        <v>542</v>
      </c>
      <c r="E548" s="7">
        <v>1972</v>
      </c>
      <c r="F548" s="7">
        <v>2013</v>
      </c>
      <c r="G548" s="7" t="s">
        <v>63</v>
      </c>
      <c r="H548" s="7">
        <v>4</v>
      </c>
      <c r="I548" s="7">
        <v>4</v>
      </c>
      <c r="J548" s="32">
        <v>4795.5600000000004</v>
      </c>
      <c r="K548" s="32">
        <v>3564.3</v>
      </c>
      <c r="L548" s="32">
        <v>0</v>
      </c>
      <c r="M548" s="8">
        <v>159</v>
      </c>
      <c r="N548" s="30">
        <f>'Приложение №2'!E548</f>
        <v>8888735.7400000002</v>
      </c>
      <c r="O548" s="24"/>
      <c r="P548" s="1">
        <v>4622289.7300000004</v>
      </c>
      <c r="Q548" s="1"/>
      <c r="R548" s="1">
        <v>339149.0626</v>
      </c>
      <c r="S548" s="1">
        <v>3927296.9473999999</v>
      </c>
      <c r="T548" s="1"/>
      <c r="U548" s="1">
        <f t="shared" si="72"/>
        <v>2493.8236792638104</v>
      </c>
      <c r="V548" s="1">
        <f t="shared" si="72"/>
        <v>2493.8236792638104</v>
      </c>
      <c r="W548" s="9">
        <v>2020</v>
      </c>
    </row>
    <row r="549" spans="1:23" ht="15" customHeight="1" x14ac:dyDescent="0.25">
      <c r="A549" s="5">
        <f t="shared" si="73"/>
        <v>529</v>
      </c>
      <c r="B549" s="26">
        <f t="shared" si="73"/>
        <v>162</v>
      </c>
      <c r="C549" s="6" t="s">
        <v>106</v>
      </c>
      <c r="D549" s="3" t="s">
        <v>543</v>
      </c>
      <c r="E549" s="7">
        <v>1973</v>
      </c>
      <c r="F549" s="7">
        <v>2013</v>
      </c>
      <c r="G549" s="7" t="s">
        <v>63</v>
      </c>
      <c r="H549" s="7">
        <v>4</v>
      </c>
      <c r="I549" s="7">
        <v>4</v>
      </c>
      <c r="J549" s="32">
        <v>4678.76</v>
      </c>
      <c r="K549" s="32">
        <v>3447.5</v>
      </c>
      <c r="L549" s="32">
        <v>0</v>
      </c>
      <c r="M549" s="8">
        <v>168</v>
      </c>
      <c r="N549" s="30">
        <f>'Приложение №2'!E549</f>
        <v>15268519.811820891</v>
      </c>
      <c r="O549" s="24"/>
      <c r="P549" s="1">
        <v>4264359.0668208897</v>
      </c>
      <c r="Q549" s="1"/>
      <c r="R549" s="1">
        <v>1187059.7450000001</v>
      </c>
      <c r="S549" s="1">
        <v>9817101</v>
      </c>
      <c r="T549" s="1"/>
      <c r="U549" s="1">
        <f t="shared" si="72"/>
        <v>4428.8672405571833</v>
      </c>
      <c r="V549" s="1">
        <f t="shared" si="72"/>
        <v>4428.8672405571833</v>
      </c>
      <c r="W549" s="9">
        <v>2020</v>
      </c>
    </row>
    <row r="550" spans="1:23" ht="15" customHeight="1" x14ac:dyDescent="0.25">
      <c r="A550" s="5">
        <f t="shared" si="73"/>
        <v>530</v>
      </c>
      <c r="B550" s="26">
        <f t="shared" si="73"/>
        <v>163</v>
      </c>
      <c r="C550" s="6" t="s">
        <v>106</v>
      </c>
      <c r="D550" s="3" t="s">
        <v>545</v>
      </c>
      <c r="E550" s="7">
        <v>1987</v>
      </c>
      <c r="F550" s="7">
        <v>1987</v>
      </c>
      <c r="G550" s="7" t="s">
        <v>67</v>
      </c>
      <c r="H550" s="7">
        <v>2</v>
      </c>
      <c r="I550" s="7">
        <v>2</v>
      </c>
      <c r="J550" s="32">
        <v>1084.2</v>
      </c>
      <c r="K550" s="32">
        <v>924.2</v>
      </c>
      <c r="L550" s="32">
        <v>0</v>
      </c>
      <c r="M550" s="8">
        <v>45</v>
      </c>
      <c r="N550" s="30">
        <f>'Приложение №2'!E550</f>
        <v>16498638.1</v>
      </c>
      <c r="O550" s="24"/>
      <c r="P550" s="1">
        <v>15673740.34</v>
      </c>
      <c r="Q550" s="1"/>
      <c r="R550" s="1">
        <v>202726.3224</v>
      </c>
      <c r="S550" s="1">
        <v>622171.43759999983</v>
      </c>
      <c r="T550" s="32"/>
      <c r="U550" s="1">
        <f t="shared" si="72"/>
        <v>17851.804912356631</v>
      </c>
      <c r="V550" s="1">
        <f t="shared" si="72"/>
        <v>17851.804912356631</v>
      </c>
      <c r="W550" s="9">
        <v>2020</v>
      </c>
    </row>
    <row r="551" spans="1:23" ht="15" customHeight="1" x14ac:dyDescent="0.25">
      <c r="A551" s="5">
        <f t="shared" si="73"/>
        <v>531</v>
      </c>
      <c r="B551" s="26">
        <f t="shared" si="73"/>
        <v>164</v>
      </c>
      <c r="C551" s="6" t="s">
        <v>106</v>
      </c>
      <c r="D551" s="3" t="s">
        <v>546</v>
      </c>
      <c r="E551" s="7">
        <v>1975</v>
      </c>
      <c r="F551" s="7">
        <v>2013</v>
      </c>
      <c r="G551" s="7" t="s">
        <v>51</v>
      </c>
      <c r="H551" s="7">
        <v>4</v>
      </c>
      <c r="I551" s="7">
        <v>4</v>
      </c>
      <c r="J551" s="32">
        <v>2483.4</v>
      </c>
      <c r="K551" s="32">
        <v>2056.6999999999998</v>
      </c>
      <c r="L551" s="32">
        <v>0</v>
      </c>
      <c r="M551" s="8">
        <v>104</v>
      </c>
      <c r="N551" s="30">
        <f>'Приложение №2'!E551</f>
        <v>12983099.250000002</v>
      </c>
      <c r="O551" s="24"/>
      <c r="P551" s="1">
        <v>5808626.7599999998</v>
      </c>
      <c r="Q551" s="1"/>
      <c r="R551" s="1">
        <v>1317813.5693999999</v>
      </c>
      <c r="S551" s="1">
        <v>5856658.9206000026</v>
      </c>
      <c r="T551" s="1"/>
      <c r="U551" s="1">
        <f t="shared" si="72"/>
        <v>6312.5877619487546</v>
      </c>
      <c r="V551" s="1">
        <f t="shared" si="72"/>
        <v>6312.5877619487546</v>
      </c>
      <c r="W551" s="9">
        <v>2020</v>
      </c>
    </row>
    <row r="552" spans="1:23" ht="15" customHeight="1" x14ac:dyDescent="0.25">
      <c r="A552" s="5">
        <f t="shared" si="73"/>
        <v>532</v>
      </c>
      <c r="B552" s="26">
        <f t="shared" si="73"/>
        <v>165</v>
      </c>
      <c r="C552" s="6" t="s">
        <v>106</v>
      </c>
      <c r="D552" s="3" t="s">
        <v>547</v>
      </c>
      <c r="E552" s="7">
        <v>1994</v>
      </c>
      <c r="F552" s="7">
        <v>2013</v>
      </c>
      <c r="G552" s="7" t="s">
        <v>51</v>
      </c>
      <c r="H552" s="7">
        <v>4</v>
      </c>
      <c r="I552" s="7">
        <v>2</v>
      </c>
      <c r="J552" s="32">
        <v>1882.24</v>
      </c>
      <c r="K552" s="32">
        <v>1732.34</v>
      </c>
      <c r="L552" s="32">
        <v>0</v>
      </c>
      <c r="M552" s="8">
        <v>61</v>
      </c>
      <c r="N552" s="30">
        <f>'Приложение №2'!E552</f>
        <v>9106313.4499999993</v>
      </c>
      <c r="O552" s="24"/>
      <c r="P552" s="1">
        <v>3668128.3744629575</v>
      </c>
      <c r="Q552" s="1"/>
      <c r="R552" s="1">
        <v>613281.67588</v>
      </c>
      <c r="S552" s="1">
        <v>4824903.3996570418</v>
      </c>
      <c r="T552" s="1"/>
      <c r="U552" s="1">
        <f t="shared" si="72"/>
        <v>5256.6548425828651</v>
      </c>
      <c r="V552" s="1">
        <f t="shared" si="72"/>
        <v>5256.6548425828651</v>
      </c>
      <c r="W552" s="9">
        <v>2020</v>
      </c>
    </row>
    <row r="553" spans="1:23" ht="15" customHeight="1" x14ac:dyDescent="0.25">
      <c r="A553" s="5">
        <f t="shared" si="73"/>
        <v>533</v>
      </c>
      <c r="B553" s="26">
        <f t="shared" si="73"/>
        <v>166</v>
      </c>
      <c r="C553" s="6" t="s">
        <v>106</v>
      </c>
      <c r="D553" s="3" t="s">
        <v>548</v>
      </c>
      <c r="E553" s="7">
        <v>1985</v>
      </c>
      <c r="F553" s="7">
        <v>1985</v>
      </c>
      <c r="G553" s="7" t="s">
        <v>67</v>
      </c>
      <c r="H553" s="7">
        <v>2</v>
      </c>
      <c r="I553" s="7">
        <v>1</v>
      </c>
      <c r="J553" s="32">
        <v>591.79</v>
      </c>
      <c r="K553" s="32">
        <v>551</v>
      </c>
      <c r="L553" s="32">
        <v>0</v>
      </c>
      <c r="M553" s="8">
        <v>27</v>
      </c>
      <c r="N553" s="30">
        <f>'Приложение №2'!E553</f>
        <v>10049852.061653059</v>
      </c>
      <c r="O553" s="24"/>
      <c r="P553" s="1">
        <v>9597338.6699999999</v>
      </c>
      <c r="Q553" s="1"/>
      <c r="R553" s="1">
        <v>81580.19200000001</v>
      </c>
      <c r="S553" s="1">
        <v>370933.19965305901</v>
      </c>
      <c r="T553" s="32"/>
      <c r="U553" s="1">
        <f t="shared" si="72"/>
        <v>18239.295937664352</v>
      </c>
      <c r="V553" s="1">
        <f t="shared" si="72"/>
        <v>18239.295937664352</v>
      </c>
      <c r="W553" s="9">
        <v>2020</v>
      </c>
    </row>
    <row r="554" spans="1:23" ht="15" customHeight="1" x14ac:dyDescent="0.25">
      <c r="A554" s="5">
        <f t="shared" si="73"/>
        <v>534</v>
      </c>
      <c r="B554" s="26">
        <f t="shared" si="73"/>
        <v>167</v>
      </c>
      <c r="C554" s="6" t="s">
        <v>106</v>
      </c>
      <c r="D554" s="3" t="s">
        <v>549</v>
      </c>
      <c r="E554" s="7">
        <v>1986</v>
      </c>
      <c r="F554" s="7">
        <v>2013</v>
      </c>
      <c r="G554" s="7" t="s">
        <v>67</v>
      </c>
      <c r="H554" s="7">
        <v>2</v>
      </c>
      <c r="I554" s="7">
        <v>1</v>
      </c>
      <c r="J554" s="32">
        <v>641.5</v>
      </c>
      <c r="K554" s="32">
        <v>611.70000000000005</v>
      </c>
      <c r="L554" s="32">
        <v>0</v>
      </c>
      <c r="M554" s="8">
        <v>39</v>
      </c>
      <c r="N554" s="30">
        <f>'Приложение №2'!E554</f>
        <v>11156977.335369717</v>
      </c>
      <c r="O554" s="24"/>
      <c r="P554" s="1">
        <v>10606352.630000001</v>
      </c>
      <c r="Q554" s="1"/>
      <c r="R554" s="1">
        <v>138828.26740000001</v>
      </c>
      <c r="S554" s="1">
        <v>411796.4379697165</v>
      </c>
      <c r="T554" s="32"/>
      <c r="U554" s="1">
        <f t="shared" si="72"/>
        <v>18239.295954503377</v>
      </c>
      <c r="V554" s="1">
        <f t="shared" si="72"/>
        <v>18239.295954503377</v>
      </c>
      <c r="W554" s="9">
        <v>2020</v>
      </c>
    </row>
    <row r="555" spans="1:23" ht="15" customHeight="1" x14ac:dyDescent="0.25">
      <c r="A555" s="5">
        <f t="shared" si="73"/>
        <v>535</v>
      </c>
      <c r="B555" s="26">
        <f t="shared" si="73"/>
        <v>168</v>
      </c>
      <c r="C555" s="6" t="s">
        <v>106</v>
      </c>
      <c r="D555" s="3" t="s">
        <v>550</v>
      </c>
      <c r="E555" s="7">
        <v>1986</v>
      </c>
      <c r="F555" s="7">
        <v>2013</v>
      </c>
      <c r="G555" s="7" t="s">
        <v>67</v>
      </c>
      <c r="H555" s="7">
        <v>2</v>
      </c>
      <c r="I555" s="7">
        <v>1</v>
      </c>
      <c r="J555" s="32">
        <v>748.62</v>
      </c>
      <c r="K555" s="32">
        <v>596.22</v>
      </c>
      <c r="L555" s="32">
        <v>0</v>
      </c>
      <c r="M555" s="8">
        <v>35</v>
      </c>
      <c r="N555" s="30">
        <f>'Приложение №2'!E555</f>
        <v>10874889.7713244</v>
      </c>
      <c r="O555" s="24"/>
      <c r="P555" s="1">
        <v>10327046.630000001</v>
      </c>
      <c r="Q555" s="1"/>
      <c r="R555" s="1">
        <v>146467.84084000002</v>
      </c>
      <c r="S555" s="1">
        <v>401375.30048439902</v>
      </c>
      <c r="T555" s="32"/>
      <c r="U555" s="1">
        <f t="shared" si="72"/>
        <v>18239.726562886852</v>
      </c>
      <c r="V555" s="1">
        <f t="shared" si="72"/>
        <v>18239.726562886852</v>
      </c>
      <c r="W555" s="9">
        <v>2020</v>
      </c>
    </row>
    <row r="556" spans="1:23" ht="15" customHeight="1" x14ac:dyDescent="0.25">
      <c r="A556" s="5">
        <f t="shared" si="73"/>
        <v>536</v>
      </c>
      <c r="B556" s="26">
        <f t="shared" si="73"/>
        <v>169</v>
      </c>
      <c r="C556" s="6" t="s">
        <v>106</v>
      </c>
      <c r="D556" s="3" t="s">
        <v>551</v>
      </c>
      <c r="E556" s="7">
        <v>1968</v>
      </c>
      <c r="F556" s="7">
        <v>2013</v>
      </c>
      <c r="G556" s="7" t="s">
        <v>51</v>
      </c>
      <c r="H556" s="7">
        <v>4</v>
      </c>
      <c r="I556" s="7">
        <v>2</v>
      </c>
      <c r="J556" s="32">
        <v>1340.1</v>
      </c>
      <c r="K556" s="32">
        <v>1243.3</v>
      </c>
      <c r="L556" s="32">
        <v>0</v>
      </c>
      <c r="M556" s="8">
        <v>47</v>
      </c>
      <c r="N556" s="30">
        <f>'Приложение №2'!E556</f>
        <v>5219590.4299999988</v>
      </c>
      <c r="O556" s="24"/>
      <c r="P556" s="1">
        <v>1570916.3600000003</v>
      </c>
      <c r="Q556" s="1"/>
      <c r="R556" s="1">
        <v>403807.29060000001</v>
      </c>
      <c r="S556" s="1">
        <v>3244866.7793999985</v>
      </c>
      <c r="T556" s="1"/>
      <c r="U556" s="1">
        <f t="shared" si="72"/>
        <v>4198.1745596396677</v>
      </c>
      <c r="V556" s="1">
        <f t="shared" si="72"/>
        <v>4198.1745596396677</v>
      </c>
      <c r="W556" s="9">
        <v>2020</v>
      </c>
    </row>
    <row r="557" spans="1:23" ht="15" customHeight="1" x14ac:dyDescent="0.25">
      <c r="A557" s="5">
        <f t="shared" si="73"/>
        <v>537</v>
      </c>
      <c r="B557" s="26">
        <f t="shared" si="73"/>
        <v>170</v>
      </c>
      <c r="C557" s="6" t="s">
        <v>106</v>
      </c>
      <c r="D557" s="3" t="s">
        <v>552</v>
      </c>
      <c r="E557" s="7">
        <v>1988</v>
      </c>
      <c r="F557" s="7">
        <v>2008</v>
      </c>
      <c r="G557" s="7" t="s">
        <v>67</v>
      </c>
      <c r="H557" s="7">
        <v>2</v>
      </c>
      <c r="I557" s="7">
        <v>1</v>
      </c>
      <c r="J557" s="32">
        <v>692.5</v>
      </c>
      <c r="K557" s="32">
        <v>623.29999999999995</v>
      </c>
      <c r="L557" s="32">
        <v>0</v>
      </c>
      <c r="M557" s="8">
        <v>35</v>
      </c>
      <c r="N557" s="30">
        <f>'Приложение №2'!E557</f>
        <v>9582917</v>
      </c>
      <c r="O557" s="24"/>
      <c r="P557" s="1">
        <v>8995437.2899999991</v>
      </c>
      <c r="Q557" s="1"/>
      <c r="R557" s="1">
        <v>167874.15259999997</v>
      </c>
      <c r="S557" s="1">
        <v>419605.55740000092</v>
      </c>
      <c r="T557" s="32"/>
      <c r="U557" s="1">
        <f t="shared" si="72"/>
        <v>15374.485801379755</v>
      </c>
      <c r="V557" s="1">
        <f t="shared" si="72"/>
        <v>15374.485801379755</v>
      </c>
      <c r="W557" s="9">
        <v>2020</v>
      </c>
    </row>
    <row r="558" spans="1:23" ht="15" customHeight="1" x14ac:dyDescent="0.25">
      <c r="A558" s="5">
        <f t="shared" si="73"/>
        <v>538</v>
      </c>
      <c r="B558" s="26">
        <f t="shared" si="73"/>
        <v>171</v>
      </c>
      <c r="C558" s="6" t="s">
        <v>106</v>
      </c>
      <c r="D558" s="3" t="s">
        <v>553</v>
      </c>
      <c r="E558" s="7">
        <v>1987</v>
      </c>
      <c r="F558" s="7">
        <v>1987</v>
      </c>
      <c r="G558" s="7" t="s">
        <v>67</v>
      </c>
      <c r="H558" s="7">
        <v>2</v>
      </c>
      <c r="I558" s="7">
        <v>2</v>
      </c>
      <c r="J558" s="32">
        <v>896.6</v>
      </c>
      <c r="K558" s="32">
        <v>790.95</v>
      </c>
      <c r="L558" s="32">
        <v>0</v>
      </c>
      <c r="M558" s="8">
        <v>68</v>
      </c>
      <c r="N558" s="30">
        <f>'Приложение №2'!E558</f>
        <v>10805188.149999999</v>
      </c>
      <c r="O558" s="24"/>
      <c r="P558" s="1">
        <v>10054538.41</v>
      </c>
      <c r="Q558" s="1"/>
      <c r="R558" s="1">
        <v>218182.2009</v>
      </c>
      <c r="S558" s="1">
        <v>532467.53909999831</v>
      </c>
      <c r="T558" s="32"/>
      <c r="U558" s="1">
        <f t="shared" si="72"/>
        <v>13661.025538908905</v>
      </c>
      <c r="V558" s="1">
        <f t="shared" si="72"/>
        <v>13661.025538908905</v>
      </c>
      <c r="W558" s="9">
        <v>2020</v>
      </c>
    </row>
    <row r="559" spans="1:23" ht="15" customHeight="1" x14ac:dyDescent="0.25">
      <c r="A559" s="5">
        <f t="shared" si="73"/>
        <v>539</v>
      </c>
      <c r="B559" s="26">
        <f t="shared" si="73"/>
        <v>172</v>
      </c>
      <c r="C559" s="6" t="s">
        <v>106</v>
      </c>
      <c r="D559" s="3" t="s">
        <v>554</v>
      </c>
      <c r="E559" s="7">
        <v>1973</v>
      </c>
      <c r="F559" s="7">
        <v>2011</v>
      </c>
      <c r="G559" s="7" t="s">
        <v>51</v>
      </c>
      <c r="H559" s="7">
        <v>5</v>
      </c>
      <c r="I559" s="7">
        <v>4</v>
      </c>
      <c r="J559" s="32">
        <v>3343.7</v>
      </c>
      <c r="K559" s="32">
        <v>3064.9</v>
      </c>
      <c r="L559" s="32">
        <v>0</v>
      </c>
      <c r="M559" s="8">
        <v>160</v>
      </c>
      <c r="N559" s="30">
        <f>'Приложение №2'!E559</f>
        <v>12966561.595732281</v>
      </c>
      <c r="O559" s="24"/>
      <c r="P559" s="1">
        <v>3163562.3739322815</v>
      </c>
      <c r="Q559" s="1"/>
      <c r="R559" s="1">
        <v>1075389.9818</v>
      </c>
      <c r="S559" s="1">
        <v>8727609.2400000002</v>
      </c>
      <c r="T559" s="1"/>
      <c r="U559" s="1">
        <f t="shared" si="72"/>
        <v>4230.6638375582497</v>
      </c>
      <c r="V559" s="1">
        <f t="shared" si="72"/>
        <v>4230.6638375582497</v>
      </c>
      <c r="W559" s="9">
        <v>2020</v>
      </c>
    </row>
    <row r="560" spans="1:23" ht="15" customHeight="1" x14ac:dyDescent="0.25">
      <c r="A560" s="5">
        <f t="shared" si="73"/>
        <v>540</v>
      </c>
      <c r="B560" s="26">
        <f t="shared" si="73"/>
        <v>173</v>
      </c>
      <c r="C560" s="6" t="s">
        <v>106</v>
      </c>
      <c r="D560" s="3" t="s">
        <v>555</v>
      </c>
      <c r="E560" s="7">
        <v>1977</v>
      </c>
      <c r="F560" s="7">
        <v>1977</v>
      </c>
      <c r="G560" s="7" t="s">
        <v>63</v>
      </c>
      <c r="H560" s="7">
        <v>4</v>
      </c>
      <c r="I560" s="7">
        <v>4</v>
      </c>
      <c r="J560" s="32">
        <v>3973.6</v>
      </c>
      <c r="K560" s="32">
        <v>3477.1</v>
      </c>
      <c r="L560" s="32">
        <v>0</v>
      </c>
      <c r="M560" s="8">
        <v>136</v>
      </c>
      <c r="N560" s="30">
        <f>'Приложение №2'!E560</f>
        <v>23480526.664091796</v>
      </c>
      <c r="O560" s="24"/>
      <c r="P560" s="1">
        <v>18213234.616478845</v>
      </c>
      <c r="Q560" s="1"/>
      <c r="R560" s="1">
        <v>310632.45219999994</v>
      </c>
      <c r="S560" s="1">
        <v>4956659.5954129519</v>
      </c>
      <c r="T560" s="1"/>
      <c r="U560" s="1">
        <f t="shared" si="72"/>
        <v>6752.9051980362365</v>
      </c>
      <c r="V560" s="1">
        <f t="shared" si="72"/>
        <v>6752.9051980362365</v>
      </c>
      <c r="W560" s="9">
        <v>2020</v>
      </c>
    </row>
    <row r="561" spans="1:23" ht="15" customHeight="1" x14ac:dyDescent="0.25">
      <c r="A561" s="5">
        <f t="shared" si="73"/>
        <v>541</v>
      </c>
      <c r="B561" s="26">
        <f t="shared" si="73"/>
        <v>174</v>
      </c>
      <c r="C561" s="6" t="s">
        <v>106</v>
      </c>
      <c r="D561" s="3" t="s">
        <v>556</v>
      </c>
      <c r="E561" s="7">
        <v>1973</v>
      </c>
      <c r="F561" s="7">
        <v>2013</v>
      </c>
      <c r="G561" s="7" t="s">
        <v>51</v>
      </c>
      <c r="H561" s="7">
        <v>5</v>
      </c>
      <c r="I561" s="7">
        <v>4</v>
      </c>
      <c r="J561" s="32">
        <v>2752.85</v>
      </c>
      <c r="K561" s="32">
        <v>2509.85</v>
      </c>
      <c r="L561" s="32">
        <v>0</v>
      </c>
      <c r="M561" s="8">
        <v>119</v>
      </c>
      <c r="N561" s="30">
        <f>'Приложение №2'!E561</f>
        <v>392544.66</v>
      </c>
      <c r="O561" s="24"/>
      <c r="P561" s="1">
        <v>0</v>
      </c>
      <c r="Q561" s="1"/>
      <c r="R561" s="1">
        <v>392544.66</v>
      </c>
      <c r="S561" s="1">
        <v>0</v>
      </c>
      <c r="T561" s="1"/>
      <c r="U561" s="1">
        <f t="shared" ref="U561:V580" si="74">$N561/($K561+$L561)</f>
        <v>156.40164153236248</v>
      </c>
      <c r="V561" s="1">
        <f t="shared" si="74"/>
        <v>156.40164153236248</v>
      </c>
      <c r="W561" s="9">
        <v>2020</v>
      </c>
    </row>
    <row r="562" spans="1:23" ht="15" customHeight="1" x14ac:dyDescent="0.25">
      <c r="A562" s="5">
        <f t="shared" si="73"/>
        <v>542</v>
      </c>
      <c r="B562" s="26">
        <f t="shared" si="73"/>
        <v>175</v>
      </c>
      <c r="C562" s="6" t="s">
        <v>106</v>
      </c>
      <c r="D562" s="3" t="s">
        <v>557</v>
      </c>
      <c r="E562" s="7">
        <v>1971</v>
      </c>
      <c r="F562" s="7">
        <v>2013</v>
      </c>
      <c r="G562" s="7" t="s">
        <v>51</v>
      </c>
      <c r="H562" s="7">
        <v>4</v>
      </c>
      <c r="I562" s="7">
        <v>4</v>
      </c>
      <c r="J562" s="32">
        <v>3003.8</v>
      </c>
      <c r="K562" s="32">
        <v>2699.8</v>
      </c>
      <c r="L562" s="32">
        <v>0</v>
      </c>
      <c r="M562" s="8">
        <v>120</v>
      </c>
      <c r="N562" s="30">
        <f>'Приложение №2'!E562</f>
        <v>8329162.4896341469</v>
      </c>
      <c r="O562" s="24"/>
      <c r="P562" s="1">
        <v>0</v>
      </c>
      <c r="Q562" s="1"/>
      <c r="R562" s="1">
        <v>984918.39360000007</v>
      </c>
      <c r="S562" s="1">
        <v>7344244.0960341468</v>
      </c>
      <c r="T562" s="1"/>
      <c r="U562" s="1">
        <f t="shared" si="74"/>
        <v>3085.1035223476356</v>
      </c>
      <c r="V562" s="1">
        <f t="shared" si="74"/>
        <v>3085.1035223476356</v>
      </c>
      <c r="W562" s="9">
        <v>2020</v>
      </c>
    </row>
    <row r="563" spans="1:23" ht="15" customHeight="1" x14ac:dyDescent="0.25">
      <c r="A563" s="5">
        <f t="shared" ref="A563:B578" si="75">+A562+1</f>
        <v>543</v>
      </c>
      <c r="B563" s="26">
        <f t="shared" si="75"/>
        <v>176</v>
      </c>
      <c r="C563" s="6" t="s">
        <v>106</v>
      </c>
      <c r="D563" s="3" t="s">
        <v>558</v>
      </c>
      <c r="E563" s="7">
        <v>1992</v>
      </c>
      <c r="F563" s="7">
        <v>2013</v>
      </c>
      <c r="G563" s="7" t="s">
        <v>63</v>
      </c>
      <c r="H563" s="7">
        <v>9</v>
      </c>
      <c r="I563" s="7">
        <v>2</v>
      </c>
      <c r="J563" s="32">
        <v>1397.1</v>
      </c>
      <c r="K563" s="32">
        <v>516</v>
      </c>
      <c r="L563" s="32">
        <v>0</v>
      </c>
      <c r="M563" s="8">
        <v>161</v>
      </c>
      <c r="N563" s="30">
        <f>'Приложение №2'!E563</f>
        <v>1803722.12</v>
      </c>
      <c r="O563" s="24"/>
      <c r="P563" s="1">
        <v>0</v>
      </c>
      <c r="Q563" s="32"/>
      <c r="R563" s="1">
        <v>1803722.12</v>
      </c>
      <c r="S563" s="1">
        <v>0</v>
      </c>
      <c r="T563" s="32"/>
      <c r="U563" s="1">
        <f t="shared" si="74"/>
        <v>3495.5855038759692</v>
      </c>
      <c r="V563" s="1">
        <f t="shared" si="74"/>
        <v>3495.5855038759692</v>
      </c>
      <c r="W563" s="9">
        <v>2020</v>
      </c>
    </row>
    <row r="564" spans="1:23" ht="15" customHeight="1" x14ac:dyDescent="0.25">
      <c r="A564" s="5">
        <f t="shared" si="75"/>
        <v>544</v>
      </c>
      <c r="B564" s="26">
        <f t="shared" si="75"/>
        <v>177</v>
      </c>
      <c r="C564" s="6" t="s">
        <v>106</v>
      </c>
      <c r="D564" s="3" t="s">
        <v>559</v>
      </c>
      <c r="E564" s="7">
        <v>1976</v>
      </c>
      <c r="F564" s="7">
        <v>2013</v>
      </c>
      <c r="G564" s="7" t="s">
        <v>63</v>
      </c>
      <c r="H564" s="7">
        <v>4</v>
      </c>
      <c r="I564" s="7">
        <v>6</v>
      </c>
      <c r="J564" s="32">
        <v>6512.4</v>
      </c>
      <c r="K564" s="32">
        <v>5062.3999999999996</v>
      </c>
      <c r="L564" s="32">
        <v>0</v>
      </c>
      <c r="M564" s="8">
        <v>192</v>
      </c>
      <c r="N564" s="30">
        <f>'Приложение №2'!E564</f>
        <v>15026645.762796074</v>
      </c>
      <c r="O564" s="24"/>
      <c r="P564" s="1">
        <v>4484956.7293785587</v>
      </c>
      <c r="Q564" s="1"/>
      <c r="R564" s="1">
        <v>541057.16680000001</v>
      </c>
      <c r="S564" s="1">
        <v>10000631.866617516</v>
      </c>
      <c r="T564" s="1"/>
      <c r="U564" s="1">
        <f t="shared" si="74"/>
        <v>2968.2849563045343</v>
      </c>
      <c r="V564" s="1">
        <f t="shared" si="74"/>
        <v>2968.2849563045343</v>
      </c>
      <c r="W564" s="9">
        <v>2020</v>
      </c>
    </row>
    <row r="565" spans="1:23" ht="15" customHeight="1" x14ac:dyDescent="0.25">
      <c r="A565" s="5">
        <f t="shared" si="75"/>
        <v>545</v>
      </c>
      <c r="B565" s="26">
        <f t="shared" si="75"/>
        <v>178</v>
      </c>
      <c r="C565" s="6" t="s">
        <v>106</v>
      </c>
      <c r="D565" s="3" t="s">
        <v>560</v>
      </c>
      <c r="E565" s="7">
        <v>1976</v>
      </c>
      <c r="F565" s="7">
        <v>2013</v>
      </c>
      <c r="G565" s="7" t="s">
        <v>51</v>
      </c>
      <c r="H565" s="7">
        <v>4</v>
      </c>
      <c r="I565" s="7">
        <v>4</v>
      </c>
      <c r="J565" s="32">
        <v>2850.8</v>
      </c>
      <c r="K565" s="32">
        <v>2595</v>
      </c>
      <c r="L565" s="32">
        <v>0</v>
      </c>
      <c r="M565" s="8">
        <v>135</v>
      </c>
      <c r="N565" s="30">
        <f>'Приложение №2'!E565</f>
        <v>9470340.2593661081</v>
      </c>
      <c r="O565" s="24"/>
      <c r="P565" s="1">
        <v>2355191.1193661084</v>
      </c>
      <c r="Q565" s="1"/>
      <c r="R565" s="1">
        <v>209369.79</v>
      </c>
      <c r="S565" s="1">
        <v>6905779.3500000006</v>
      </c>
      <c r="T565" s="1"/>
      <c r="U565" s="1">
        <f t="shared" si="74"/>
        <v>3649.456747347248</v>
      </c>
      <c r="V565" s="1">
        <f t="shared" si="74"/>
        <v>3649.456747347248</v>
      </c>
      <c r="W565" s="9">
        <v>2020</v>
      </c>
    </row>
    <row r="566" spans="1:23" ht="15" customHeight="1" x14ac:dyDescent="0.25">
      <c r="A566" s="5">
        <f t="shared" si="75"/>
        <v>546</v>
      </c>
      <c r="B566" s="26">
        <f t="shared" si="75"/>
        <v>179</v>
      </c>
      <c r="C566" s="6" t="s">
        <v>106</v>
      </c>
      <c r="D566" s="3" t="s">
        <v>561</v>
      </c>
      <c r="E566" s="7">
        <v>1982</v>
      </c>
      <c r="F566" s="7">
        <v>1989</v>
      </c>
      <c r="G566" s="7" t="s">
        <v>67</v>
      </c>
      <c r="H566" s="7">
        <v>2</v>
      </c>
      <c r="I566" s="7">
        <v>2</v>
      </c>
      <c r="J566" s="32">
        <v>479.3</v>
      </c>
      <c r="K566" s="32">
        <v>434.1</v>
      </c>
      <c r="L566" s="32">
        <v>0</v>
      </c>
      <c r="M566" s="8">
        <v>37</v>
      </c>
      <c r="N566" s="30">
        <f>'Приложение №2'!E566</f>
        <v>7749468.5199999996</v>
      </c>
      <c r="O566" s="24"/>
      <c r="P566" s="1">
        <v>7380423.2199999997</v>
      </c>
      <c r="Q566" s="1"/>
      <c r="R566" s="1">
        <v>76809.180200000003</v>
      </c>
      <c r="S566" s="1">
        <v>292236.11979999981</v>
      </c>
      <c r="T566" s="32"/>
      <c r="U566" s="1">
        <f t="shared" si="74"/>
        <v>17851.80492973969</v>
      </c>
      <c r="V566" s="1">
        <f t="shared" si="74"/>
        <v>17851.80492973969</v>
      </c>
      <c r="W566" s="9">
        <v>2020</v>
      </c>
    </row>
    <row r="567" spans="1:23" ht="15" customHeight="1" x14ac:dyDescent="0.25">
      <c r="A567" s="5">
        <f t="shared" si="75"/>
        <v>547</v>
      </c>
      <c r="B567" s="26">
        <f t="shared" si="75"/>
        <v>180</v>
      </c>
      <c r="C567" s="6" t="s">
        <v>106</v>
      </c>
      <c r="D567" s="3" t="s">
        <v>562</v>
      </c>
      <c r="E567" s="7">
        <v>1981</v>
      </c>
      <c r="F567" s="7">
        <v>1989</v>
      </c>
      <c r="G567" s="7" t="s">
        <v>67</v>
      </c>
      <c r="H567" s="7">
        <v>2</v>
      </c>
      <c r="I567" s="7">
        <v>2</v>
      </c>
      <c r="J567" s="32">
        <v>486.7</v>
      </c>
      <c r="K567" s="32">
        <v>417.2</v>
      </c>
      <c r="L567" s="32">
        <v>0</v>
      </c>
      <c r="M567" s="8">
        <v>27</v>
      </c>
      <c r="N567" s="30">
        <f>'Приложение №2'!E567</f>
        <v>7447773.0200000005</v>
      </c>
      <c r="O567" s="24"/>
      <c r="P567" s="1">
        <v>7054369.1100000003</v>
      </c>
      <c r="Q567" s="1"/>
      <c r="R567" s="1">
        <v>112544.86840000001</v>
      </c>
      <c r="S567" s="1">
        <v>280859.04160000011</v>
      </c>
      <c r="T567" s="32"/>
      <c r="U567" s="1">
        <f t="shared" si="74"/>
        <v>17851.804937679772</v>
      </c>
      <c r="V567" s="1">
        <f t="shared" si="74"/>
        <v>17851.804937679772</v>
      </c>
      <c r="W567" s="9">
        <v>2020</v>
      </c>
    </row>
    <row r="568" spans="1:23" ht="15" customHeight="1" x14ac:dyDescent="0.25">
      <c r="A568" s="5">
        <f t="shared" si="75"/>
        <v>548</v>
      </c>
      <c r="B568" s="26">
        <f t="shared" si="75"/>
        <v>181</v>
      </c>
      <c r="C568" s="6" t="s">
        <v>106</v>
      </c>
      <c r="D568" s="3" t="s">
        <v>563</v>
      </c>
      <c r="E568" s="7">
        <v>1982</v>
      </c>
      <c r="F568" s="7">
        <v>1989</v>
      </c>
      <c r="G568" s="7" t="s">
        <v>67</v>
      </c>
      <c r="H568" s="7">
        <v>2</v>
      </c>
      <c r="I568" s="7">
        <v>1</v>
      </c>
      <c r="J568" s="32">
        <v>702.5</v>
      </c>
      <c r="K568" s="32">
        <v>637</v>
      </c>
      <c r="L568" s="32">
        <v>0</v>
      </c>
      <c r="M568" s="8">
        <v>22</v>
      </c>
      <c r="N568" s="30">
        <f>'Приложение №2'!E568</f>
        <v>11371599.73</v>
      </c>
      <c r="O568" s="24"/>
      <c r="P568" s="1">
        <v>10821634.67</v>
      </c>
      <c r="Q568" s="1"/>
      <c r="R568" s="1">
        <v>121136.664</v>
      </c>
      <c r="S568" s="1">
        <v>428828.39600000053</v>
      </c>
      <c r="T568" s="32"/>
      <c r="U568" s="1">
        <f t="shared" si="74"/>
        <v>17851.804913657772</v>
      </c>
      <c r="V568" s="1">
        <f t="shared" si="74"/>
        <v>17851.804913657772</v>
      </c>
      <c r="W568" s="9">
        <v>2020</v>
      </c>
    </row>
    <row r="569" spans="1:23" ht="15" customHeight="1" x14ac:dyDescent="0.25">
      <c r="A569" s="5">
        <f t="shared" si="75"/>
        <v>549</v>
      </c>
      <c r="B569" s="26">
        <f t="shared" si="75"/>
        <v>182</v>
      </c>
      <c r="C569" s="6" t="s">
        <v>106</v>
      </c>
      <c r="D569" s="3" t="s">
        <v>564</v>
      </c>
      <c r="E569" s="7">
        <v>1989</v>
      </c>
      <c r="F569" s="7">
        <v>1989</v>
      </c>
      <c r="G569" s="7" t="s">
        <v>67</v>
      </c>
      <c r="H569" s="7">
        <v>2</v>
      </c>
      <c r="I569" s="7">
        <v>2</v>
      </c>
      <c r="J569" s="32">
        <v>916.9</v>
      </c>
      <c r="K569" s="32">
        <v>837.2</v>
      </c>
      <c r="L569" s="32">
        <v>0</v>
      </c>
      <c r="M569" s="8">
        <v>40</v>
      </c>
      <c r="N569" s="30">
        <f>'Приложение №2'!E569</f>
        <v>14945531.090000002</v>
      </c>
      <c r="O569" s="24"/>
      <c r="P569" s="1">
        <v>14186984.630000001</v>
      </c>
      <c r="Q569" s="1"/>
      <c r="R569" s="1">
        <v>194943.41840000002</v>
      </c>
      <c r="S569" s="1">
        <v>563603.04160000081</v>
      </c>
      <c r="T569" s="32"/>
      <c r="U569" s="1">
        <f t="shared" si="74"/>
        <v>17851.804933110368</v>
      </c>
      <c r="V569" s="1">
        <f t="shared" si="74"/>
        <v>17851.804933110368</v>
      </c>
      <c r="W569" s="9">
        <v>2020</v>
      </c>
    </row>
    <row r="570" spans="1:23" ht="15" customHeight="1" x14ac:dyDescent="0.25">
      <c r="A570" s="5">
        <f t="shared" si="75"/>
        <v>550</v>
      </c>
      <c r="B570" s="26">
        <f t="shared" si="75"/>
        <v>183</v>
      </c>
      <c r="C570" s="6" t="s">
        <v>106</v>
      </c>
      <c r="D570" s="3" t="s">
        <v>565</v>
      </c>
      <c r="E570" s="7">
        <v>1986</v>
      </c>
      <c r="F570" s="7">
        <v>1986</v>
      </c>
      <c r="G570" s="7" t="s">
        <v>67</v>
      </c>
      <c r="H570" s="7">
        <v>2</v>
      </c>
      <c r="I570" s="7">
        <v>2</v>
      </c>
      <c r="J570" s="32">
        <v>531.70000000000005</v>
      </c>
      <c r="K570" s="32">
        <v>492.9</v>
      </c>
      <c r="L570" s="32">
        <v>0</v>
      </c>
      <c r="M570" s="8">
        <v>38</v>
      </c>
      <c r="N570" s="30">
        <f>'Приложение №2'!E570</f>
        <v>8799154.6400000006</v>
      </c>
      <c r="O570" s="24"/>
      <c r="P570" s="1">
        <v>8373753.9100000001</v>
      </c>
      <c r="Q570" s="1"/>
      <c r="R570" s="1">
        <v>93580.453800000003</v>
      </c>
      <c r="S570" s="1">
        <v>331820.27620000043</v>
      </c>
      <c r="T570" s="32"/>
      <c r="U570" s="1">
        <f t="shared" si="74"/>
        <v>17851.804909717997</v>
      </c>
      <c r="V570" s="1">
        <f t="shared" si="74"/>
        <v>17851.804909717997</v>
      </c>
      <c r="W570" s="9">
        <v>2020</v>
      </c>
    </row>
    <row r="571" spans="1:23" ht="15" customHeight="1" x14ac:dyDescent="0.25">
      <c r="A571" s="5">
        <f t="shared" si="75"/>
        <v>551</v>
      </c>
      <c r="B571" s="26">
        <f t="shared" si="75"/>
        <v>184</v>
      </c>
      <c r="C571" s="6" t="s">
        <v>106</v>
      </c>
      <c r="D571" s="3" t="s">
        <v>566</v>
      </c>
      <c r="E571" s="7">
        <v>1988</v>
      </c>
      <c r="F571" s="7">
        <v>1988</v>
      </c>
      <c r="G571" s="7" t="s">
        <v>67</v>
      </c>
      <c r="H571" s="7">
        <v>2</v>
      </c>
      <c r="I571" s="7">
        <v>2</v>
      </c>
      <c r="J571" s="32">
        <v>505.6</v>
      </c>
      <c r="K571" s="32">
        <v>466.8</v>
      </c>
      <c r="L571" s="32">
        <v>0</v>
      </c>
      <c r="M571" s="8">
        <v>24</v>
      </c>
      <c r="N571" s="30">
        <f>'Приложение №2'!E571</f>
        <v>8333222.54</v>
      </c>
      <c r="O571" s="24"/>
      <c r="P571" s="1">
        <v>7909904.0300000003</v>
      </c>
      <c r="Q571" s="1"/>
      <c r="R571" s="1">
        <v>109068.74960000001</v>
      </c>
      <c r="S571" s="1">
        <v>314249.7603999998</v>
      </c>
      <c r="T571" s="32"/>
      <c r="U571" s="1">
        <f t="shared" si="74"/>
        <v>17851.804927163666</v>
      </c>
      <c r="V571" s="1">
        <f t="shared" si="74"/>
        <v>17851.804927163666</v>
      </c>
      <c r="W571" s="9">
        <v>2020</v>
      </c>
    </row>
    <row r="572" spans="1:23" ht="15" customHeight="1" x14ac:dyDescent="0.25">
      <c r="A572" s="5">
        <f t="shared" si="75"/>
        <v>552</v>
      </c>
      <c r="B572" s="26">
        <f t="shared" si="75"/>
        <v>185</v>
      </c>
      <c r="C572" s="6" t="s">
        <v>106</v>
      </c>
      <c r="D572" s="3" t="s">
        <v>567</v>
      </c>
      <c r="E572" s="7">
        <v>1986</v>
      </c>
      <c r="F572" s="7">
        <v>1986</v>
      </c>
      <c r="G572" s="7" t="s">
        <v>67</v>
      </c>
      <c r="H572" s="7">
        <v>2</v>
      </c>
      <c r="I572" s="7">
        <v>2</v>
      </c>
      <c r="J572" s="32">
        <v>414.5</v>
      </c>
      <c r="K572" s="32">
        <v>335.5</v>
      </c>
      <c r="L572" s="32">
        <v>0</v>
      </c>
      <c r="M572" s="8">
        <v>12</v>
      </c>
      <c r="N572" s="30">
        <f>'Приложение №2'!E572</f>
        <v>5989280.5599999996</v>
      </c>
      <c r="O572" s="24"/>
      <c r="P572" s="1">
        <v>5681016.9000000004</v>
      </c>
      <c r="Q572" s="1"/>
      <c r="R572" s="1">
        <v>82405.061000000002</v>
      </c>
      <c r="S572" s="1">
        <v>225858.59899999923</v>
      </c>
      <c r="T572" s="32"/>
      <c r="U572" s="1">
        <f t="shared" si="74"/>
        <v>17851.804947839046</v>
      </c>
      <c r="V572" s="1">
        <f t="shared" si="74"/>
        <v>17851.804947839046</v>
      </c>
      <c r="W572" s="9">
        <v>2020</v>
      </c>
    </row>
    <row r="573" spans="1:23" ht="15" customHeight="1" x14ac:dyDescent="0.25">
      <c r="A573" s="5">
        <f t="shared" si="75"/>
        <v>553</v>
      </c>
      <c r="B573" s="26">
        <f t="shared" si="75"/>
        <v>186</v>
      </c>
      <c r="C573" s="6" t="s">
        <v>106</v>
      </c>
      <c r="D573" s="3" t="s">
        <v>568</v>
      </c>
      <c r="E573" s="7">
        <v>1983</v>
      </c>
      <c r="F573" s="7">
        <v>1985</v>
      </c>
      <c r="G573" s="7" t="s">
        <v>67</v>
      </c>
      <c r="H573" s="7">
        <v>2</v>
      </c>
      <c r="I573" s="7">
        <v>2</v>
      </c>
      <c r="J573" s="32">
        <v>1113.5999999999999</v>
      </c>
      <c r="K573" s="32">
        <v>1036.0999999999999</v>
      </c>
      <c r="L573" s="32">
        <v>0</v>
      </c>
      <c r="M573" s="8">
        <v>22</v>
      </c>
      <c r="N573" s="30">
        <f>'Приложение №2'!E573</f>
        <v>18496255.059999999</v>
      </c>
      <c r="O573" s="24"/>
      <c r="P573" s="1">
        <v>17676431.43</v>
      </c>
      <c r="Q573" s="1"/>
      <c r="R573" s="1">
        <v>122321.1142</v>
      </c>
      <c r="S573" s="1">
        <v>697502.515799999</v>
      </c>
      <c r="T573" s="32"/>
      <c r="U573" s="1">
        <f t="shared" si="74"/>
        <v>17851.804903001641</v>
      </c>
      <c r="V573" s="1">
        <f t="shared" si="74"/>
        <v>17851.804903001641</v>
      </c>
      <c r="W573" s="9">
        <v>2020</v>
      </c>
    </row>
    <row r="574" spans="1:23" ht="15" customHeight="1" x14ac:dyDescent="0.25">
      <c r="A574" s="5">
        <f t="shared" si="75"/>
        <v>554</v>
      </c>
      <c r="B574" s="26">
        <f t="shared" si="75"/>
        <v>187</v>
      </c>
      <c r="C574" s="6" t="s">
        <v>106</v>
      </c>
      <c r="D574" s="3" t="s">
        <v>569</v>
      </c>
      <c r="E574" s="7">
        <v>1983</v>
      </c>
      <c r="F574" s="7">
        <v>1985</v>
      </c>
      <c r="G574" s="7" t="s">
        <v>67</v>
      </c>
      <c r="H574" s="7">
        <v>2</v>
      </c>
      <c r="I574" s="7">
        <v>2</v>
      </c>
      <c r="J574" s="32">
        <v>411.8</v>
      </c>
      <c r="K574" s="32">
        <v>335.4</v>
      </c>
      <c r="L574" s="32">
        <v>0</v>
      </c>
      <c r="M574" s="8">
        <v>20</v>
      </c>
      <c r="N574" s="30">
        <f>'Приложение №2'!E574</f>
        <v>5987495.3599999994</v>
      </c>
      <c r="O574" s="24"/>
      <c r="P574" s="1">
        <v>5666647.0300000003</v>
      </c>
      <c r="Q574" s="1"/>
      <c r="R574" s="1">
        <v>95057.04879999999</v>
      </c>
      <c r="S574" s="1">
        <v>225791.28119999915</v>
      </c>
      <c r="T574" s="32"/>
      <c r="U574" s="1">
        <f t="shared" si="74"/>
        <v>17851.804889683957</v>
      </c>
      <c r="V574" s="1">
        <f t="shared" si="74"/>
        <v>17851.804889683957</v>
      </c>
      <c r="W574" s="9">
        <v>2020</v>
      </c>
    </row>
    <row r="575" spans="1:23" ht="15" customHeight="1" x14ac:dyDescent="0.25">
      <c r="A575" s="5">
        <f t="shared" si="75"/>
        <v>555</v>
      </c>
      <c r="B575" s="26">
        <f t="shared" si="75"/>
        <v>188</v>
      </c>
      <c r="C575" s="6" t="s">
        <v>106</v>
      </c>
      <c r="D575" s="3" t="s">
        <v>570</v>
      </c>
      <c r="E575" s="7">
        <v>1990</v>
      </c>
      <c r="F575" s="7">
        <v>1990</v>
      </c>
      <c r="G575" s="7" t="s">
        <v>67</v>
      </c>
      <c r="H575" s="7">
        <v>2</v>
      </c>
      <c r="I575" s="7">
        <v>3</v>
      </c>
      <c r="J575" s="32">
        <v>618.5</v>
      </c>
      <c r="K575" s="32">
        <v>503.1</v>
      </c>
      <c r="L575" s="32">
        <v>0</v>
      </c>
      <c r="M575" s="8">
        <v>30</v>
      </c>
      <c r="N575" s="30">
        <f>'Приложение №2'!E575</f>
        <v>8981243.0800000001</v>
      </c>
      <c r="O575" s="24"/>
      <c r="P575" s="1">
        <v>8518755.3399999999</v>
      </c>
      <c r="Q575" s="1"/>
      <c r="R575" s="1">
        <v>123800.81819999999</v>
      </c>
      <c r="S575" s="1">
        <v>338686.92180000024</v>
      </c>
      <c r="T575" s="32"/>
      <c r="U575" s="1">
        <f t="shared" si="74"/>
        <v>17851.804969191016</v>
      </c>
      <c r="V575" s="1">
        <f t="shared" si="74"/>
        <v>17851.804969191016</v>
      </c>
      <c r="W575" s="9">
        <v>2020</v>
      </c>
    </row>
    <row r="576" spans="1:23" ht="15" customHeight="1" x14ac:dyDescent="0.25">
      <c r="A576" s="5">
        <f t="shared" si="75"/>
        <v>556</v>
      </c>
      <c r="B576" s="26">
        <f t="shared" si="75"/>
        <v>189</v>
      </c>
      <c r="C576" s="6" t="s">
        <v>106</v>
      </c>
      <c r="D576" s="3" t="s">
        <v>571</v>
      </c>
      <c r="E576" s="7">
        <v>2004</v>
      </c>
      <c r="F576" s="7">
        <v>2005</v>
      </c>
      <c r="G576" s="7" t="s">
        <v>51</v>
      </c>
      <c r="H576" s="7">
        <v>7</v>
      </c>
      <c r="I576" s="7">
        <v>3</v>
      </c>
      <c r="J576" s="32">
        <v>3311.6</v>
      </c>
      <c r="K576" s="32">
        <v>2794.8</v>
      </c>
      <c r="L576" s="32">
        <v>0</v>
      </c>
      <c r="M576" s="8">
        <v>75</v>
      </c>
      <c r="N576" s="30">
        <f>'Приложение №2'!E576</f>
        <v>4354335.8499999996</v>
      </c>
      <c r="O576" s="24"/>
      <c r="P576" s="1">
        <v>0</v>
      </c>
      <c r="Q576" s="1"/>
      <c r="R576" s="1">
        <v>563572.96</v>
      </c>
      <c r="S576" s="1">
        <v>3790762.8899999997</v>
      </c>
      <c r="T576" s="32"/>
      <c r="U576" s="1">
        <f t="shared" si="74"/>
        <v>1558.0133998855015</v>
      </c>
      <c r="V576" s="1">
        <f t="shared" si="74"/>
        <v>1558.0133998855015</v>
      </c>
      <c r="W576" s="9">
        <v>2020</v>
      </c>
    </row>
    <row r="577" spans="1:23" ht="15" customHeight="1" x14ac:dyDescent="0.25">
      <c r="A577" s="5">
        <f t="shared" si="75"/>
        <v>557</v>
      </c>
      <c r="B577" s="26">
        <f t="shared" si="75"/>
        <v>190</v>
      </c>
      <c r="C577" s="6" t="s">
        <v>106</v>
      </c>
      <c r="D577" s="3" t="s">
        <v>572</v>
      </c>
      <c r="E577" s="7">
        <v>1968</v>
      </c>
      <c r="F577" s="7">
        <v>2013</v>
      </c>
      <c r="G577" s="7" t="s">
        <v>63</v>
      </c>
      <c r="H577" s="7">
        <v>4</v>
      </c>
      <c r="I577" s="7">
        <v>4</v>
      </c>
      <c r="J577" s="32">
        <v>1627.9</v>
      </c>
      <c r="K577" s="32">
        <v>1480.7</v>
      </c>
      <c r="L577" s="32">
        <v>0</v>
      </c>
      <c r="M577" s="8">
        <v>80</v>
      </c>
      <c r="N577" s="30">
        <f>'Приложение №2'!E577</f>
        <v>250195.95</v>
      </c>
      <c r="O577" s="24"/>
      <c r="P577" s="1">
        <v>0</v>
      </c>
      <c r="Q577" s="1"/>
      <c r="R577" s="1">
        <v>250195.95</v>
      </c>
      <c r="S577" s="1">
        <v>0</v>
      </c>
      <c r="T577" s="1"/>
      <c r="U577" s="1">
        <f t="shared" si="74"/>
        <v>168.97139866279463</v>
      </c>
      <c r="V577" s="1">
        <f t="shared" si="74"/>
        <v>168.97139866279463</v>
      </c>
      <c r="W577" s="9">
        <v>2020</v>
      </c>
    </row>
    <row r="578" spans="1:23" ht="15" customHeight="1" x14ac:dyDescent="0.25">
      <c r="A578" s="5">
        <f t="shared" si="75"/>
        <v>558</v>
      </c>
      <c r="B578" s="26">
        <f t="shared" si="75"/>
        <v>191</v>
      </c>
      <c r="C578" s="6" t="s">
        <v>106</v>
      </c>
      <c r="D578" s="3" t="s">
        <v>573</v>
      </c>
      <c r="E578" s="7">
        <v>1987</v>
      </c>
      <c r="F578" s="7">
        <v>1987</v>
      </c>
      <c r="G578" s="7" t="s">
        <v>67</v>
      </c>
      <c r="H578" s="7">
        <v>2</v>
      </c>
      <c r="I578" s="7">
        <v>2</v>
      </c>
      <c r="J578" s="32">
        <v>900.1</v>
      </c>
      <c r="K578" s="32">
        <v>819.4</v>
      </c>
      <c r="L578" s="32">
        <v>0</v>
      </c>
      <c r="M578" s="8">
        <v>39</v>
      </c>
      <c r="N578" s="30">
        <f>'Приложение №2'!E578</f>
        <v>14945279.109999999</v>
      </c>
      <c r="O578" s="24"/>
      <c r="P578" s="1">
        <v>14346771.32</v>
      </c>
      <c r="Q578" s="1"/>
      <c r="R578" s="1">
        <v>46887.7068</v>
      </c>
      <c r="S578" s="1">
        <v>551620.08319999906</v>
      </c>
      <c r="T578" s="32"/>
      <c r="U578" s="1">
        <f t="shared" si="74"/>
        <v>18239.295960458872</v>
      </c>
      <c r="V578" s="1">
        <f t="shared" si="74"/>
        <v>18239.295960458872</v>
      </c>
      <c r="W578" s="9">
        <v>2020</v>
      </c>
    </row>
    <row r="579" spans="1:23" ht="15" customHeight="1" x14ac:dyDescent="0.25">
      <c r="A579" s="5">
        <f t="shared" ref="A579:B594" si="76">+A578+1</f>
        <v>559</v>
      </c>
      <c r="B579" s="26">
        <f t="shared" si="76"/>
        <v>192</v>
      </c>
      <c r="C579" s="6" t="s">
        <v>106</v>
      </c>
      <c r="D579" s="3" t="s">
        <v>574</v>
      </c>
      <c r="E579" s="7">
        <v>1985</v>
      </c>
      <c r="F579" s="7">
        <v>1985</v>
      </c>
      <c r="G579" s="7" t="s">
        <v>67</v>
      </c>
      <c r="H579" s="7">
        <v>2</v>
      </c>
      <c r="I579" s="7">
        <v>1</v>
      </c>
      <c r="J579" s="32">
        <v>650.20000000000005</v>
      </c>
      <c r="K579" s="32">
        <v>611.5</v>
      </c>
      <c r="L579" s="32">
        <v>0</v>
      </c>
      <c r="M579" s="8">
        <v>27</v>
      </c>
      <c r="N579" s="30">
        <f>'Приложение №2'!E579</f>
        <v>11153329.5</v>
      </c>
      <c r="O579" s="24"/>
      <c r="P579" s="1">
        <v>10579225.51</v>
      </c>
      <c r="Q579" s="1"/>
      <c r="R579" s="1">
        <v>162442.193</v>
      </c>
      <c r="S579" s="1">
        <v>411661.79700000025</v>
      </c>
      <c r="T579" s="32"/>
      <c r="U579" s="1">
        <f t="shared" si="74"/>
        <v>18239.295993458709</v>
      </c>
      <c r="V579" s="1">
        <f t="shared" si="74"/>
        <v>18239.295993458709</v>
      </c>
      <c r="W579" s="9">
        <v>2020</v>
      </c>
    </row>
    <row r="580" spans="1:23" ht="15" customHeight="1" x14ac:dyDescent="0.25">
      <c r="A580" s="5">
        <f t="shared" si="76"/>
        <v>560</v>
      </c>
      <c r="B580" s="26">
        <f t="shared" si="76"/>
        <v>193</v>
      </c>
      <c r="C580" s="6" t="s">
        <v>106</v>
      </c>
      <c r="D580" s="3" t="s">
        <v>575</v>
      </c>
      <c r="E580" s="7">
        <v>1986</v>
      </c>
      <c r="F580" s="7">
        <v>1986</v>
      </c>
      <c r="G580" s="7" t="s">
        <v>67</v>
      </c>
      <c r="H580" s="7">
        <v>2</v>
      </c>
      <c r="I580" s="7">
        <v>1</v>
      </c>
      <c r="J580" s="32">
        <v>667.1</v>
      </c>
      <c r="K580" s="32">
        <v>623.6</v>
      </c>
      <c r="L580" s="32">
        <v>0</v>
      </c>
      <c r="M580" s="8">
        <v>39</v>
      </c>
      <c r="N580" s="30">
        <f>'Приложение №2'!E580</f>
        <v>11374024.969999999</v>
      </c>
      <c r="O580" s="24"/>
      <c r="P580" s="1">
        <v>10817361.970000001</v>
      </c>
      <c r="Q580" s="1"/>
      <c r="R580" s="1">
        <v>136855.4792</v>
      </c>
      <c r="S580" s="1">
        <v>419807.52079999814</v>
      </c>
      <c r="T580" s="32"/>
      <c r="U580" s="1">
        <f t="shared" si="74"/>
        <v>18239.295974983961</v>
      </c>
      <c r="V580" s="1">
        <f t="shared" si="74"/>
        <v>18239.295974983961</v>
      </c>
      <c r="W580" s="9">
        <v>2020</v>
      </c>
    </row>
    <row r="581" spans="1:23" ht="15" customHeight="1" x14ac:dyDescent="0.25">
      <c r="A581" s="5">
        <f t="shared" si="76"/>
        <v>561</v>
      </c>
      <c r="B581" s="26">
        <f t="shared" si="76"/>
        <v>194</v>
      </c>
      <c r="C581" s="6" t="s">
        <v>106</v>
      </c>
      <c r="D581" s="3" t="s">
        <v>576</v>
      </c>
      <c r="E581" s="7">
        <v>1988</v>
      </c>
      <c r="F581" s="7">
        <v>1989</v>
      </c>
      <c r="G581" s="7" t="s">
        <v>67</v>
      </c>
      <c r="H581" s="7">
        <v>2</v>
      </c>
      <c r="I581" s="7">
        <v>2</v>
      </c>
      <c r="J581" s="32">
        <v>906.3</v>
      </c>
      <c r="K581" s="32">
        <v>826.4</v>
      </c>
      <c r="L581" s="32">
        <v>0</v>
      </c>
      <c r="M581" s="8">
        <v>36</v>
      </c>
      <c r="N581" s="30">
        <f>'Приложение №2'!E581</f>
        <v>15072954.159999998</v>
      </c>
      <c r="O581" s="24"/>
      <c r="P581" s="1">
        <v>14356645.630000001</v>
      </c>
      <c r="Q581" s="1"/>
      <c r="R581" s="1">
        <v>159976.0508</v>
      </c>
      <c r="S581" s="1">
        <v>556332.4791999975</v>
      </c>
      <c r="T581" s="32"/>
      <c r="U581" s="1">
        <f t="shared" ref="U581:V599" si="77">$N581/($K581+$L581)</f>
        <v>18239.295934172311</v>
      </c>
      <c r="V581" s="1">
        <f t="shared" si="77"/>
        <v>18239.295934172311</v>
      </c>
      <c r="W581" s="9">
        <v>2020</v>
      </c>
    </row>
    <row r="582" spans="1:23" ht="15" customHeight="1" x14ac:dyDescent="0.25">
      <c r="A582" s="5">
        <f t="shared" si="76"/>
        <v>562</v>
      </c>
      <c r="B582" s="26">
        <f t="shared" si="76"/>
        <v>195</v>
      </c>
      <c r="C582" s="6" t="s">
        <v>106</v>
      </c>
      <c r="D582" s="3" t="s">
        <v>577</v>
      </c>
      <c r="E582" s="7">
        <v>1994</v>
      </c>
      <c r="F582" s="7">
        <v>2012</v>
      </c>
      <c r="G582" s="7" t="s">
        <v>51</v>
      </c>
      <c r="H582" s="7">
        <v>5</v>
      </c>
      <c r="I582" s="7">
        <v>4</v>
      </c>
      <c r="J582" s="32">
        <v>3361.6</v>
      </c>
      <c r="K582" s="32">
        <v>3048.1</v>
      </c>
      <c r="L582" s="32">
        <v>0</v>
      </c>
      <c r="M582" s="8">
        <v>127</v>
      </c>
      <c r="N582" s="30">
        <f>'Приложение №2'!E582</f>
        <v>2542018.1005977811</v>
      </c>
      <c r="O582" s="24"/>
      <c r="P582" s="1">
        <v>0</v>
      </c>
      <c r="Q582" s="1"/>
      <c r="R582" s="1">
        <v>1069321.6742</v>
      </c>
      <c r="S582" s="1">
        <v>1472696.4263977811</v>
      </c>
      <c r="T582" s="1"/>
      <c r="U582" s="1">
        <f t="shared" si="77"/>
        <v>833.96807867123164</v>
      </c>
      <c r="V582" s="1">
        <f t="shared" si="77"/>
        <v>833.96807867123164</v>
      </c>
      <c r="W582" s="9">
        <v>2020</v>
      </c>
    </row>
    <row r="583" spans="1:23" ht="15" customHeight="1" x14ac:dyDescent="0.25">
      <c r="A583" s="5">
        <f t="shared" si="76"/>
        <v>563</v>
      </c>
      <c r="B583" s="26">
        <f t="shared" si="76"/>
        <v>196</v>
      </c>
      <c r="C583" s="6" t="s">
        <v>106</v>
      </c>
      <c r="D583" s="3" t="s">
        <v>579</v>
      </c>
      <c r="E583" s="7">
        <v>1987</v>
      </c>
      <c r="F583" s="7">
        <v>1987</v>
      </c>
      <c r="G583" s="7" t="s">
        <v>67</v>
      </c>
      <c r="H583" s="7">
        <v>2</v>
      </c>
      <c r="I583" s="7">
        <v>2</v>
      </c>
      <c r="J583" s="32">
        <v>757.9</v>
      </c>
      <c r="K583" s="32">
        <v>723.5</v>
      </c>
      <c r="L583" s="32">
        <v>0</v>
      </c>
      <c r="M583" s="8">
        <v>31</v>
      </c>
      <c r="N583" s="30">
        <f>'Приложение №2'!E583</f>
        <v>12915780.860000001</v>
      </c>
      <c r="O583" s="24"/>
      <c r="P583" s="1">
        <v>12311600.689999999</v>
      </c>
      <c r="Q583" s="1"/>
      <c r="R583" s="1">
        <v>117119.967</v>
      </c>
      <c r="S583" s="1">
        <v>487060.20300000178</v>
      </c>
      <c r="T583" s="32"/>
      <c r="U583" s="1">
        <f t="shared" si="77"/>
        <v>17851.804920525225</v>
      </c>
      <c r="V583" s="1">
        <f t="shared" si="77"/>
        <v>17851.804920525225</v>
      </c>
      <c r="W583" s="9">
        <v>2020</v>
      </c>
    </row>
    <row r="584" spans="1:23" ht="15" customHeight="1" x14ac:dyDescent="0.25">
      <c r="A584" s="5">
        <f t="shared" si="76"/>
        <v>564</v>
      </c>
      <c r="B584" s="26">
        <f t="shared" si="76"/>
        <v>197</v>
      </c>
      <c r="C584" s="6" t="s">
        <v>106</v>
      </c>
      <c r="D584" s="3" t="s">
        <v>580</v>
      </c>
      <c r="E584" s="7">
        <v>1977</v>
      </c>
      <c r="F584" s="7">
        <v>2013</v>
      </c>
      <c r="G584" s="7" t="s">
        <v>51</v>
      </c>
      <c r="H584" s="7">
        <v>9</v>
      </c>
      <c r="I584" s="7">
        <v>1</v>
      </c>
      <c r="J584" s="32">
        <v>2365.9899999999998</v>
      </c>
      <c r="K584" s="32">
        <v>1903.9</v>
      </c>
      <c r="L584" s="32">
        <v>0</v>
      </c>
      <c r="M584" s="8">
        <v>70</v>
      </c>
      <c r="N584" s="30">
        <f>'Приложение №2'!E584</f>
        <v>12433000.51449235</v>
      </c>
      <c r="O584" s="24"/>
      <c r="P584" s="1">
        <v>5022968.8216923494</v>
      </c>
      <c r="Q584" s="1"/>
      <c r="R584" s="1">
        <v>219774.83279999992</v>
      </c>
      <c r="S584" s="1">
        <v>7190256.8600000013</v>
      </c>
      <c r="T584" s="32"/>
      <c r="U584" s="1">
        <f t="shared" si="77"/>
        <v>6530.2802219088971</v>
      </c>
      <c r="V584" s="1">
        <f t="shared" si="77"/>
        <v>6530.2802219088971</v>
      </c>
      <c r="W584" s="9">
        <v>2020</v>
      </c>
    </row>
    <row r="585" spans="1:23" ht="15" customHeight="1" x14ac:dyDescent="0.25">
      <c r="A585" s="5">
        <f t="shared" si="76"/>
        <v>565</v>
      </c>
      <c r="B585" s="26">
        <f t="shared" si="76"/>
        <v>198</v>
      </c>
      <c r="C585" s="6" t="s">
        <v>106</v>
      </c>
      <c r="D585" s="3" t="s">
        <v>581</v>
      </c>
      <c r="E585" s="7">
        <v>1977</v>
      </c>
      <c r="F585" s="7">
        <v>2013</v>
      </c>
      <c r="G585" s="7" t="s">
        <v>51</v>
      </c>
      <c r="H585" s="7">
        <v>9</v>
      </c>
      <c r="I585" s="7">
        <v>1</v>
      </c>
      <c r="J585" s="32">
        <v>2366.89</v>
      </c>
      <c r="K585" s="32">
        <v>1904.8</v>
      </c>
      <c r="L585" s="32">
        <v>0</v>
      </c>
      <c r="M585" s="8">
        <v>59</v>
      </c>
      <c r="N585" s="30">
        <f>'Приложение №2'!E585</f>
        <v>12308323.459999999</v>
      </c>
      <c r="O585" s="24"/>
      <c r="P585" s="1">
        <v>4879626.04</v>
      </c>
      <c r="Q585" s="1"/>
      <c r="R585" s="1">
        <v>228553.41959999994</v>
      </c>
      <c r="S585" s="1">
        <v>7200144.0003999993</v>
      </c>
      <c r="T585" s="32"/>
      <c r="U585" s="1">
        <f t="shared" si="77"/>
        <v>6461.7405816883656</v>
      </c>
      <c r="V585" s="1">
        <f t="shared" si="77"/>
        <v>6461.7405816883656</v>
      </c>
      <c r="W585" s="9">
        <v>2020</v>
      </c>
    </row>
    <row r="586" spans="1:23" ht="15" customHeight="1" x14ac:dyDescent="0.25">
      <c r="A586" s="5">
        <f t="shared" si="76"/>
        <v>566</v>
      </c>
      <c r="B586" s="26">
        <f t="shared" si="76"/>
        <v>199</v>
      </c>
      <c r="C586" s="6" t="s">
        <v>106</v>
      </c>
      <c r="D586" s="3" t="s">
        <v>582</v>
      </c>
      <c r="E586" s="7">
        <v>1964</v>
      </c>
      <c r="F586" s="7">
        <v>2016</v>
      </c>
      <c r="G586" s="7" t="s">
        <v>51</v>
      </c>
      <c r="H586" s="7">
        <v>4</v>
      </c>
      <c r="I586" s="7">
        <v>4</v>
      </c>
      <c r="J586" s="32">
        <v>2622.1</v>
      </c>
      <c r="K586" s="32">
        <v>2437.3000000000002</v>
      </c>
      <c r="L586" s="32">
        <v>0</v>
      </c>
      <c r="M586" s="8">
        <v>107</v>
      </c>
      <c r="N586" s="30">
        <f>'Приложение №2'!E586</f>
        <v>381197.72</v>
      </c>
      <c r="O586" s="24"/>
      <c r="P586" s="1">
        <v>0</v>
      </c>
      <c r="Q586" s="1"/>
      <c r="R586" s="1">
        <v>381197.72</v>
      </c>
      <c r="S586" s="1">
        <v>0</v>
      </c>
      <c r="T586" s="1"/>
      <c r="U586" s="1">
        <f t="shared" si="77"/>
        <v>156.4016411603003</v>
      </c>
      <c r="V586" s="1">
        <f t="shared" si="77"/>
        <v>156.4016411603003</v>
      </c>
      <c r="W586" s="9">
        <v>2020</v>
      </c>
    </row>
    <row r="587" spans="1:23" ht="15" customHeight="1" x14ac:dyDescent="0.25">
      <c r="A587" s="5">
        <f t="shared" si="76"/>
        <v>567</v>
      </c>
      <c r="B587" s="26">
        <f t="shared" si="76"/>
        <v>200</v>
      </c>
      <c r="C587" s="6" t="s">
        <v>106</v>
      </c>
      <c r="D587" s="3" t="s">
        <v>583</v>
      </c>
      <c r="E587" s="7">
        <v>1975</v>
      </c>
      <c r="F587" s="7">
        <v>2013</v>
      </c>
      <c r="G587" s="7" t="s">
        <v>63</v>
      </c>
      <c r="H587" s="7">
        <v>4</v>
      </c>
      <c r="I587" s="7">
        <v>6</v>
      </c>
      <c r="J587" s="32">
        <v>5753.3</v>
      </c>
      <c r="K587" s="32">
        <v>5020.1000000000004</v>
      </c>
      <c r="L587" s="32">
        <v>0</v>
      </c>
      <c r="M587" s="8">
        <v>216</v>
      </c>
      <c r="N587" s="30">
        <f>'Приложение №2'!E587</f>
        <v>24392707.710000001</v>
      </c>
      <c r="O587" s="24"/>
      <c r="P587" s="1">
        <v>14558726.554722562</v>
      </c>
      <c r="Q587" s="1"/>
      <c r="R587" s="1">
        <v>463641.30339999986</v>
      </c>
      <c r="S587" s="1">
        <v>9370339.8518774398</v>
      </c>
      <c r="T587" s="1"/>
      <c r="U587" s="1">
        <f t="shared" si="77"/>
        <v>4859.0083285193523</v>
      </c>
      <c r="V587" s="1">
        <f t="shared" si="77"/>
        <v>4859.0083285193523</v>
      </c>
      <c r="W587" s="9">
        <v>2020</v>
      </c>
    </row>
    <row r="588" spans="1:23" ht="15" customHeight="1" x14ac:dyDescent="0.25">
      <c r="A588" s="5">
        <f t="shared" si="76"/>
        <v>568</v>
      </c>
      <c r="B588" s="26">
        <f t="shared" si="76"/>
        <v>201</v>
      </c>
      <c r="C588" s="6" t="s">
        <v>106</v>
      </c>
      <c r="D588" s="3" t="s">
        <v>584</v>
      </c>
      <c r="E588" s="7">
        <v>1975</v>
      </c>
      <c r="F588" s="7">
        <v>2010</v>
      </c>
      <c r="G588" s="7" t="s">
        <v>63</v>
      </c>
      <c r="H588" s="7">
        <v>4</v>
      </c>
      <c r="I588" s="7">
        <v>6</v>
      </c>
      <c r="J588" s="32">
        <v>5695.5</v>
      </c>
      <c r="K588" s="32">
        <v>4950.6000000000004</v>
      </c>
      <c r="L588" s="32">
        <v>0</v>
      </c>
      <c r="M588" s="8">
        <v>198</v>
      </c>
      <c r="N588" s="30">
        <f>'Приложение №2'!E588</f>
        <v>24603105.141074512</v>
      </c>
      <c r="O588" s="24"/>
      <c r="P588" s="1">
        <v>13010144.536003519</v>
      </c>
      <c r="Q588" s="1"/>
      <c r="R588" s="1">
        <v>455405.79920000001</v>
      </c>
      <c r="S588" s="1">
        <v>11137554.805870995</v>
      </c>
      <c r="T588" s="1"/>
      <c r="U588" s="1">
        <f t="shared" si="77"/>
        <v>4969.7218803931864</v>
      </c>
      <c r="V588" s="1">
        <f t="shared" si="77"/>
        <v>4969.7218803931864</v>
      </c>
      <c r="W588" s="9">
        <v>2020</v>
      </c>
    </row>
    <row r="589" spans="1:23" ht="15" customHeight="1" x14ac:dyDescent="0.25">
      <c r="A589" s="5">
        <f t="shared" si="76"/>
        <v>569</v>
      </c>
      <c r="B589" s="26">
        <f t="shared" si="76"/>
        <v>202</v>
      </c>
      <c r="C589" s="6" t="s">
        <v>106</v>
      </c>
      <c r="D589" s="3" t="s">
        <v>585</v>
      </c>
      <c r="E589" s="7">
        <v>1977</v>
      </c>
      <c r="F589" s="7">
        <v>2013</v>
      </c>
      <c r="G589" s="7" t="s">
        <v>63</v>
      </c>
      <c r="H589" s="7">
        <v>4</v>
      </c>
      <c r="I589" s="7">
        <v>4</v>
      </c>
      <c r="J589" s="32">
        <v>3912.5</v>
      </c>
      <c r="K589" s="32">
        <v>3429.3</v>
      </c>
      <c r="L589" s="32">
        <v>0</v>
      </c>
      <c r="M589" s="8">
        <v>156</v>
      </c>
      <c r="N589" s="30">
        <f>'Приложение №2'!E589</f>
        <v>22151489.829999998</v>
      </c>
      <c r="O589" s="24"/>
      <c r="P589" s="1">
        <v>12409193.703799998</v>
      </c>
      <c r="Q589" s="1"/>
      <c r="R589" s="1">
        <v>324288.06620000012</v>
      </c>
      <c r="S589" s="1">
        <v>9418008.0600000005</v>
      </c>
      <c r="T589" s="1"/>
      <c r="U589" s="1">
        <f t="shared" si="77"/>
        <v>6459.4785612224059</v>
      </c>
      <c r="V589" s="1">
        <f t="shared" si="77"/>
        <v>6459.4785612224059</v>
      </c>
      <c r="W589" s="9">
        <v>2020</v>
      </c>
    </row>
    <row r="590" spans="1:23" ht="15" customHeight="1" x14ac:dyDescent="0.25">
      <c r="A590" s="5">
        <f t="shared" si="76"/>
        <v>570</v>
      </c>
      <c r="B590" s="26">
        <f t="shared" si="76"/>
        <v>203</v>
      </c>
      <c r="C590" s="6" t="s">
        <v>106</v>
      </c>
      <c r="D590" s="3" t="s">
        <v>586</v>
      </c>
      <c r="E590" s="7">
        <v>1977</v>
      </c>
      <c r="F590" s="7">
        <v>2013</v>
      </c>
      <c r="G590" s="7" t="s">
        <v>51</v>
      </c>
      <c r="H590" s="7">
        <v>9</v>
      </c>
      <c r="I590" s="7">
        <v>1</v>
      </c>
      <c r="J590" s="32">
        <v>2362.6</v>
      </c>
      <c r="K590" s="32">
        <v>1901.6</v>
      </c>
      <c r="L590" s="32">
        <v>0</v>
      </c>
      <c r="M590" s="8">
        <v>72</v>
      </c>
      <c r="N590" s="30">
        <f>'Приложение №2'!E590</f>
        <v>15308222.539999999</v>
      </c>
      <c r="O590" s="24"/>
      <c r="P590" s="1">
        <v>7808057.0999999996</v>
      </c>
      <c r="Q590" s="1"/>
      <c r="R590" s="1">
        <v>312117.43999999994</v>
      </c>
      <c r="S590" s="1">
        <v>7188048</v>
      </c>
      <c r="T590" s="32"/>
      <c r="U590" s="1">
        <f t="shared" si="77"/>
        <v>8050.1801325199831</v>
      </c>
      <c r="V590" s="1">
        <f t="shared" si="77"/>
        <v>8050.1801325199831</v>
      </c>
      <c r="W590" s="9">
        <v>2020</v>
      </c>
    </row>
    <row r="591" spans="1:23" ht="15" customHeight="1" x14ac:dyDescent="0.25">
      <c r="A591" s="5">
        <f t="shared" si="76"/>
        <v>571</v>
      </c>
      <c r="B591" s="26">
        <f t="shared" si="76"/>
        <v>204</v>
      </c>
      <c r="C591" s="6" t="s">
        <v>106</v>
      </c>
      <c r="D591" s="3" t="s">
        <v>587</v>
      </c>
      <c r="E591" s="7">
        <v>1995</v>
      </c>
      <c r="F591" s="7">
        <v>2013</v>
      </c>
      <c r="G591" s="7" t="s">
        <v>51</v>
      </c>
      <c r="H591" s="7">
        <v>4</v>
      </c>
      <c r="I591" s="7">
        <v>3</v>
      </c>
      <c r="J591" s="32">
        <v>1839</v>
      </c>
      <c r="K591" s="32">
        <v>1783</v>
      </c>
      <c r="L591" s="32">
        <v>0</v>
      </c>
      <c r="M591" s="8">
        <v>81</v>
      </c>
      <c r="N591" s="30">
        <f>'Приложение №2'!E591</f>
        <v>9372615.5800000001</v>
      </c>
      <c r="O591" s="24"/>
      <c r="P591" s="1">
        <v>3687263.07</v>
      </c>
      <c r="Q591" s="1"/>
      <c r="R591" s="1">
        <v>608081.70600000001</v>
      </c>
      <c r="S591" s="1">
        <v>5077270.8039999995</v>
      </c>
      <c r="T591" s="1"/>
      <c r="U591" s="1">
        <f t="shared" si="77"/>
        <v>5256.654840157039</v>
      </c>
      <c r="V591" s="1">
        <f t="shared" si="77"/>
        <v>5256.654840157039</v>
      </c>
      <c r="W591" s="9">
        <v>2020</v>
      </c>
    </row>
    <row r="592" spans="1:23" ht="15" customHeight="1" x14ac:dyDescent="0.25">
      <c r="A592" s="5">
        <f t="shared" si="76"/>
        <v>572</v>
      </c>
      <c r="B592" s="26">
        <f t="shared" si="76"/>
        <v>205</v>
      </c>
      <c r="C592" s="6" t="s">
        <v>55</v>
      </c>
      <c r="D592" s="3" t="s">
        <v>588</v>
      </c>
      <c r="E592" s="7">
        <v>1966</v>
      </c>
      <c r="F592" s="7">
        <v>1966</v>
      </c>
      <c r="G592" s="7" t="s">
        <v>51</v>
      </c>
      <c r="H592" s="7">
        <v>4</v>
      </c>
      <c r="I592" s="7">
        <v>2</v>
      </c>
      <c r="J592" s="32">
        <v>1327.2</v>
      </c>
      <c r="K592" s="32">
        <v>1232.7</v>
      </c>
      <c r="L592" s="32">
        <v>0</v>
      </c>
      <c r="M592" s="8">
        <v>61</v>
      </c>
      <c r="N592" s="30">
        <f>'Приложение №2'!E592</f>
        <v>192796.30000000002</v>
      </c>
      <c r="O592" s="24"/>
      <c r="P592" s="1">
        <v>0</v>
      </c>
      <c r="Q592" s="1"/>
      <c r="R592" s="1">
        <v>192796.30000000002</v>
      </c>
      <c r="S592" s="1">
        <v>0</v>
      </c>
      <c r="T592" s="1"/>
      <c r="U592" s="1">
        <f t="shared" si="77"/>
        <v>156.40163867932182</v>
      </c>
      <c r="V592" s="1">
        <f t="shared" si="77"/>
        <v>156.40163867932182</v>
      </c>
      <c r="W592" s="9">
        <v>2020</v>
      </c>
    </row>
    <row r="593" spans="1:23" ht="15" customHeight="1" x14ac:dyDescent="0.25">
      <c r="A593" s="5">
        <f t="shared" si="76"/>
        <v>573</v>
      </c>
      <c r="B593" s="26">
        <f t="shared" si="76"/>
        <v>206</v>
      </c>
      <c r="C593" s="6" t="s">
        <v>186</v>
      </c>
      <c r="D593" s="3" t="s">
        <v>589</v>
      </c>
      <c r="E593" s="7">
        <v>1981</v>
      </c>
      <c r="F593" s="7">
        <v>1986</v>
      </c>
      <c r="G593" s="7" t="s">
        <v>67</v>
      </c>
      <c r="H593" s="7">
        <v>2</v>
      </c>
      <c r="I593" s="7">
        <v>2</v>
      </c>
      <c r="J593" s="32">
        <v>535</v>
      </c>
      <c r="K593" s="32">
        <v>494.6</v>
      </c>
      <c r="L593" s="32">
        <v>0</v>
      </c>
      <c r="M593" s="8">
        <v>29</v>
      </c>
      <c r="N593" s="30">
        <f>'Приложение №2'!E593</f>
        <v>1944471.05</v>
      </c>
      <c r="O593" s="24"/>
      <c r="P593" s="1">
        <v>1478836.14</v>
      </c>
      <c r="Q593" s="1"/>
      <c r="R593" s="1">
        <v>132670.1912</v>
      </c>
      <c r="S593" s="1">
        <v>332964.71880000015</v>
      </c>
      <c r="T593" s="32"/>
      <c r="U593" s="1">
        <f t="shared" si="77"/>
        <v>3931.4012333198543</v>
      </c>
      <c r="V593" s="1">
        <f t="shared" si="77"/>
        <v>3931.4012333198543</v>
      </c>
      <c r="W593" s="9">
        <v>2020</v>
      </c>
    </row>
    <row r="594" spans="1:23" ht="15" customHeight="1" x14ac:dyDescent="0.25">
      <c r="A594" s="5">
        <f t="shared" si="76"/>
        <v>574</v>
      </c>
      <c r="B594" s="26">
        <f t="shared" si="76"/>
        <v>207</v>
      </c>
      <c r="C594" s="6" t="s">
        <v>186</v>
      </c>
      <c r="D594" s="3" t="s">
        <v>590</v>
      </c>
      <c r="E594" s="7">
        <v>1980</v>
      </c>
      <c r="F594" s="7">
        <v>1986</v>
      </c>
      <c r="G594" s="7" t="s">
        <v>67</v>
      </c>
      <c r="H594" s="7">
        <v>2</v>
      </c>
      <c r="I594" s="7">
        <v>1</v>
      </c>
      <c r="J594" s="32">
        <v>666.4</v>
      </c>
      <c r="K594" s="32">
        <v>634</v>
      </c>
      <c r="L594" s="32">
        <v>0</v>
      </c>
      <c r="M594" s="8">
        <v>29</v>
      </c>
      <c r="N594" s="30">
        <f>'Приложение №2'!E594</f>
        <v>6478697.6199999992</v>
      </c>
      <c r="O594" s="24"/>
      <c r="P594" s="1">
        <v>5897903.4800000004</v>
      </c>
      <c r="Q594" s="1"/>
      <c r="R594" s="1">
        <v>153985.33799999999</v>
      </c>
      <c r="S594" s="1">
        <v>426808.80199999874</v>
      </c>
      <c r="T594" s="32"/>
      <c r="U594" s="1">
        <f t="shared" si="77"/>
        <v>10218.765962145109</v>
      </c>
      <c r="V594" s="1">
        <f t="shared" si="77"/>
        <v>10218.765962145109</v>
      </c>
      <c r="W594" s="9">
        <v>2020</v>
      </c>
    </row>
    <row r="595" spans="1:23" ht="15" customHeight="1" x14ac:dyDescent="0.25">
      <c r="A595" s="5">
        <f t="shared" ref="A595:B610" si="78">+A594+1</f>
        <v>575</v>
      </c>
      <c r="B595" s="26">
        <f t="shared" si="78"/>
        <v>208</v>
      </c>
      <c r="C595" s="6" t="s">
        <v>186</v>
      </c>
      <c r="D595" s="3" t="s">
        <v>591</v>
      </c>
      <c r="E595" s="7">
        <v>1980</v>
      </c>
      <c r="F595" s="7">
        <v>1986</v>
      </c>
      <c r="G595" s="7" t="s">
        <v>67</v>
      </c>
      <c r="H595" s="7">
        <v>2</v>
      </c>
      <c r="I595" s="7">
        <v>2</v>
      </c>
      <c r="J595" s="32">
        <v>318.60000000000002</v>
      </c>
      <c r="K595" s="32">
        <v>292.60000000000002</v>
      </c>
      <c r="L595" s="32">
        <v>0</v>
      </c>
      <c r="M595" s="8">
        <v>5</v>
      </c>
      <c r="N595" s="30">
        <f>'Приложение №2'!E595</f>
        <v>2990010.92</v>
      </c>
      <c r="O595" s="24"/>
      <c r="P595" s="1">
        <v>2722735.17</v>
      </c>
      <c r="Q595" s="1"/>
      <c r="R595" s="1">
        <v>70297.427200000006</v>
      </c>
      <c r="S595" s="1">
        <v>196978.32279999999</v>
      </c>
      <c r="T595" s="32"/>
      <c r="U595" s="1">
        <f t="shared" si="77"/>
        <v>10218.765960355433</v>
      </c>
      <c r="V595" s="1">
        <f t="shared" si="77"/>
        <v>10218.765960355433</v>
      </c>
      <c r="W595" s="9">
        <v>2020</v>
      </c>
    </row>
    <row r="596" spans="1:23" ht="15" customHeight="1" x14ac:dyDescent="0.25">
      <c r="A596" s="5">
        <f t="shared" si="78"/>
        <v>576</v>
      </c>
      <c r="B596" s="26">
        <f t="shared" si="78"/>
        <v>209</v>
      </c>
      <c r="C596" s="6" t="s">
        <v>186</v>
      </c>
      <c r="D596" s="3" t="s">
        <v>592</v>
      </c>
      <c r="E596" s="7">
        <v>1981</v>
      </c>
      <c r="F596" s="7">
        <v>1986</v>
      </c>
      <c r="G596" s="7" t="s">
        <v>67</v>
      </c>
      <c r="H596" s="7">
        <v>2</v>
      </c>
      <c r="I596" s="7">
        <v>1</v>
      </c>
      <c r="J596" s="32">
        <v>365.2</v>
      </c>
      <c r="K596" s="32">
        <v>339.2</v>
      </c>
      <c r="L596" s="32">
        <v>0</v>
      </c>
      <c r="M596" s="8">
        <v>4</v>
      </c>
      <c r="N596" s="30">
        <f>'Приложение №2'!E596</f>
        <v>1333531.3</v>
      </c>
      <c r="O596" s="24"/>
      <c r="P596" s="1">
        <v>1014646.05</v>
      </c>
      <c r="Q596" s="1"/>
      <c r="R596" s="1">
        <v>90535.812399999995</v>
      </c>
      <c r="S596" s="1">
        <v>228349.4376</v>
      </c>
      <c r="T596" s="32"/>
      <c r="U596" s="1">
        <f t="shared" si="77"/>
        <v>3931.4012382075475</v>
      </c>
      <c r="V596" s="1">
        <f t="shared" si="77"/>
        <v>3931.4012382075475</v>
      </c>
      <c r="W596" s="9">
        <v>2020</v>
      </c>
    </row>
    <row r="597" spans="1:23" ht="15" customHeight="1" x14ac:dyDescent="0.25">
      <c r="A597" s="5">
        <f t="shared" si="78"/>
        <v>577</v>
      </c>
      <c r="B597" s="26">
        <f t="shared" si="78"/>
        <v>210</v>
      </c>
      <c r="C597" s="6" t="s">
        <v>186</v>
      </c>
      <c r="D597" s="3" t="s">
        <v>593</v>
      </c>
      <c r="E597" s="7">
        <v>1980</v>
      </c>
      <c r="F597" s="7">
        <v>1986</v>
      </c>
      <c r="G597" s="7" t="s">
        <v>67</v>
      </c>
      <c r="H597" s="7">
        <v>2</v>
      </c>
      <c r="I597" s="7">
        <v>3</v>
      </c>
      <c r="J597" s="32">
        <v>923.2</v>
      </c>
      <c r="K597" s="32">
        <v>891.6</v>
      </c>
      <c r="L597" s="32">
        <v>0</v>
      </c>
      <c r="M597" s="8">
        <v>23</v>
      </c>
      <c r="N597" s="30">
        <f>'Приложение №2'!E597</f>
        <v>9111051.7300000004</v>
      </c>
      <c r="O597" s="24"/>
      <c r="P597" s="1">
        <v>8262468.4699999997</v>
      </c>
      <c r="Q597" s="1"/>
      <c r="R597" s="1">
        <v>248358.13520000002</v>
      </c>
      <c r="S597" s="1">
        <v>600225.12480000069</v>
      </c>
      <c r="T597" s="32"/>
      <c r="U597" s="1">
        <f t="shared" si="77"/>
        <v>10218.765960071782</v>
      </c>
      <c r="V597" s="1">
        <f t="shared" si="77"/>
        <v>10218.765960071782</v>
      </c>
      <c r="W597" s="9">
        <v>2020</v>
      </c>
    </row>
    <row r="598" spans="1:23" ht="15" customHeight="1" x14ac:dyDescent="0.25">
      <c r="A598" s="5">
        <f t="shared" si="78"/>
        <v>578</v>
      </c>
      <c r="B598" s="26">
        <f t="shared" si="78"/>
        <v>211</v>
      </c>
      <c r="C598" s="6" t="s">
        <v>186</v>
      </c>
      <c r="D598" s="3" t="s">
        <v>594</v>
      </c>
      <c r="E598" s="7">
        <v>1980</v>
      </c>
      <c r="F598" s="7">
        <v>1986</v>
      </c>
      <c r="G598" s="7" t="s">
        <v>67</v>
      </c>
      <c r="H598" s="7">
        <v>2</v>
      </c>
      <c r="I598" s="7">
        <v>2</v>
      </c>
      <c r="J598" s="32">
        <v>939.2</v>
      </c>
      <c r="K598" s="32">
        <v>891.6</v>
      </c>
      <c r="L598" s="32">
        <v>0</v>
      </c>
      <c r="M598" s="8">
        <v>35</v>
      </c>
      <c r="N598" s="30">
        <f>'Приложение №2'!E598</f>
        <v>9111051.7300000004</v>
      </c>
      <c r="O598" s="24"/>
      <c r="P598" s="1">
        <v>8273079.3099999996</v>
      </c>
      <c r="Q598" s="1"/>
      <c r="R598" s="1">
        <v>237747.29519999999</v>
      </c>
      <c r="S598" s="1">
        <v>600225.12480000081</v>
      </c>
      <c r="T598" s="32"/>
      <c r="U598" s="1">
        <f t="shared" si="77"/>
        <v>10218.765960071782</v>
      </c>
      <c r="V598" s="1">
        <f t="shared" si="77"/>
        <v>10218.765960071782</v>
      </c>
      <c r="W598" s="9">
        <v>2020</v>
      </c>
    </row>
    <row r="599" spans="1:23" ht="15" customHeight="1" x14ac:dyDescent="0.25">
      <c r="A599" s="5">
        <f t="shared" si="78"/>
        <v>579</v>
      </c>
      <c r="B599" s="26">
        <f t="shared" si="78"/>
        <v>212</v>
      </c>
      <c r="C599" s="6" t="s">
        <v>188</v>
      </c>
      <c r="D599" s="3" t="s">
        <v>595</v>
      </c>
      <c r="E599" s="7">
        <v>1964</v>
      </c>
      <c r="F599" s="7">
        <v>2004</v>
      </c>
      <c r="G599" s="7" t="s">
        <v>67</v>
      </c>
      <c r="H599" s="7">
        <v>2</v>
      </c>
      <c r="I599" s="7">
        <v>2</v>
      </c>
      <c r="J599" s="32">
        <v>390.66</v>
      </c>
      <c r="K599" s="32">
        <v>357.06</v>
      </c>
      <c r="L599" s="32">
        <v>0</v>
      </c>
      <c r="M599" s="8">
        <v>14</v>
      </c>
      <c r="N599" s="30">
        <f>'Приложение №2'!E599</f>
        <v>4587662.3259761995</v>
      </c>
      <c r="O599" s="24"/>
      <c r="P599" s="1">
        <v>4250231.45</v>
      </c>
      <c r="Q599" s="1"/>
      <c r="R599" s="1">
        <v>97058.087319999991</v>
      </c>
      <c r="S599" s="1">
        <v>240372.78865619929</v>
      </c>
      <c r="T599" s="32"/>
      <c r="U599" s="1">
        <f t="shared" si="77"/>
        <v>12848.435349734496</v>
      </c>
      <c r="V599" s="1">
        <f t="shared" si="77"/>
        <v>12848.435349734496</v>
      </c>
      <c r="W599" s="9">
        <v>2020</v>
      </c>
    </row>
    <row r="600" spans="1:23" ht="15" customHeight="1" x14ac:dyDescent="0.25">
      <c r="A600" s="5">
        <f t="shared" si="78"/>
        <v>580</v>
      </c>
      <c r="B600" s="26">
        <f t="shared" si="78"/>
        <v>213</v>
      </c>
      <c r="C600" s="6" t="s">
        <v>188</v>
      </c>
      <c r="D600" s="3" t="s">
        <v>596</v>
      </c>
      <c r="E600" s="7">
        <v>1983</v>
      </c>
      <c r="F600" s="7">
        <v>1983</v>
      </c>
      <c r="G600" s="7" t="s">
        <v>67</v>
      </c>
      <c r="H600" s="7">
        <v>2</v>
      </c>
      <c r="I600" s="7">
        <v>3</v>
      </c>
      <c r="J600" s="32">
        <v>941.94</v>
      </c>
      <c r="K600" s="32">
        <v>840.74</v>
      </c>
      <c r="L600" s="32">
        <v>0</v>
      </c>
      <c r="M600" s="8">
        <v>25</v>
      </c>
      <c r="N600" s="30">
        <f>'Приложение №2'!E600</f>
        <v>1592238.9200000002</v>
      </c>
      <c r="O600" s="24"/>
      <c r="P600" s="1">
        <v>848371.54</v>
      </c>
      <c r="Q600" s="1"/>
      <c r="R600" s="1">
        <v>177881.21428000001</v>
      </c>
      <c r="S600" s="1">
        <v>565986.16572000016</v>
      </c>
      <c r="T600" s="32"/>
      <c r="U600" s="1">
        <f t="shared" ref="U600:V615" si="79">$N600/($K600+$L600)</f>
        <v>1893.8541285058402</v>
      </c>
      <c r="V600" s="1">
        <f t="shared" si="79"/>
        <v>1893.8541285058402</v>
      </c>
      <c r="W600" s="9">
        <v>2020</v>
      </c>
    </row>
    <row r="601" spans="1:23" ht="15" customHeight="1" x14ac:dyDescent="0.25">
      <c r="A601" s="5">
        <f t="shared" si="78"/>
        <v>581</v>
      </c>
      <c r="B601" s="26">
        <f t="shared" si="78"/>
        <v>214</v>
      </c>
      <c r="C601" s="6" t="s">
        <v>188</v>
      </c>
      <c r="D601" s="3" t="s">
        <v>597</v>
      </c>
      <c r="E601" s="7">
        <v>1979</v>
      </c>
      <c r="F601" s="7">
        <v>1979</v>
      </c>
      <c r="G601" s="7" t="s">
        <v>67</v>
      </c>
      <c r="H601" s="7">
        <v>2</v>
      </c>
      <c r="I601" s="7">
        <v>2</v>
      </c>
      <c r="J601" s="32">
        <v>439.04</v>
      </c>
      <c r="K601" s="32">
        <v>386.8</v>
      </c>
      <c r="L601" s="32">
        <v>0</v>
      </c>
      <c r="M601" s="8">
        <v>22</v>
      </c>
      <c r="N601" s="30">
        <f>'Приложение №2'!E601</f>
        <v>1762746.1878355762</v>
      </c>
      <c r="O601" s="24"/>
      <c r="P601" s="1">
        <v>1408218.4</v>
      </c>
      <c r="Q601" s="1"/>
      <c r="R601" s="1">
        <v>94134.029600000009</v>
      </c>
      <c r="S601" s="1">
        <v>260393.75823557633</v>
      </c>
      <c r="T601" s="32"/>
      <c r="U601" s="1">
        <f t="shared" si="79"/>
        <v>4557.2548806504037</v>
      </c>
      <c r="V601" s="1">
        <f t="shared" si="79"/>
        <v>4557.2548806504037</v>
      </c>
      <c r="W601" s="9">
        <v>2020</v>
      </c>
    </row>
    <row r="602" spans="1:23" ht="15" customHeight="1" x14ac:dyDescent="0.25">
      <c r="A602" s="5">
        <f t="shared" si="78"/>
        <v>582</v>
      </c>
      <c r="B602" s="26">
        <f t="shared" si="78"/>
        <v>215</v>
      </c>
      <c r="C602" s="6" t="s">
        <v>188</v>
      </c>
      <c r="D602" s="3" t="s">
        <v>598</v>
      </c>
      <c r="E602" s="7">
        <v>1960</v>
      </c>
      <c r="F602" s="7">
        <v>1990</v>
      </c>
      <c r="G602" s="7" t="s">
        <v>67</v>
      </c>
      <c r="H602" s="7">
        <v>2</v>
      </c>
      <c r="I602" s="7">
        <v>3</v>
      </c>
      <c r="J602" s="32">
        <v>674.93</v>
      </c>
      <c r="K602" s="32">
        <v>592.77</v>
      </c>
      <c r="L602" s="32">
        <v>0</v>
      </c>
      <c r="M602" s="8">
        <v>22</v>
      </c>
      <c r="N602" s="30">
        <f>'Приложение №2'!E602</f>
        <v>3345279.74</v>
      </c>
      <c r="O602" s="24"/>
      <c r="P602" s="1">
        <v>2783670.57</v>
      </c>
      <c r="Q602" s="1"/>
      <c r="R602" s="1">
        <v>162556.40494000001</v>
      </c>
      <c r="S602" s="1">
        <v>399052.76506000035</v>
      </c>
      <c r="T602" s="32"/>
      <c r="U602" s="1">
        <f t="shared" si="79"/>
        <v>5643.4700474045585</v>
      </c>
      <c r="V602" s="1">
        <f t="shared" si="79"/>
        <v>5643.4700474045585</v>
      </c>
      <c r="W602" s="9">
        <v>2020</v>
      </c>
    </row>
    <row r="603" spans="1:23" ht="15" customHeight="1" x14ac:dyDescent="0.25">
      <c r="A603" s="5">
        <f t="shared" si="78"/>
        <v>583</v>
      </c>
      <c r="B603" s="26">
        <f t="shared" si="78"/>
        <v>216</v>
      </c>
      <c r="C603" s="6" t="s">
        <v>188</v>
      </c>
      <c r="D603" s="3" t="s">
        <v>599</v>
      </c>
      <c r="E603" s="7">
        <v>1964</v>
      </c>
      <c r="F603" s="7">
        <v>1964</v>
      </c>
      <c r="G603" s="7" t="s">
        <v>51</v>
      </c>
      <c r="H603" s="7">
        <v>2</v>
      </c>
      <c r="I603" s="7">
        <v>2</v>
      </c>
      <c r="J603" s="32">
        <v>660.09</v>
      </c>
      <c r="K603" s="32">
        <v>609.62</v>
      </c>
      <c r="L603" s="32">
        <v>0</v>
      </c>
      <c r="M603" s="8">
        <v>32</v>
      </c>
      <c r="N603" s="30">
        <f>'Приложение №2'!E603</f>
        <v>2133727.0219732136</v>
      </c>
      <c r="O603" s="24"/>
      <c r="P603" s="1">
        <v>165372.26</v>
      </c>
      <c r="Q603" s="1"/>
      <c r="R603" s="1">
        <v>232400.85084</v>
      </c>
      <c r="S603" s="1">
        <v>1735953.9111332137</v>
      </c>
      <c r="T603" s="1"/>
      <c r="U603" s="1">
        <f t="shared" si="79"/>
        <v>3500.0935369135095</v>
      </c>
      <c r="V603" s="1">
        <f t="shared" si="79"/>
        <v>3500.0935369135095</v>
      </c>
      <c r="W603" s="9">
        <v>2020</v>
      </c>
    </row>
    <row r="604" spans="1:23" ht="15" customHeight="1" x14ac:dyDescent="0.25">
      <c r="A604" s="5">
        <f t="shared" si="78"/>
        <v>584</v>
      </c>
      <c r="B604" s="26">
        <f t="shared" si="78"/>
        <v>217</v>
      </c>
      <c r="C604" s="6" t="s">
        <v>188</v>
      </c>
      <c r="D604" s="3" t="s">
        <v>191</v>
      </c>
      <c r="E604" s="7">
        <v>1977</v>
      </c>
      <c r="F604" s="7">
        <v>1977</v>
      </c>
      <c r="G604" s="7" t="s">
        <v>67</v>
      </c>
      <c r="H604" s="7">
        <v>2</v>
      </c>
      <c r="I604" s="7">
        <v>2</v>
      </c>
      <c r="J604" s="32">
        <v>543.84</v>
      </c>
      <c r="K604" s="32">
        <v>502</v>
      </c>
      <c r="L604" s="32">
        <v>0</v>
      </c>
      <c r="M604" s="8">
        <v>23</v>
      </c>
      <c r="N604" s="30">
        <f>'Приложение №2'!E604</f>
        <v>4449935.3199999994</v>
      </c>
      <c r="O604" s="24"/>
      <c r="P604" s="1">
        <v>4083263.48</v>
      </c>
      <c r="Q604" s="1"/>
      <c r="R604" s="1">
        <v>28725.444</v>
      </c>
      <c r="S604" s="1">
        <v>337946.39599999937</v>
      </c>
      <c r="T604" s="32"/>
      <c r="U604" s="1">
        <f t="shared" si="79"/>
        <v>8864.4129880478067</v>
      </c>
      <c r="V604" s="1">
        <f t="shared" si="79"/>
        <v>8864.4129880478067</v>
      </c>
      <c r="W604" s="9">
        <v>2020</v>
      </c>
    </row>
    <row r="605" spans="1:23" ht="15" customHeight="1" x14ac:dyDescent="0.25">
      <c r="A605" s="5">
        <f t="shared" si="78"/>
        <v>585</v>
      </c>
      <c r="B605" s="26">
        <f t="shared" si="78"/>
        <v>218</v>
      </c>
      <c r="C605" s="6" t="s">
        <v>600</v>
      </c>
      <c r="D605" s="3" t="s">
        <v>601</v>
      </c>
      <c r="E605" s="7">
        <v>1986</v>
      </c>
      <c r="F605" s="7">
        <v>2013</v>
      </c>
      <c r="G605" s="7" t="s">
        <v>67</v>
      </c>
      <c r="H605" s="7">
        <v>2</v>
      </c>
      <c r="I605" s="7">
        <v>2</v>
      </c>
      <c r="J605" s="32">
        <v>884.7</v>
      </c>
      <c r="K605" s="32">
        <v>815.5</v>
      </c>
      <c r="L605" s="32">
        <v>0</v>
      </c>
      <c r="M605" s="8">
        <v>34</v>
      </c>
      <c r="N605" s="30">
        <f>'Приложение №2'!E605</f>
        <v>1724876.4430122976</v>
      </c>
      <c r="O605" s="24"/>
      <c r="P605" s="1">
        <v>1061888.48</v>
      </c>
      <c r="Q605" s="1"/>
      <c r="R605" s="1">
        <v>113993.361</v>
      </c>
      <c r="S605" s="1">
        <v>548994.6020122976</v>
      </c>
      <c r="T605" s="32"/>
      <c r="U605" s="1">
        <f t="shared" si="79"/>
        <v>2115.1151968268518</v>
      </c>
      <c r="V605" s="1">
        <f t="shared" si="79"/>
        <v>2115.1151968268518</v>
      </c>
      <c r="W605" s="9">
        <v>2020</v>
      </c>
    </row>
    <row r="606" spans="1:23" ht="15" customHeight="1" x14ac:dyDescent="0.25">
      <c r="A606" s="5">
        <f t="shared" si="78"/>
        <v>586</v>
      </c>
      <c r="B606" s="26">
        <f t="shared" si="78"/>
        <v>219</v>
      </c>
      <c r="C606" s="6" t="s">
        <v>600</v>
      </c>
      <c r="D606" s="3" t="s">
        <v>602</v>
      </c>
      <c r="E606" s="7">
        <v>1981</v>
      </c>
      <c r="F606" s="7">
        <v>2010</v>
      </c>
      <c r="G606" s="7" t="s">
        <v>51</v>
      </c>
      <c r="H606" s="7">
        <v>2</v>
      </c>
      <c r="I606" s="7">
        <v>2</v>
      </c>
      <c r="J606" s="32">
        <v>774.6</v>
      </c>
      <c r="K606" s="32">
        <v>714.53</v>
      </c>
      <c r="L606" s="32">
        <v>0</v>
      </c>
      <c r="M606" s="8">
        <v>28</v>
      </c>
      <c r="N606" s="30">
        <f>'Приложение №2'!E606</f>
        <v>5396639.8600000003</v>
      </c>
      <c r="O606" s="24"/>
      <c r="P606" s="1">
        <v>3107709.9</v>
      </c>
      <c r="Q606" s="1"/>
      <c r="R606" s="1">
        <v>254234.32945999998</v>
      </c>
      <c r="S606" s="1">
        <v>2034695.6305400005</v>
      </c>
      <c r="T606" s="1"/>
      <c r="U606" s="1">
        <f t="shared" si="79"/>
        <v>7552.7127762305299</v>
      </c>
      <c r="V606" s="1">
        <f t="shared" si="79"/>
        <v>7552.7127762305299</v>
      </c>
      <c r="W606" s="9">
        <v>2020</v>
      </c>
    </row>
    <row r="607" spans="1:23" ht="15" customHeight="1" x14ac:dyDescent="0.25">
      <c r="A607" s="5">
        <f t="shared" si="78"/>
        <v>587</v>
      </c>
      <c r="B607" s="26">
        <f t="shared" si="78"/>
        <v>220</v>
      </c>
      <c r="C607" s="6" t="s">
        <v>600</v>
      </c>
      <c r="D607" s="3" t="s">
        <v>603</v>
      </c>
      <c r="E607" s="7">
        <v>1983</v>
      </c>
      <c r="F607" s="7">
        <v>1983</v>
      </c>
      <c r="G607" s="7" t="s">
        <v>51</v>
      </c>
      <c r="H607" s="7">
        <v>2</v>
      </c>
      <c r="I607" s="7">
        <v>2</v>
      </c>
      <c r="J607" s="32">
        <v>910.77</v>
      </c>
      <c r="K607" s="32">
        <v>843.29</v>
      </c>
      <c r="L607" s="32">
        <v>0</v>
      </c>
      <c r="M607" s="8">
        <v>34</v>
      </c>
      <c r="N607" s="30">
        <f>'Приложение №2'!E607</f>
        <v>2951593.8692227197</v>
      </c>
      <c r="O607" s="24"/>
      <c r="P607" s="1">
        <v>244487.14</v>
      </c>
      <c r="Q607" s="1"/>
      <c r="R607" s="1">
        <v>305754.12377999997</v>
      </c>
      <c r="S607" s="1">
        <v>2401352.6054427195</v>
      </c>
      <c r="T607" s="1"/>
      <c r="U607" s="1">
        <f t="shared" si="79"/>
        <v>3500.0935256231187</v>
      </c>
      <c r="V607" s="1">
        <f t="shared" si="79"/>
        <v>3500.0935256231187</v>
      </c>
      <c r="W607" s="9">
        <v>2020</v>
      </c>
    </row>
    <row r="608" spans="1:23" ht="15" customHeight="1" x14ac:dyDescent="0.25">
      <c r="A608" s="5">
        <f t="shared" si="78"/>
        <v>588</v>
      </c>
      <c r="B608" s="26">
        <f t="shared" si="78"/>
        <v>221</v>
      </c>
      <c r="C608" s="6" t="s">
        <v>192</v>
      </c>
      <c r="D608" s="3" t="s">
        <v>604</v>
      </c>
      <c r="E608" s="7">
        <v>1967</v>
      </c>
      <c r="F608" s="7">
        <v>1967</v>
      </c>
      <c r="G608" s="7" t="s">
        <v>51</v>
      </c>
      <c r="H608" s="7">
        <v>2</v>
      </c>
      <c r="I608" s="7">
        <v>2</v>
      </c>
      <c r="J608" s="32">
        <v>572.69000000000005</v>
      </c>
      <c r="K608" s="32">
        <v>524.39</v>
      </c>
      <c r="L608" s="32">
        <v>0</v>
      </c>
      <c r="M608" s="8">
        <v>19</v>
      </c>
      <c r="N608" s="30">
        <f>'Приложение №2'!E608</f>
        <v>1256701.68313792</v>
      </c>
      <c r="O608" s="24"/>
      <c r="P608" s="1">
        <v>545406.48915792</v>
      </c>
      <c r="Q608" s="1"/>
      <c r="R608" s="1">
        <v>165888.71398</v>
      </c>
      <c r="S608" s="1">
        <v>545406.48</v>
      </c>
      <c r="T608" s="1"/>
      <c r="U608" s="1">
        <f t="shared" si="79"/>
        <v>2396.5019987755677</v>
      </c>
      <c r="V608" s="1">
        <f t="shared" si="79"/>
        <v>2396.5019987755677</v>
      </c>
      <c r="W608" s="9">
        <v>2020</v>
      </c>
    </row>
    <row r="609" spans="1:23" ht="15" customHeight="1" x14ac:dyDescent="0.25">
      <c r="A609" s="5">
        <f t="shared" si="78"/>
        <v>589</v>
      </c>
      <c r="B609" s="26">
        <f t="shared" si="78"/>
        <v>222</v>
      </c>
      <c r="C609" s="6" t="s">
        <v>192</v>
      </c>
      <c r="D609" s="3" t="s">
        <v>605</v>
      </c>
      <c r="E609" s="7">
        <v>1963</v>
      </c>
      <c r="F609" s="7">
        <v>1963</v>
      </c>
      <c r="G609" s="7" t="s">
        <v>51</v>
      </c>
      <c r="H609" s="7">
        <v>2</v>
      </c>
      <c r="I609" s="7">
        <v>2</v>
      </c>
      <c r="J609" s="32">
        <v>550.26</v>
      </c>
      <c r="K609" s="32">
        <v>495.26</v>
      </c>
      <c r="L609" s="32">
        <v>0</v>
      </c>
      <c r="M609" s="8">
        <v>25</v>
      </c>
      <c r="N609" s="30">
        <f>'Приложение №2'!E609</f>
        <v>1186891.58309632</v>
      </c>
      <c r="O609" s="24"/>
      <c r="P609" s="1">
        <v>506066.07577632001</v>
      </c>
      <c r="Q609" s="1"/>
      <c r="R609" s="1">
        <v>174759.43732</v>
      </c>
      <c r="S609" s="1">
        <v>506066.07</v>
      </c>
      <c r="T609" s="1"/>
      <c r="U609" s="1">
        <f t="shared" si="79"/>
        <v>2396.5020052019545</v>
      </c>
      <c r="V609" s="1">
        <f t="shared" si="79"/>
        <v>2396.5020052019545</v>
      </c>
      <c r="W609" s="9">
        <v>2020</v>
      </c>
    </row>
    <row r="610" spans="1:23" ht="15" customHeight="1" x14ac:dyDescent="0.25">
      <c r="A610" s="5">
        <f t="shared" si="78"/>
        <v>590</v>
      </c>
      <c r="B610" s="26">
        <f t="shared" si="78"/>
        <v>223</v>
      </c>
      <c r="C610" s="6" t="s">
        <v>192</v>
      </c>
      <c r="D610" s="3" t="s">
        <v>606</v>
      </c>
      <c r="E610" s="7">
        <v>1984</v>
      </c>
      <c r="F610" s="7">
        <v>1984</v>
      </c>
      <c r="G610" s="7" t="s">
        <v>51</v>
      </c>
      <c r="H610" s="7">
        <v>2</v>
      </c>
      <c r="I610" s="7">
        <v>2</v>
      </c>
      <c r="J610" s="32">
        <v>638.79999999999995</v>
      </c>
      <c r="K610" s="32">
        <v>591.79999999999995</v>
      </c>
      <c r="L610" s="32">
        <v>0</v>
      </c>
      <c r="M610" s="8">
        <v>27</v>
      </c>
      <c r="N610" s="30">
        <f>'Приложение №2'!E610</f>
        <v>2071355.345247925</v>
      </c>
      <c r="O610" s="24"/>
      <c r="P610" s="1">
        <v>338398.06</v>
      </c>
      <c r="Q610" s="1"/>
      <c r="R610" s="1">
        <v>47747.607600000003</v>
      </c>
      <c r="S610" s="1">
        <v>1685209.677647925</v>
      </c>
      <c r="T610" s="1"/>
      <c r="U610" s="1">
        <f t="shared" si="79"/>
        <v>3500.0935201891266</v>
      </c>
      <c r="V610" s="1">
        <f t="shared" si="79"/>
        <v>3500.0935201891266</v>
      </c>
      <c r="W610" s="9">
        <v>2020</v>
      </c>
    </row>
    <row r="611" spans="1:23" ht="15" customHeight="1" x14ac:dyDescent="0.25">
      <c r="A611" s="5">
        <f t="shared" ref="A611:B626" si="80">+A610+1</f>
        <v>591</v>
      </c>
      <c r="B611" s="26">
        <f t="shared" si="80"/>
        <v>224</v>
      </c>
      <c r="C611" s="6" t="s">
        <v>193</v>
      </c>
      <c r="D611" s="3" t="s">
        <v>194</v>
      </c>
      <c r="E611" s="7">
        <v>1961</v>
      </c>
      <c r="F611" s="7">
        <v>2009</v>
      </c>
      <c r="G611" s="7" t="s">
        <v>51</v>
      </c>
      <c r="H611" s="7">
        <v>2</v>
      </c>
      <c r="I611" s="7">
        <v>2</v>
      </c>
      <c r="J611" s="32">
        <v>1068.6199999999999</v>
      </c>
      <c r="K611" s="32">
        <v>383.54</v>
      </c>
      <c r="L611" s="32">
        <v>254.2</v>
      </c>
      <c r="M611" s="8">
        <v>27</v>
      </c>
      <c r="N611" s="30">
        <f>'Приложение №2'!E611</f>
        <v>162162.38</v>
      </c>
      <c r="O611" s="24"/>
      <c r="P611" s="1">
        <v>45099.436920000007</v>
      </c>
      <c r="Q611" s="1"/>
      <c r="R611" s="1">
        <v>71963.503079999995</v>
      </c>
      <c r="S611" s="1">
        <v>45099.44</v>
      </c>
      <c r="T611" s="1"/>
      <c r="U611" s="1">
        <f t="shared" si="79"/>
        <v>254.27663311067207</v>
      </c>
      <c r="V611" s="1">
        <f t="shared" si="79"/>
        <v>254.27663311067207</v>
      </c>
      <c r="W611" s="9">
        <v>2020</v>
      </c>
    </row>
    <row r="612" spans="1:23" ht="15" customHeight="1" x14ac:dyDescent="0.25">
      <c r="A612" s="5">
        <f t="shared" si="80"/>
        <v>592</v>
      </c>
      <c r="B612" s="26">
        <f t="shared" si="80"/>
        <v>225</v>
      </c>
      <c r="C612" s="6" t="s">
        <v>193</v>
      </c>
      <c r="D612" s="3" t="s">
        <v>195</v>
      </c>
      <c r="E612" s="7">
        <v>1964</v>
      </c>
      <c r="F612" s="7">
        <v>2009</v>
      </c>
      <c r="G612" s="7" t="s">
        <v>51</v>
      </c>
      <c r="H612" s="7">
        <v>2</v>
      </c>
      <c r="I612" s="7">
        <v>2</v>
      </c>
      <c r="J612" s="32">
        <v>645.32000000000005</v>
      </c>
      <c r="K612" s="32">
        <v>377.82</v>
      </c>
      <c r="L612" s="32">
        <v>218.22</v>
      </c>
      <c r="M612" s="8">
        <v>18</v>
      </c>
      <c r="N612" s="30">
        <f>'Приложение №2'!E612</f>
        <v>151559.05000000002</v>
      </c>
      <c r="O612" s="24"/>
      <c r="P612" s="1">
        <v>42931.464680000026</v>
      </c>
      <c r="Q612" s="1"/>
      <c r="R612" s="1">
        <v>65696.125319999992</v>
      </c>
      <c r="S612" s="1">
        <v>42931.46</v>
      </c>
      <c r="T612" s="1"/>
      <c r="U612" s="1">
        <f t="shared" si="79"/>
        <v>254.27664250721432</v>
      </c>
      <c r="V612" s="1">
        <f t="shared" si="79"/>
        <v>254.27664250721432</v>
      </c>
      <c r="W612" s="9">
        <v>2020</v>
      </c>
    </row>
    <row r="613" spans="1:23" ht="15" customHeight="1" x14ac:dyDescent="0.25">
      <c r="A613" s="5">
        <f t="shared" si="80"/>
        <v>593</v>
      </c>
      <c r="B613" s="26">
        <f t="shared" si="80"/>
        <v>226</v>
      </c>
      <c r="C613" s="6" t="s">
        <v>193</v>
      </c>
      <c r="D613" s="3" t="s">
        <v>196</v>
      </c>
      <c r="E613" s="7">
        <v>1962</v>
      </c>
      <c r="F613" s="7">
        <v>2016</v>
      </c>
      <c r="G613" s="7" t="s">
        <v>67</v>
      </c>
      <c r="H613" s="7">
        <v>2</v>
      </c>
      <c r="I613" s="7">
        <v>3</v>
      </c>
      <c r="J613" s="32">
        <v>672.54</v>
      </c>
      <c r="K613" s="32">
        <v>349.59</v>
      </c>
      <c r="L613" s="32">
        <v>238.75</v>
      </c>
      <c r="M613" s="8">
        <v>15</v>
      </c>
      <c r="N613" s="30">
        <f>'Приложение №2'!E613</f>
        <v>197117.72</v>
      </c>
      <c r="O613" s="24"/>
      <c r="P613" s="1">
        <v>0</v>
      </c>
      <c r="Q613" s="1"/>
      <c r="R613" s="1">
        <v>57555.793979999995</v>
      </c>
      <c r="S613" s="1">
        <v>139561.92602000001</v>
      </c>
      <c r="T613" s="32"/>
      <c r="U613" s="1">
        <f t="shared" si="79"/>
        <v>335.04048679335085</v>
      </c>
      <c r="V613" s="1">
        <f t="shared" si="79"/>
        <v>335.04048679335085</v>
      </c>
      <c r="W613" s="9">
        <v>2020</v>
      </c>
    </row>
    <row r="614" spans="1:23" ht="15" customHeight="1" x14ac:dyDescent="0.25">
      <c r="A614" s="5">
        <f t="shared" si="80"/>
        <v>594</v>
      </c>
      <c r="B614" s="26">
        <f t="shared" si="80"/>
        <v>227</v>
      </c>
      <c r="C614" s="6" t="s">
        <v>193</v>
      </c>
      <c r="D614" s="3" t="s">
        <v>1396</v>
      </c>
      <c r="E614" s="7">
        <v>1980</v>
      </c>
      <c r="F614" s="7">
        <v>2000</v>
      </c>
      <c r="G614" s="7" t="s">
        <v>67</v>
      </c>
      <c r="H614" s="7">
        <v>2</v>
      </c>
      <c r="I614" s="7">
        <v>2</v>
      </c>
      <c r="J614" s="32">
        <v>547.6</v>
      </c>
      <c r="K614" s="32">
        <v>486.4</v>
      </c>
      <c r="L614" s="32">
        <v>0</v>
      </c>
      <c r="M614" s="8">
        <v>17</v>
      </c>
      <c r="N614" s="30">
        <f>'Приложение №2'!E614</f>
        <v>4093876.194848448</v>
      </c>
      <c r="O614" s="24"/>
      <c r="P614" s="1">
        <v>3652925.58</v>
      </c>
      <c r="Q614" s="1"/>
      <c r="R614" s="1">
        <v>113506.13080000001</v>
      </c>
      <c r="S614" s="1">
        <v>327444.48404844792</v>
      </c>
      <c r="T614" s="32"/>
      <c r="U614" s="1">
        <f t="shared" si="79"/>
        <v>8416.6862558561843</v>
      </c>
      <c r="V614" s="1">
        <f t="shared" si="79"/>
        <v>8416.6862558561843</v>
      </c>
      <c r="W614" s="9">
        <v>2020</v>
      </c>
    </row>
    <row r="615" spans="1:23" ht="15" customHeight="1" x14ac:dyDescent="0.25">
      <c r="A615" s="5">
        <f t="shared" si="80"/>
        <v>595</v>
      </c>
      <c r="B615" s="26">
        <f t="shared" si="80"/>
        <v>228</v>
      </c>
      <c r="C615" s="6" t="s">
        <v>193</v>
      </c>
      <c r="D615" s="3" t="s">
        <v>607</v>
      </c>
      <c r="E615" s="7">
        <v>1977</v>
      </c>
      <c r="F615" s="7">
        <v>2009</v>
      </c>
      <c r="G615" s="7" t="s">
        <v>67</v>
      </c>
      <c r="H615" s="7">
        <v>2</v>
      </c>
      <c r="I615" s="7">
        <v>2</v>
      </c>
      <c r="J615" s="32">
        <v>1309.19</v>
      </c>
      <c r="K615" s="32">
        <v>618.66</v>
      </c>
      <c r="L615" s="32">
        <v>499.23</v>
      </c>
      <c r="M615" s="8">
        <v>41</v>
      </c>
      <c r="N615" s="30">
        <f>'Приложение №2'!E615</f>
        <v>11396368.424278343</v>
      </c>
      <c r="O615" s="24"/>
      <c r="P615" s="1">
        <v>9732328.6600000001</v>
      </c>
      <c r="Q615" s="1"/>
      <c r="R615" s="1">
        <v>323782.66383999999</v>
      </c>
      <c r="S615" s="1">
        <v>1340257.1004383429</v>
      </c>
      <c r="T615" s="32"/>
      <c r="U615" s="1">
        <f t="shared" si="79"/>
        <v>10194.534725490294</v>
      </c>
      <c r="V615" s="1">
        <f t="shared" si="79"/>
        <v>10194.534725490294</v>
      </c>
      <c r="W615" s="9">
        <v>2020</v>
      </c>
    </row>
    <row r="616" spans="1:23" ht="15" customHeight="1" x14ac:dyDescent="0.25">
      <c r="A616" s="5">
        <f t="shared" si="80"/>
        <v>596</v>
      </c>
      <c r="B616" s="26">
        <f t="shared" si="80"/>
        <v>229</v>
      </c>
      <c r="C616" s="6" t="s">
        <v>193</v>
      </c>
      <c r="D616" s="3" t="s">
        <v>608</v>
      </c>
      <c r="E616" s="7">
        <v>1969</v>
      </c>
      <c r="F616" s="7">
        <v>1969</v>
      </c>
      <c r="G616" s="7" t="s">
        <v>51</v>
      </c>
      <c r="H616" s="7">
        <v>2</v>
      </c>
      <c r="I616" s="7">
        <v>2</v>
      </c>
      <c r="J616" s="32">
        <v>686.16</v>
      </c>
      <c r="K616" s="32">
        <v>410.21</v>
      </c>
      <c r="L616" s="32">
        <v>216.19</v>
      </c>
      <c r="M616" s="8">
        <v>29</v>
      </c>
      <c r="N616" s="30">
        <f>'Приложение №2'!E616</f>
        <v>2763085.8495229604</v>
      </c>
      <c r="O616" s="24"/>
      <c r="P616" s="1">
        <v>2129365.5131429601</v>
      </c>
      <c r="Q616" s="1"/>
      <c r="R616" s="1">
        <v>256857.67637999999</v>
      </c>
      <c r="S616" s="1">
        <v>376862.66</v>
      </c>
      <c r="T616" s="1"/>
      <c r="U616" s="1">
        <f t="shared" ref="U616:V626" si="81">$N616/($K616+$L616)</f>
        <v>4411.0565924696048</v>
      </c>
      <c r="V616" s="1">
        <f t="shared" si="81"/>
        <v>4411.0565924696048</v>
      </c>
      <c r="W616" s="9">
        <v>2020</v>
      </c>
    </row>
    <row r="617" spans="1:23" ht="15" customHeight="1" x14ac:dyDescent="0.25">
      <c r="A617" s="5">
        <f t="shared" si="80"/>
        <v>597</v>
      </c>
      <c r="B617" s="26">
        <f t="shared" si="80"/>
        <v>230</v>
      </c>
      <c r="C617" s="6" t="s">
        <v>193</v>
      </c>
      <c r="D617" s="3" t="s">
        <v>609</v>
      </c>
      <c r="E617" s="7">
        <v>1963</v>
      </c>
      <c r="F617" s="7">
        <v>2008</v>
      </c>
      <c r="G617" s="7" t="s">
        <v>51</v>
      </c>
      <c r="H617" s="7">
        <v>2</v>
      </c>
      <c r="I617" s="7">
        <v>2</v>
      </c>
      <c r="J617" s="32">
        <v>815.23</v>
      </c>
      <c r="K617" s="32">
        <v>558.03</v>
      </c>
      <c r="L617" s="32">
        <v>0</v>
      </c>
      <c r="M617" s="8">
        <v>50</v>
      </c>
      <c r="N617" s="30">
        <f>'Приложение №2'!E617</f>
        <v>720737.13621560461</v>
      </c>
      <c r="O617" s="24"/>
      <c r="P617" s="1">
        <v>0</v>
      </c>
      <c r="Q617" s="1"/>
      <c r="R617" s="1">
        <v>169763.42645999999</v>
      </c>
      <c r="S617" s="1">
        <v>550973.70975560462</v>
      </c>
      <c r="T617" s="1"/>
      <c r="U617" s="1">
        <f t="shared" si="81"/>
        <v>1291.5741738179033</v>
      </c>
      <c r="V617" s="1">
        <f t="shared" si="81"/>
        <v>1291.5741738179033</v>
      </c>
      <c r="W617" s="9">
        <v>2020</v>
      </c>
    </row>
    <row r="618" spans="1:23" ht="15" customHeight="1" x14ac:dyDescent="0.25">
      <c r="A618" s="5">
        <f t="shared" si="80"/>
        <v>598</v>
      </c>
      <c r="B618" s="26">
        <f t="shared" si="80"/>
        <v>231</v>
      </c>
      <c r="C618" s="6" t="s">
        <v>193</v>
      </c>
      <c r="D618" s="3" t="s">
        <v>610</v>
      </c>
      <c r="E618" s="7">
        <v>1971</v>
      </c>
      <c r="F618" s="7">
        <v>2009</v>
      </c>
      <c r="G618" s="7" t="s">
        <v>51</v>
      </c>
      <c r="H618" s="7">
        <v>4</v>
      </c>
      <c r="I618" s="7">
        <v>4</v>
      </c>
      <c r="J618" s="32">
        <v>3316.04</v>
      </c>
      <c r="K618" s="32">
        <v>1664.3</v>
      </c>
      <c r="L618" s="32">
        <v>776.54</v>
      </c>
      <c r="M618" s="8">
        <v>114</v>
      </c>
      <c r="N618" s="30">
        <f>'Приложение №2'!E618</f>
        <v>2825663.52</v>
      </c>
      <c r="O618" s="24"/>
      <c r="P618" s="1">
        <v>1886521.4368400001</v>
      </c>
      <c r="Q618" s="1"/>
      <c r="R618" s="1">
        <v>926687.90315999999</v>
      </c>
      <c r="S618" s="1">
        <v>12454.18</v>
      </c>
      <c r="T618" s="1"/>
      <c r="U618" s="1">
        <f t="shared" si="81"/>
        <v>1157.6602808869077</v>
      </c>
      <c r="V618" s="1">
        <f t="shared" si="81"/>
        <v>1157.6602808869077</v>
      </c>
      <c r="W618" s="9">
        <v>2020</v>
      </c>
    </row>
    <row r="619" spans="1:23" ht="15" customHeight="1" x14ac:dyDescent="0.25">
      <c r="A619" s="5">
        <f t="shared" si="80"/>
        <v>599</v>
      </c>
      <c r="B619" s="26">
        <f t="shared" si="80"/>
        <v>232</v>
      </c>
      <c r="C619" s="6" t="s">
        <v>193</v>
      </c>
      <c r="D619" s="3" t="s">
        <v>611</v>
      </c>
      <c r="E619" s="7">
        <v>1976</v>
      </c>
      <c r="F619" s="7">
        <v>2008</v>
      </c>
      <c r="G619" s="7" t="s">
        <v>51</v>
      </c>
      <c r="H619" s="7">
        <v>4</v>
      </c>
      <c r="I619" s="7">
        <v>4</v>
      </c>
      <c r="J619" s="32">
        <v>4257.32</v>
      </c>
      <c r="K619" s="32">
        <v>2139.8000000000002</v>
      </c>
      <c r="L619" s="32">
        <v>991.08</v>
      </c>
      <c r="M619" s="8">
        <v>124</v>
      </c>
      <c r="N619" s="30">
        <f>'Приложение №2'!E619</f>
        <v>8830535.4700000007</v>
      </c>
      <c r="O619" s="24"/>
      <c r="P619" s="1">
        <v>3870157.473280001</v>
      </c>
      <c r="Q619" s="1"/>
      <c r="R619" s="1">
        <v>1224465.06672</v>
      </c>
      <c r="S619" s="1">
        <v>3735912.93</v>
      </c>
      <c r="T619" s="1"/>
      <c r="U619" s="1">
        <f t="shared" si="81"/>
        <v>2820.4643646514719</v>
      </c>
      <c r="V619" s="1">
        <f t="shared" si="81"/>
        <v>2820.4643646514719</v>
      </c>
      <c r="W619" s="9">
        <v>2020</v>
      </c>
    </row>
    <row r="620" spans="1:23" ht="15" customHeight="1" x14ac:dyDescent="0.25">
      <c r="A620" s="5">
        <f t="shared" si="80"/>
        <v>600</v>
      </c>
      <c r="B620" s="26">
        <f t="shared" si="80"/>
        <v>233</v>
      </c>
      <c r="C620" s="6" t="s">
        <v>193</v>
      </c>
      <c r="D620" s="3" t="s">
        <v>612</v>
      </c>
      <c r="E620" s="7">
        <v>1964</v>
      </c>
      <c r="F620" s="7">
        <v>1964</v>
      </c>
      <c r="G620" s="7" t="s">
        <v>51</v>
      </c>
      <c r="H620" s="7">
        <v>2</v>
      </c>
      <c r="I620" s="7">
        <v>2</v>
      </c>
      <c r="J620" s="32">
        <v>643.32000000000005</v>
      </c>
      <c r="K620" s="32">
        <v>377.32</v>
      </c>
      <c r="L620" s="32">
        <v>218.72</v>
      </c>
      <c r="M620" s="8">
        <v>23</v>
      </c>
      <c r="N620" s="30">
        <f>'Приложение №2'!E620</f>
        <v>2629166.1808996806</v>
      </c>
      <c r="O620" s="24"/>
      <c r="P620" s="1">
        <v>1320545.3145796808</v>
      </c>
      <c r="Q620" s="1"/>
      <c r="R620" s="1">
        <v>198362.39632</v>
      </c>
      <c r="S620" s="1">
        <v>1110258.47</v>
      </c>
      <c r="T620" s="1"/>
      <c r="U620" s="1">
        <f t="shared" si="81"/>
        <v>4411.0566084485617</v>
      </c>
      <c r="V620" s="1">
        <f t="shared" si="81"/>
        <v>4411.0566084485617</v>
      </c>
      <c r="W620" s="9">
        <v>2020</v>
      </c>
    </row>
    <row r="621" spans="1:23" ht="15" customHeight="1" x14ac:dyDescent="0.25">
      <c r="A621" s="5">
        <f t="shared" si="80"/>
        <v>601</v>
      </c>
      <c r="B621" s="26">
        <f t="shared" si="80"/>
        <v>234</v>
      </c>
      <c r="C621" s="6" t="s">
        <v>193</v>
      </c>
      <c r="D621" s="3" t="s">
        <v>613</v>
      </c>
      <c r="E621" s="7">
        <v>1975</v>
      </c>
      <c r="F621" s="7">
        <v>2008</v>
      </c>
      <c r="G621" s="7" t="s">
        <v>51</v>
      </c>
      <c r="H621" s="7">
        <v>4</v>
      </c>
      <c r="I621" s="7">
        <v>4</v>
      </c>
      <c r="J621" s="32">
        <v>4182.96</v>
      </c>
      <c r="K621" s="32">
        <v>2083.25</v>
      </c>
      <c r="L621" s="32">
        <v>978.37</v>
      </c>
      <c r="M621" s="8">
        <v>135</v>
      </c>
      <c r="N621" s="30">
        <f>'Приложение №2'!E621</f>
        <v>8636589.0399999991</v>
      </c>
      <c r="O621" s="24"/>
      <c r="P621" s="1">
        <v>3812154.166819999</v>
      </c>
      <c r="Q621" s="1"/>
      <c r="R621" s="1">
        <v>1220512.29318</v>
      </c>
      <c r="S621" s="1">
        <v>3603922.58</v>
      </c>
      <c r="T621" s="1"/>
      <c r="U621" s="1">
        <f t="shared" si="81"/>
        <v>2820.9212900359939</v>
      </c>
      <c r="V621" s="1">
        <f t="shared" si="81"/>
        <v>2820.9212900359939</v>
      </c>
      <c r="W621" s="9">
        <v>2020</v>
      </c>
    </row>
    <row r="622" spans="1:23" ht="15" customHeight="1" x14ac:dyDescent="0.25">
      <c r="A622" s="5">
        <f t="shared" si="80"/>
        <v>602</v>
      </c>
      <c r="B622" s="26">
        <f t="shared" si="80"/>
        <v>235</v>
      </c>
      <c r="C622" s="6" t="s">
        <v>193</v>
      </c>
      <c r="D622" s="3" t="s">
        <v>614</v>
      </c>
      <c r="E622" s="7">
        <v>1978</v>
      </c>
      <c r="F622" s="7">
        <v>2007</v>
      </c>
      <c r="G622" s="7" t="s">
        <v>51</v>
      </c>
      <c r="H622" s="7">
        <v>4</v>
      </c>
      <c r="I622" s="7">
        <v>4</v>
      </c>
      <c r="J622" s="32">
        <v>3454.2</v>
      </c>
      <c r="K622" s="32">
        <v>1889.6</v>
      </c>
      <c r="L622" s="32">
        <v>843</v>
      </c>
      <c r="M622" s="8">
        <v>110</v>
      </c>
      <c r="N622" s="30">
        <f>'Приложение №2'!E622</f>
        <v>7719087.4300000006</v>
      </c>
      <c r="O622" s="24"/>
      <c r="P622" s="1">
        <v>3411773.0408000001</v>
      </c>
      <c r="Q622" s="1"/>
      <c r="R622" s="1">
        <v>1033109.7492</v>
      </c>
      <c r="S622" s="1">
        <v>3274204.64</v>
      </c>
      <c r="T622" s="1"/>
      <c r="U622" s="1">
        <f t="shared" si="81"/>
        <v>2824.8142538241968</v>
      </c>
      <c r="V622" s="1">
        <f t="shared" si="81"/>
        <v>2824.8142538241968</v>
      </c>
      <c r="W622" s="9">
        <v>2020</v>
      </c>
    </row>
    <row r="623" spans="1:23" ht="15" customHeight="1" x14ac:dyDescent="0.25">
      <c r="A623" s="5">
        <f t="shared" si="80"/>
        <v>603</v>
      </c>
      <c r="B623" s="26">
        <f t="shared" si="80"/>
        <v>236</v>
      </c>
      <c r="C623" s="6" t="s">
        <v>193</v>
      </c>
      <c r="D623" s="3" t="s">
        <v>615</v>
      </c>
      <c r="E623" s="7">
        <v>1964</v>
      </c>
      <c r="F623" s="7">
        <v>1964</v>
      </c>
      <c r="G623" s="7" t="s">
        <v>51</v>
      </c>
      <c r="H623" s="7">
        <v>2</v>
      </c>
      <c r="I623" s="7">
        <v>2</v>
      </c>
      <c r="J623" s="32">
        <v>848.81</v>
      </c>
      <c r="K623" s="32">
        <v>359.96</v>
      </c>
      <c r="L623" s="32">
        <v>255.31</v>
      </c>
      <c r="M623" s="8">
        <v>26</v>
      </c>
      <c r="N623" s="30">
        <f>'Приложение №2'!E623</f>
        <v>2713990.7984108804</v>
      </c>
      <c r="O623" s="24"/>
      <c r="P623" s="1">
        <v>1359629.7028508803</v>
      </c>
      <c r="Q623" s="1"/>
      <c r="R623" s="1">
        <v>230577.00556000002</v>
      </c>
      <c r="S623" s="1">
        <v>1123784.0900000001</v>
      </c>
      <c r="T623" s="1"/>
      <c r="U623" s="1">
        <f t="shared" si="81"/>
        <v>4411.0566067106802</v>
      </c>
      <c r="V623" s="1">
        <f t="shared" si="81"/>
        <v>4411.0566067106802</v>
      </c>
      <c r="W623" s="9">
        <v>2020</v>
      </c>
    </row>
    <row r="624" spans="1:23" ht="15" customHeight="1" x14ac:dyDescent="0.25">
      <c r="A624" s="5">
        <f t="shared" si="80"/>
        <v>604</v>
      </c>
      <c r="B624" s="26">
        <f t="shared" si="80"/>
        <v>237</v>
      </c>
      <c r="C624" s="6" t="s">
        <v>193</v>
      </c>
      <c r="D624" s="3" t="s">
        <v>616</v>
      </c>
      <c r="E624" s="7">
        <v>1962</v>
      </c>
      <c r="F624" s="7">
        <v>2017</v>
      </c>
      <c r="G624" s="7" t="s">
        <v>51</v>
      </c>
      <c r="H624" s="7">
        <v>2</v>
      </c>
      <c r="I624" s="7">
        <v>2</v>
      </c>
      <c r="J624" s="32">
        <v>1087.26</v>
      </c>
      <c r="K624" s="32">
        <v>386</v>
      </c>
      <c r="L624" s="32">
        <v>254.58</v>
      </c>
      <c r="M624" s="8">
        <v>29</v>
      </c>
      <c r="N624" s="30">
        <f>'Приложение №2'!E624</f>
        <v>827356.58000000007</v>
      </c>
      <c r="O624" s="24"/>
      <c r="P624" s="1">
        <v>389759.32088000013</v>
      </c>
      <c r="Q624" s="1"/>
      <c r="R624" s="1">
        <v>263521.89912000002</v>
      </c>
      <c r="S624" s="1">
        <v>174075.36</v>
      </c>
      <c r="T624" s="1"/>
      <c r="U624" s="1">
        <f t="shared" si="81"/>
        <v>1291.5741671610103</v>
      </c>
      <c r="V624" s="1">
        <f t="shared" si="81"/>
        <v>1291.5741671610103</v>
      </c>
      <c r="W624" s="9">
        <v>2020</v>
      </c>
    </row>
    <row r="625" spans="1:23" ht="15" customHeight="1" x14ac:dyDescent="0.25">
      <c r="A625" s="5">
        <f t="shared" si="80"/>
        <v>605</v>
      </c>
      <c r="B625" s="26">
        <f t="shared" si="80"/>
        <v>238</v>
      </c>
      <c r="C625" s="6" t="s">
        <v>193</v>
      </c>
      <c r="D625" s="3" t="s">
        <v>617</v>
      </c>
      <c r="E625" s="7">
        <v>1963</v>
      </c>
      <c r="F625" s="7">
        <v>2009</v>
      </c>
      <c r="G625" s="7" t="s">
        <v>51</v>
      </c>
      <c r="H625" s="7">
        <v>2</v>
      </c>
      <c r="I625" s="7">
        <v>2</v>
      </c>
      <c r="J625" s="32">
        <v>818.79</v>
      </c>
      <c r="K625" s="32">
        <v>649.51</v>
      </c>
      <c r="L625" s="32">
        <v>0</v>
      </c>
      <c r="M625" s="8">
        <v>77</v>
      </c>
      <c r="N625" s="30">
        <f>'Приложение №2'!E625</f>
        <v>838890.32457218668</v>
      </c>
      <c r="O625" s="24"/>
      <c r="P625" s="1">
        <v>0</v>
      </c>
      <c r="Q625" s="1"/>
      <c r="R625" s="1">
        <v>194424.35582</v>
      </c>
      <c r="S625" s="1">
        <v>644465.96875218675</v>
      </c>
      <c r="T625" s="1"/>
      <c r="U625" s="1">
        <f t="shared" si="81"/>
        <v>1291.5741475453599</v>
      </c>
      <c r="V625" s="1">
        <f t="shared" si="81"/>
        <v>1291.5741475453599</v>
      </c>
      <c r="W625" s="9">
        <v>2020</v>
      </c>
    </row>
    <row r="626" spans="1:23" ht="15" customHeight="1" x14ac:dyDescent="0.25">
      <c r="A626" s="5">
        <f t="shared" si="80"/>
        <v>606</v>
      </c>
      <c r="B626" s="26">
        <f t="shared" si="80"/>
        <v>239</v>
      </c>
      <c r="C626" s="6" t="s">
        <v>193</v>
      </c>
      <c r="D626" s="3" t="s">
        <v>618</v>
      </c>
      <c r="E626" s="7">
        <v>1975</v>
      </c>
      <c r="F626" s="7">
        <v>2008</v>
      </c>
      <c r="G626" s="7" t="s">
        <v>51</v>
      </c>
      <c r="H626" s="7">
        <v>2</v>
      </c>
      <c r="I626" s="7">
        <v>2</v>
      </c>
      <c r="J626" s="32">
        <v>772.26</v>
      </c>
      <c r="K626" s="32">
        <v>472.46</v>
      </c>
      <c r="L626" s="32">
        <v>0</v>
      </c>
      <c r="M626" s="8">
        <v>34</v>
      </c>
      <c r="N626" s="30">
        <f>'Приложение №2'!E626</f>
        <v>1610140.46</v>
      </c>
      <c r="O626" s="24"/>
      <c r="P626" s="1">
        <v>100658.07</v>
      </c>
      <c r="Q626" s="1"/>
      <c r="R626" s="1">
        <v>164105.29772</v>
      </c>
      <c r="S626" s="1">
        <v>1345377.09228</v>
      </c>
      <c r="T626" s="1"/>
      <c r="U626" s="1">
        <f t="shared" si="81"/>
        <v>3407.9931846082209</v>
      </c>
      <c r="V626" s="1">
        <f t="shared" si="81"/>
        <v>3407.9931846082209</v>
      </c>
      <c r="W626" s="9">
        <v>2020</v>
      </c>
    </row>
    <row r="627" spans="1:23" ht="15" customHeight="1" x14ac:dyDescent="0.25">
      <c r="A627" s="5">
        <f t="shared" ref="A627:B642" si="82">+A626+1</f>
        <v>607</v>
      </c>
      <c r="B627" s="26">
        <f t="shared" si="82"/>
        <v>240</v>
      </c>
      <c r="C627" s="6" t="s">
        <v>193</v>
      </c>
      <c r="D627" s="3" t="s">
        <v>619</v>
      </c>
      <c r="E627" s="7">
        <v>1980</v>
      </c>
      <c r="F627" s="7">
        <v>1980</v>
      </c>
      <c r="G627" s="7" t="s">
        <v>67</v>
      </c>
      <c r="H627" s="7">
        <v>2</v>
      </c>
      <c r="I627" s="7">
        <v>1</v>
      </c>
      <c r="J627" s="32">
        <v>623.6</v>
      </c>
      <c r="K627" s="32">
        <v>596.29999999999995</v>
      </c>
      <c r="L627" s="32">
        <v>0</v>
      </c>
      <c r="M627" s="8">
        <v>21</v>
      </c>
      <c r="N627" s="30">
        <f>'Приложение №2'!E627</f>
        <v>3312901.1776266252</v>
      </c>
      <c r="O627" s="24"/>
      <c r="P627" s="1">
        <v>2784291.92</v>
      </c>
      <c r="Q627" s="1"/>
      <c r="R627" s="1">
        <v>127180.0986</v>
      </c>
      <c r="S627" s="1">
        <v>401429.15902662522</v>
      </c>
      <c r="T627" s="32"/>
      <c r="U627" s="1">
        <f t="shared" ref="U627:V646" si="83">$N627/($K627+$L627)</f>
        <v>5555.7624981160916</v>
      </c>
      <c r="V627" s="1">
        <f t="shared" si="83"/>
        <v>5555.7624981160916</v>
      </c>
      <c r="W627" s="9">
        <v>2020</v>
      </c>
    </row>
    <row r="628" spans="1:23" ht="15" customHeight="1" x14ac:dyDescent="0.25">
      <c r="A628" s="5">
        <f t="shared" si="82"/>
        <v>608</v>
      </c>
      <c r="B628" s="26">
        <f t="shared" si="82"/>
        <v>241</v>
      </c>
      <c r="C628" s="6" t="s">
        <v>193</v>
      </c>
      <c r="D628" s="3" t="s">
        <v>620</v>
      </c>
      <c r="E628" s="7">
        <v>1980</v>
      </c>
      <c r="F628" s="7">
        <v>1980</v>
      </c>
      <c r="G628" s="7" t="s">
        <v>67</v>
      </c>
      <c r="H628" s="7">
        <v>2</v>
      </c>
      <c r="I628" s="7">
        <v>2</v>
      </c>
      <c r="J628" s="32">
        <v>735.8</v>
      </c>
      <c r="K628" s="32">
        <v>639.9</v>
      </c>
      <c r="L628" s="32">
        <v>0</v>
      </c>
      <c r="M628" s="8">
        <v>22</v>
      </c>
      <c r="N628" s="30">
        <f>'Приложение №2'!E628</f>
        <v>3560171.5439528381</v>
      </c>
      <c r="O628" s="24"/>
      <c r="P628" s="1">
        <v>2924166.32</v>
      </c>
      <c r="Q628" s="1"/>
      <c r="R628" s="1">
        <v>205224.5478</v>
      </c>
      <c r="S628" s="1">
        <v>430780.67615283822</v>
      </c>
      <c r="T628" s="32"/>
      <c r="U628" s="1">
        <f t="shared" si="83"/>
        <v>5563.6373557631478</v>
      </c>
      <c r="V628" s="1">
        <f t="shared" si="83"/>
        <v>5563.6373557631478</v>
      </c>
      <c r="W628" s="9">
        <v>2020</v>
      </c>
    </row>
    <row r="629" spans="1:23" ht="15" customHeight="1" x14ac:dyDescent="0.25">
      <c r="A629" s="5">
        <f t="shared" si="82"/>
        <v>609</v>
      </c>
      <c r="B629" s="26">
        <f t="shared" si="82"/>
        <v>242</v>
      </c>
      <c r="C629" s="6" t="s">
        <v>193</v>
      </c>
      <c r="D629" s="3" t="s">
        <v>621</v>
      </c>
      <c r="E629" s="7">
        <v>1982</v>
      </c>
      <c r="F629" s="7">
        <v>2000</v>
      </c>
      <c r="G629" s="7" t="s">
        <v>67</v>
      </c>
      <c r="H629" s="7">
        <v>2</v>
      </c>
      <c r="I629" s="7">
        <v>3</v>
      </c>
      <c r="J629" s="32">
        <v>1311.3</v>
      </c>
      <c r="K629" s="32">
        <v>1128.52</v>
      </c>
      <c r="L629" s="32">
        <v>0</v>
      </c>
      <c r="M629" s="8">
        <v>40</v>
      </c>
      <c r="N629" s="30">
        <f>'Приложение №2'!E629</f>
        <v>9531234.8970780242</v>
      </c>
      <c r="O629" s="24"/>
      <c r="P629" s="1">
        <v>8467313.4399999995</v>
      </c>
      <c r="Q629" s="1"/>
      <c r="R629" s="1">
        <v>304201.79144</v>
      </c>
      <c r="S629" s="1">
        <v>759719.66563802469</v>
      </c>
      <c r="T629" s="32"/>
      <c r="U629" s="1">
        <f t="shared" si="83"/>
        <v>8445.7828811877716</v>
      </c>
      <c r="V629" s="1">
        <f t="shared" si="83"/>
        <v>8445.7828811877716</v>
      </c>
      <c r="W629" s="9">
        <v>2020</v>
      </c>
    </row>
    <row r="630" spans="1:23" ht="15" customHeight="1" x14ac:dyDescent="0.25">
      <c r="A630" s="5">
        <f t="shared" si="82"/>
        <v>610</v>
      </c>
      <c r="B630" s="26">
        <f t="shared" si="82"/>
        <v>243</v>
      </c>
      <c r="C630" s="6" t="s">
        <v>193</v>
      </c>
      <c r="D630" s="3" t="s">
        <v>197</v>
      </c>
      <c r="E630" s="7">
        <v>1965</v>
      </c>
      <c r="F630" s="7">
        <v>2016</v>
      </c>
      <c r="G630" s="7" t="s">
        <v>67</v>
      </c>
      <c r="H630" s="7">
        <v>2</v>
      </c>
      <c r="I630" s="7">
        <v>2</v>
      </c>
      <c r="J630" s="32">
        <v>555.70000000000005</v>
      </c>
      <c r="K630" s="32">
        <v>510.2</v>
      </c>
      <c r="L630" s="32">
        <v>0</v>
      </c>
      <c r="M630" s="8">
        <v>33</v>
      </c>
      <c r="N630" s="30">
        <f>'Приложение №2'!E630</f>
        <v>170937.65000000002</v>
      </c>
      <c r="O630" s="24"/>
      <c r="P630" s="1">
        <v>0</v>
      </c>
      <c r="Q630" s="1"/>
      <c r="R630" s="1">
        <v>29194.664400000001</v>
      </c>
      <c r="S630" s="1">
        <v>141742.98560000001</v>
      </c>
      <c r="T630" s="32"/>
      <c r="U630" s="1">
        <f t="shared" si="83"/>
        <v>335.04047432379463</v>
      </c>
      <c r="V630" s="1">
        <f t="shared" si="83"/>
        <v>335.04047432379463</v>
      </c>
      <c r="W630" s="9">
        <v>2020</v>
      </c>
    </row>
    <row r="631" spans="1:23" ht="15" customHeight="1" x14ac:dyDescent="0.25">
      <c r="A631" s="5">
        <f t="shared" si="82"/>
        <v>611</v>
      </c>
      <c r="B631" s="26">
        <f t="shared" si="82"/>
        <v>244</v>
      </c>
      <c r="C631" s="6" t="s">
        <v>193</v>
      </c>
      <c r="D631" s="3" t="s">
        <v>198</v>
      </c>
      <c r="E631" s="7">
        <v>1965</v>
      </c>
      <c r="F631" s="7">
        <v>2016</v>
      </c>
      <c r="G631" s="7" t="s">
        <v>67</v>
      </c>
      <c r="H631" s="7">
        <v>2</v>
      </c>
      <c r="I631" s="7">
        <v>2</v>
      </c>
      <c r="J631" s="32">
        <v>555.6</v>
      </c>
      <c r="K631" s="32">
        <v>503.4</v>
      </c>
      <c r="L631" s="32">
        <v>0</v>
      </c>
      <c r="M631" s="8">
        <v>26</v>
      </c>
      <c r="N631" s="30">
        <f>'Приложение №2'!E631</f>
        <v>168659.37999999998</v>
      </c>
      <c r="O631" s="24"/>
      <c r="P631" s="1">
        <v>0</v>
      </c>
      <c r="Q631" s="1"/>
      <c r="R631" s="1">
        <v>28805.554799999998</v>
      </c>
      <c r="S631" s="1">
        <v>139853.82519999996</v>
      </c>
      <c r="T631" s="32"/>
      <c r="U631" s="1">
        <f t="shared" si="83"/>
        <v>335.04048470401267</v>
      </c>
      <c r="V631" s="1">
        <f t="shared" si="83"/>
        <v>335.04048470401267</v>
      </c>
      <c r="W631" s="9">
        <v>2020</v>
      </c>
    </row>
    <row r="632" spans="1:23" ht="15" customHeight="1" x14ac:dyDescent="0.25">
      <c r="A632" s="5">
        <f t="shared" si="82"/>
        <v>612</v>
      </c>
      <c r="B632" s="26">
        <f t="shared" si="82"/>
        <v>245</v>
      </c>
      <c r="C632" s="6" t="s">
        <v>193</v>
      </c>
      <c r="D632" s="3" t="s">
        <v>199</v>
      </c>
      <c r="E632" s="7">
        <v>1965</v>
      </c>
      <c r="F632" s="7">
        <v>2016</v>
      </c>
      <c r="G632" s="7" t="s">
        <v>67</v>
      </c>
      <c r="H632" s="7">
        <v>2</v>
      </c>
      <c r="I632" s="7">
        <v>2</v>
      </c>
      <c r="J632" s="32">
        <v>548.9</v>
      </c>
      <c r="K632" s="32">
        <v>502.9</v>
      </c>
      <c r="L632" s="32">
        <v>0</v>
      </c>
      <c r="M632" s="8">
        <v>31</v>
      </c>
      <c r="N632" s="30">
        <f>'Приложение №2'!E632</f>
        <v>168491.86169102939</v>
      </c>
      <c r="O632" s="24"/>
      <c r="P632" s="1">
        <v>0</v>
      </c>
      <c r="Q632" s="1"/>
      <c r="R632" s="1">
        <v>28776.943800000001</v>
      </c>
      <c r="S632" s="1">
        <v>139714.91789102938</v>
      </c>
      <c r="T632" s="32"/>
      <c r="U632" s="1">
        <f t="shared" si="83"/>
        <v>335.04048854847764</v>
      </c>
      <c r="V632" s="1">
        <f t="shared" si="83"/>
        <v>335.04048854847764</v>
      </c>
      <c r="W632" s="9">
        <v>2020</v>
      </c>
    </row>
    <row r="633" spans="1:23" ht="15" customHeight="1" x14ac:dyDescent="0.25">
      <c r="A633" s="5">
        <f t="shared" si="82"/>
        <v>613</v>
      </c>
      <c r="B633" s="26">
        <f t="shared" si="82"/>
        <v>246</v>
      </c>
      <c r="C633" s="6" t="s">
        <v>193</v>
      </c>
      <c r="D633" s="3" t="s">
        <v>200</v>
      </c>
      <c r="E633" s="7">
        <v>1962</v>
      </c>
      <c r="F633" s="7">
        <v>2003</v>
      </c>
      <c r="G633" s="7" t="s">
        <v>51</v>
      </c>
      <c r="H633" s="7">
        <v>2</v>
      </c>
      <c r="I633" s="7">
        <v>2</v>
      </c>
      <c r="J633" s="32">
        <v>1001.33</v>
      </c>
      <c r="K633" s="32">
        <v>636.99</v>
      </c>
      <c r="L633" s="32">
        <v>0</v>
      </c>
      <c r="M633" s="8">
        <v>24</v>
      </c>
      <c r="N633" s="30">
        <f>'Приложение №2'!E633</f>
        <v>161971.68000000002</v>
      </c>
      <c r="O633" s="24"/>
      <c r="P633" s="1">
        <v>55289.022820000013</v>
      </c>
      <c r="Q633" s="1"/>
      <c r="R633" s="1">
        <v>51393.627180000003</v>
      </c>
      <c r="S633" s="1">
        <v>55289.03</v>
      </c>
      <c r="T633" s="1"/>
      <c r="U633" s="1">
        <f t="shared" si="83"/>
        <v>254.27664484528802</v>
      </c>
      <c r="V633" s="1">
        <f t="shared" si="83"/>
        <v>254.27664484528802</v>
      </c>
      <c r="W633" s="9">
        <v>2020</v>
      </c>
    </row>
    <row r="634" spans="1:23" ht="15" customHeight="1" x14ac:dyDescent="0.25">
      <c r="A634" s="5">
        <f t="shared" si="82"/>
        <v>614</v>
      </c>
      <c r="B634" s="26">
        <f t="shared" si="82"/>
        <v>247</v>
      </c>
      <c r="C634" s="6" t="s">
        <v>193</v>
      </c>
      <c r="D634" s="3" t="s">
        <v>201</v>
      </c>
      <c r="E634" s="7">
        <v>1962</v>
      </c>
      <c r="F634" s="7">
        <v>2004</v>
      </c>
      <c r="G634" s="7" t="s">
        <v>51</v>
      </c>
      <c r="H634" s="7">
        <v>2</v>
      </c>
      <c r="I634" s="7">
        <v>2</v>
      </c>
      <c r="J634" s="32">
        <v>1037.76</v>
      </c>
      <c r="K634" s="32">
        <v>620.04</v>
      </c>
      <c r="L634" s="32">
        <v>0</v>
      </c>
      <c r="M634" s="8">
        <v>19</v>
      </c>
      <c r="N634" s="30">
        <f>'Приложение №2'!E634</f>
        <v>157661.68999999997</v>
      </c>
      <c r="O634" s="24"/>
      <c r="P634" s="1">
        <v>53817.812719999987</v>
      </c>
      <c r="Q634" s="1"/>
      <c r="R634" s="1">
        <v>50026.067279999988</v>
      </c>
      <c r="S634" s="1">
        <v>53817.81</v>
      </c>
      <c r="T634" s="1"/>
      <c r="U634" s="1">
        <f t="shared" si="83"/>
        <v>254.27664344235853</v>
      </c>
      <c r="V634" s="1">
        <f t="shared" si="83"/>
        <v>254.27664344235853</v>
      </c>
      <c r="W634" s="9">
        <v>2020</v>
      </c>
    </row>
    <row r="635" spans="1:23" ht="15" customHeight="1" x14ac:dyDescent="0.25">
      <c r="A635" s="5">
        <f t="shared" si="82"/>
        <v>615</v>
      </c>
      <c r="B635" s="26">
        <f t="shared" si="82"/>
        <v>248</v>
      </c>
      <c r="C635" s="6" t="s">
        <v>193</v>
      </c>
      <c r="D635" s="3" t="s">
        <v>202</v>
      </c>
      <c r="E635" s="7">
        <v>1961</v>
      </c>
      <c r="F635" s="7">
        <v>2004</v>
      </c>
      <c r="G635" s="7" t="s">
        <v>51</v>
      </c>
      <c r="H635" s="7">
        <v>2</v>
      </c>
      <c r="I635" s="7">
        <v>2</v>
      </c>
      <c r="J635" s="32">
        <v>1023.9</v>
      </c>
      <c r="K635" s="32">
        <v>614.54</v>
      </c>
      <c r="L635" s="32">
        <v>0</v>
      </c>
      <c r="M635" s="8">
        <v>19</v>
      </c>
      <c r="N635" s="30">
        <f>'Приложение №2'!E635</f>
        <v>793723.98318391037</v>
      </c>
      <c r="O635" s="24"/>
      <c r="P635" s="1">
        <v>510323.43690391036</v>
      </c>
      <c r="Q635" s="1"/>
      <c r="R635" s="1">
        <v>49582.316279999992</v>
      </c>
      <c r="S635" s="1">
        <v>233818.23</v>
      </c>
      <c r="T635" s="1"/>
      <c r="U635" s="1">
        <f t="shared" si="83"/>
        <v>1291.5741582059923</v>
      </c>
      <c r="V635" s="1">
        <f t="shared" si="83"/>
        <v>1291.5741582059923</v>
      </c>
      <c r="W635" s="9">
        <v>2020</v>
      </c>
    </row>
    <row r="636" spans="1:23" ht="15" customHeight="1" x14ac:dyDescent="0.25">
      <c r="A636" s="5">
        <f t="shared" si="82"/>
        <v>616</v>
      </c>
      <c r="B636" s="26">
        <f t="shared" si="82"/>
        <v>249</v>
      </c>
      <c r="C636" s="6" t="s">
        <v>193</v>
      </c>
      <c r="D636" s="3" t="s">
        <v>203</v>
      </c>
      <c r="E636" s="7">
        <v>1965</v>
      </c>
      <c r="F636" s="7">
        <v>2009</v>
      </c>
      <c r="G636" s="7" t="s">
        <v>67</v>
      </c>
      <c r="H636" s="7">
        <v>2</v>
      </c>
      <c r="I636" s="7">
        <v>2</v>
      </c>
      <c r="J636" s="32">
        <v>548.6</v>
      </c>
      <c r="K636" s="32">
        <v>505.4</v>
      </c>
      <c r="L636" s="32">
        <v>0</v>
      </c>
      <c r="M636" s="8">
        <v>24</v>
      </c>
      <c r="N636" s="30">
        <f>'Приложение №2'!E636</f>
        <v>630119.34621202678</v>
      </c>
      <c r="O636" s="24"/>
      <c r="P636" s="1">
        <v>260964.07</v>
      </c>
      <c r="Q636" s="1"/>
      <c r="R636" s="1">
        <v>28919.998799999998</v>
      </c>
      <c r="S636" s="1">
        <v>340235.27741202677</v>
      </c>
      <c r="T636" s="32"/>
      <c r="U636" s="1">
        <f t="shared" si="83"/>
        <v>1246.7735382113708</v>
      </c>
      <c r="V636" s="1">
        <f t="shared" si="83"/>
        <v>1246.7735382113708</v>
      </c>
      <c r="W636" s="9">
        <v>2020</v>
      </c>
    </row>
    <row r="637" spans="1:23" ht="15" customHeight="1" x14ac:dyDescent="0.25">
      <c r="A637" s="5">
        <f t="shared" si="82"/>
        <v>617</v>
      </c>
      <c r="B637" s="26">
        <f t="shared" si="82"/>
        <v>250</v>
      </c>
      <c r="C637" s="6" t="s">
        <v>193</v>
      </c>
      <c r="D637" s="3" t="s">
        <v>204</v>
      </c>
      <c r="E637" s="7">
        <v>1969</v>
      </c>
      <c r="F637" s="7">
        <v>2017</v>
      </c>
      <c r="G637" s="7" t="s">
        <v>51</v>
      </c>
      <c r="H637" s="7">
        <v>3</v>
      </c>
      <c r="I637" s="7">
        <v>4</v>
      </c>
      <c r="J637" s="32">
        <v>2714.3</v>
      </c>
      <c r="K637" s="32">
        <v>1853.65</v>
      </c>
      <c r="L637" s="32">
        <v>0</v>
      </c>
      <c r="M637" s="8">
        <v>91</v>
      </c>
      <c r="N637" s="30">
        <f>'Приложение №2'!E637</f>
        <v>471339.89</v>
      </c>
      <c r="O637" s="24"/>
      <c r="P637" s="1">
        <v>0</v>
      </c>
      <c r="Q637" s="1"/>
      <c r="R637" s="1">
        <v>149556.1893</v>
      </c>
      <c r="S637" s="1">
        <v>321783.70070000004</v>
      </c>
      <c r="T637" s="1"/>
      <c r="U637" s="1">
        <f t="shared" si="83"/>
        <v>254.27663798451704</v>
      </c>
      <c r="V637" s="1">
        <f t="shared" si="83"/>
        <v>254.27663798451704</v>
      </c>
      <c r="W637" s="9">
        <v>2020</v>
      </c>
    </row>
    <row r="638" spans="1:23" ht="15" customHeight="1" x14ac:dyDescent="0.25">
      <c r="A638" s="5">
        <f t="shared" si="82"/>
        <v>618</v>
      </c>
      <c r="B638" s="26">
        <f t="shared" si="82"/>
        <v>251</v>
      </c>
      <c r="C638" s="6" t="s">
        <v>193</v>
      </c>
      <c r="D638" s="3" t="s">
        <v>205</v>
      </c>
      <c r="E638" s="7">
        <v>1962</v>
      </c>
      <c r="F638" s="7">
        <v>2016</v>
      </c>
      <c r="G638" s="7" t="s">
        <v>67</v>
      </c>
      <c r="H638" s="7">
        <v>2</v>
      </c>
      <c r="I638" s="7">
        <v>3</v>
      </c>
      <c r="J638" s="32">
        <v>604.95000000000005</v>
      </c>
      <c r="K638" s="32">
        <v>542.54999999999995</v>
      </c>
      <c r="L638" s="32">
        <v>0</v>
      </c>
      <c r="M638" s="8">
        <v>27</v>
      </c>
      <c r="N638" s="30">
        <f>'Приложение №2'!E638</f>
        <v>1638166.7460573872</v>
      </c>
      <c r="O638" s="24"/>
      <c r="P638" s="1">
        <v>1241876.29</v>
      </c>
      <c r="Q638" s="1"/>
      <c r="R638" s="1">
        <v>31045.7961</v>
      </c>
      <c r="S638" s="1">
        <v>365244.65995738719</v>
      </c>
      <c r="T638" s="32"/>
      <c r="U638" s="1">
        <f t="shared" si="83"/>
        <v>3019.3839204817755</v>
      </c>
      <c r="V638" s="1">
        <f t="shared" si="83"/>
        <v>3019.3839204817755</v>
      </c>
      <c r="W638" s="9">
        <v>2020</v>
      </c>
    </row>
    <row r="639" spans="1:23" ht="15" customHeight="1" x14ac:dyDescent="0.25">
      <c r="A639" s="5">
        <f t="shared" si="82"/>
        <v>619</v>
      </c>
      <c r="B639" s="26">
        <f t="shared" si="82"/>
        <v>252</v>
      </c>
      <c r="C639" s="6" t="s">
        <v>193</v>
      </c>
      <c r="D639" s="3" t="s">
        <v>206</v>
      </c>
      <c r="E639" s="7">
        <v>1965</v>
      </c>
      <c r="F639" s="7">
        <v>2016</v>
      </c>
      <c r="G639" s="7" t="s">
        <v>67</v>
      </c>
      <c r="H639" s="7">
        <v>2</v>
      </c>
      <c r="I639" s="7">
        <v>2</v>
      </c>
      <c r="J639" s="32">
        <v>552.79999999999995</v>
      </c>
      <c r="K639" s="32">
        <v>500.8</v>
      </c>
      <c r="L639" s="32">
        <v>0</v>
      </c>
      <c r="M639" s="8">
        <v>23</v>
      </c>
      <c r="N639" s="30">
        <f>'Приложение №2'!E639</f>
        <v>169329.45986796232</v>
      </c>
      <c r="O639" s="24"/>
      <c r="P639" s="1">
        <v>0</v>
      </c>
      <c r="Q639" s="1"/>
      <c r="R639" s="1">
        <v>28656.777599999998</v>
      </c>
      <c r="S639" s="1">
        <v>140672.68226796231</v>
      </c>
      <c r="T639" s="32"/>
      <c r="U639" s="1">
        <f t="shared" si="83"/>
        <v>338.11793104625065</v>
      </c>
      <c r="V639" s="1">
        <f t="shared" si="83"/>
        <v>338.11793104625065</v>
      </c>
      <c r="W639" s="9">
        <v>2020</v>
      </c>
    </row>
    <row r="640" spans="1:23" ht="15" customHeight="1" x14ac:dyDescent="0.25">
      <c r="A640" s="5">
        <f t="shared" si="82"/>
        <v>620</v>
      </c>
      <c r="B640" s="26">
        <f t="shared" si="82"/>
        <v>253</v>
      </c>
      <c r="C640" s="6" t="s">
        <v>193</v>
      </c>
      <c r="D640" s="3" t="s">
        <v>207</v>
      </c>
      <c r="E640" s="7">
        <v>1965</v>
      </c>
      <c r="F640" s="7">
        <v>2016</v>
      </c>
      <c r="G640" s="7" t="s">
        <v>67</v>
      </c>
      <c r="H640" s="7">
        <v>2</v>
      </c>
      <c r="I640" s="7">
        <v>2</v>
      </c>
      <c r="J640" s="32">
        <v>547.79999999999995</v>
      </c>
      <c r="K640" s="32">
        <v>505.4</v>
      </c>
      <c r="L640" s="32">
        <v>0</v>
      </c>
      <c r="M640" s="8">
        <v>23</v>
      </c>
      <c r="N640" s="30">
        <f>'Приложение №2'!E640</f>
        <v>169329.45595138683</v>
      </c>
      <c r="O640" s="24"/>
      <c r="P640" s="1">
        <v>0</v>
      </c>
      <c r="Q640" s="1"/>
      <c r="R640" s="1">
        <v>28919.998799999998</v>
      </c>
      <c r="S640" s="1">
        <v>140409.45715138683</v>
      </c>
      <c r="T640" s="32"/>
      <c r="U640" s="1">
        <f t="shared" si="83"/>
        <v>335.04047477520152</v>
      </c>
      <c r="V640" s="1">
        <f t="shared" si="83"/>
        <v>335.04047477520152</v>
      </c>
      <c r="W640" s="9">
        <v>2020</v>
      </c>
    </row>
    <row r="641" spans="1:23" ht="15" customHeight="1" x14ac:dyDescent="0.25">
      <c r="A641" s="5">
        <f t="shared" si="82"/>
        <v>621</v>
      </c>
      <c r="B641" s="26">
        <f t="shared" si="82"/>
        <v>254</v>
      </c>
      <c r="C641" s="6" t="s">
        <v>193</v>
      </c>
      <c r="D641" s="3" t="s">
        <v>208</v>
      </c>
      <c r="E641" s="7">
        <v>1965</v>
      </c>
      <c r="F641" s="7">
        <v>2016</v>
      </c>
      <c r="G641" s="7" t="s">
        <v>67</v>
      </c>
      <c r="H641" s="7">
        <v>2</v>
      </c>
      <c r="I641" s="7">
        <v>2</v>
      </c>
      <c r="J641" s="32">
        <v>548.79999999999995</v>
      </c>
      <c r="K641" s="32">
        <v>505.4</v>
      </c>
      <c r="L641" s="32">
        <v>0</v>
      </c>
      <c r="M641" s="8">
        <v>28</v>
      </c>
      <c r="N641" s="30">
        <f>'Приложение №2'!E641</f>
        <v>170435.09213689234</v>
      </c>
      <c r="O641" s="24"/>
      <c r="P641" s="1">
        <v>0</v>
      </c>
      <c r="Q641" s="1"/>
      <c r="R641" s="1">
        <v>28919.998799999998</v>
      </c>
      <c r="S641" s="1">
        <v>141515.09333689234</v>
      </c>
      <c r="T641" s="32"/>
      <c r="U641" s="1">
        <f t="shared" si="83"/>
        <v>337.22812057161133</v>
      </c>
      <c r="V641" s="1">
        <f t="shared" si="83"/>
        <v>337.22812057161133</v>
      </c>
      <c r="W641" s="9">
        <v>2020</v>
      </c>
    </row>
    <row r="642" spans="1:23" ht="15" customHeight="1" x14ac:dyDescent="0.25">
      <c r="A642" s="5">
        <f t="shared" si="82"/>
        <v>622</v>
      </c>
      <c r="B642" s="26">
        <f t="shared" si="82"/>
        <v>255</v>
      </c>
      <c r="C642" s="6" t="s">
        <v>193</v>
      </c>
      <c r="D642" s="3" t="s">
        <v>209</v>
      </c>
      <c r="E642" s="7">
        <v>1965</v>
      </c>
      <c r="F642" s="7">
        <v>2016</v>
      </c>
      <c r="G642" s="7" t="s">
        <v>67</v>
      </c>
      <c r="H642" s="7">
        <v>2</v>
      </c>
      <c r="I642" s="7">
        <v>2</v>
      </c>
      <c r="J642" s="32">
        <v>550.79999999999995</v>
      </c>
      <c r="K642" s="32">
        <v>508.7</v>
      </c>
      <c r="L642" s="32">
        <v>0</v>
      </c>
      <c r="M642" s="8">
        <v>28</v>
      </c>
      <c r="N642" s="30">
        <f>'Приложение №2'!E642</f>
        <v>171473.71421636251</v>
      </c>
      <c r="O642" s="24"/>
      <c r="P642" s="1">
        <v>0</v>
      </c>
      <c r="Q642" s="1"/>
      <c r="R642" s="1">
        <v>29108.831399999999</v>
      </c>
      <c r="S642" s="1">
        <v>142364.88281636251</v>
      </c>
      <c r="T642" s="32"/>
      <c r="U642" s="1">
        <f t="shared" si="83"/>
        <v>337.08219818431792</v>
      </c>
      <c r="V642" s="1">
        <f t="shared" si="83"/>
        <v>337.08219818431792</v>
      </c>
      <c r="W642" s="9">
        <v>2020</v>
      </c>
    </row>
    <row r="643" spans="1:23" ht="15" customHeight="1" x14ac:dyDescent="0.25">
      <c r="A643" s="5">
        <f t="shared" ref="A643:B658" si="84">+A642+1</f>
        <v>623</v>
      </c>
      <c r="B643" s="26">
        <f t="shared" si="84"/>
        <v>256</v>
      </c>
      <c r="C643" s="6" t="s">
        <v>193</v>
      </c>
      <c r="D643" s="3" t="s">
        <v>210</v>
      </c>
      <c r="E643" s="7">
        <v>1965</v>
      </c>
      <c r="F643" s="7">
        <v>2016</v>
      </c>
      <c r="G643" s="7" t="s">
        <v>67</v>
      </c>
      <c r="H643" s="7">
        <v>2</v>
      </c>
      <c r="I643" s="7">
        <v>2</v>
      </c>
      <c r="J643" s="32">
        <v>555</v>
      </c>
      <c r="K643" s="32">
        <v>511.8</v>
      </c>
      <c r="L643" s="32">
        <v>0</v>
      </c>
      <c r="M643" s="8">
        <v>26</v>
      </c>
      <c r="N643" s="30">
        <f>'Приложение №2'!E643</f>
        <v>169128.43</v>
      </c>
      <c r="O643" s="24"/>
      <c r="P643" s="1">
        <v>0</v>
      </c>
      <c r="Q643" s="1"/>
      <c r="R643" s="1">
        <v>29286.219600000004</v>
      </c>
      <c r="S643" s="1">
        <v>139842.21039999998</v>
      </c>
      <c r="T643" s="32"/>
      <c r="U643" s="1">
        <f t="shared" si="83"/>
        <v>330.45805001953886</v>
      </c>
      <c r="V643" s="1">
        <f t="shared" si="83"/>
        <v>330.45805001953886</v>
      </c>
      <c r="W643" s="9">
        <v>2020</v>
      </c>
    </row>
    <row r="644" spans="1:23" ht="15" customHeight="1" x14ac:dyDescent="0.25">
      <c r="A644" s="5">
        <f t="shared" si="84"/>
        <v>624</v>
      </c>
      <c r="B644" s="26">
        <f t="shared" si="84"/>
        <v>257</v>
      </c>
      <c r="C644" s="6" t="s">
        <v>193</v>
      </c>
      <c r="D644" s="3" t="s">
        <v>211</v>
      </c>
      <c r="E644" s="7">
        <v>1965</v>
      </c>
      <c r="F644" s="7">
        <v>2016</v>
      </c>
      <c r="G644" s="7" t="s">
        <v>67</v>
      </c>
      <c r="H644" s="7">
        <v>2</v>
      </c>
      <c r="I644" s="7">
        <v>2</v>
      </c>
      <c r="J644" s="32">
        <v>548.79999999999995</v>
      </c>
      <c r="K644" s="32">
        <v>504.8</v>
      </c>
      <c r="L644" s="32">
        <v>0</v>
      </c>
      <c r="M644" s="8">
        <v>24</v>
      </c>
      <c r="N644" s="30">
        <f>'Приложение №2'!E644</f>
        <v>177504.44203971207</v>
      </c>
      <c r="O644" s="24"/>
      <c r="P644" s="1">
        <v>0</v>
      </c>
      <c r="Q644" s="1"/>
      <c r="R644" s="1">
        <v>28885.665600000004</v>
      </c>
      <c r="S644" s="1">
        <v>148618.77643971206</v>
      </c>
      <c r="T644" s="32"/>
      <c r="U644" s="1">
        <f t="shared" si="83"/>
        <v>351.63320530846289</v>
      </c>
      <c r="V644" s="1">
        <f t="shared" si="83"/>
        <v>351.63320530846289</v>
      </c>
      <c r="W644" s="9">
        <v>2020</v>
      </c>
    </row>
    <row r="645" spans="1:23" ht="15" customHeight="1" x14ac:dyDescent="0.25">
      <c r="A645" s="5">
        <f t="shared" si="84"/>
        <v>625</v>
      </c>
      <c r="B645" s="26">
        <f t="shared" si="84"/>
        <v>258</v>
      </c>
      <c r="C645" s="6" t="s">
        <v>193</v>
      </c>
      <c r="D645" s="3" t="s">
        <v>622</v>
      </c>
      <c r="E645" s="7">
        <v>1971</v>
      </c>
      <c r="F645" s="7">
        <v>2016</v>
      </c>
      <c r="G645" s="7" t="s">
        <v>67</v>
      </c>
      <c r="H645" s="7">
        <v>2</v>
      </c>
      <c r="I645" s="7">
        <v>2</v>
      </c>
      <c r="J645" s="32">
        <v>599.20000000000005</v>
      </c>
      <c r="K645" s="32">
        <v>327.9</v>
      </c>
      <c r="L645" s="32">
        <v>201.9</v>
      </c>
      <c r="M645" s="8">
        <v>21</v>
      </c>
      <c r="N645" s="30">
        <f>'Приложение №2'!E645</f>
        <v>226159.02088483018</v>
      </c>
      <c r="O645" s="24"/>
      <c r="P645" s="1">
        <v>0</v>
      </c>
      <c r="Q645" s="1"/>
      <c r="R645" s="1">
        <v>143048.27340000001</v>
      </c>
      <c r="S645" s="1">
        <v>83110.747484830179</v>
      </c>
      <c r="T645" s="32"/>
      <c r="U645" s="1">
        <f t="shared" si="83"/>
        <v>426.87621911066481</v>
      </c>
      <c r="V645" s="1">
        <f t="shared" si="83"/>
        <v>426.87621911066481</v>
      </c>
      <c r="W645" s="9">
        <v>2020</v>
      </c>
    </row>
    <row r="646" spans="1:23" ht="15" customHeight="1" x14ac:dyDescent="0.25">
      <c r="A646" s="5">
        <f t="shared" si="84"/>
        <v>626</v>
      </c>
      <c r="B646" s="26">
        <f t="shared" si="84"/>
        <v>259</v>
      </c>
      <c r="C646" s="6" t="s">
        <v>600</v>
      </c>
      <c r="D646" s="3" t="s">
        <v>623</v>
      </c>
      <c r="E646" s="7">
        <v>1982</v>
      </c>
      <c r="F646" s="7">
        <v>1982</v>
      </c>
      <c r="G646" s="7" t="s">
        <v>51</v>
      </c>
      <c r="H646" s="7">
        <v>2</v>
      </c>
      <c r="I646" s="7">
        <v>2</v>
      </c>
      <c r="J646" s="32">
        <v>723.48</v>
      </c>
      <c r="K646" s="32">
        <v>675.02</v>
      </c>
      <c r="L646" s="32">
        <v>0</v>
      </c>
      <c r="M646" s="8">
        <v>36</v>
      </c>
      <c r="N646" s="30">
        <f>'Приложение №2'!E646</f>
        <v>2362633.13</v>
      </c>
      <c r="O646" s="24"/>
      <c r="P646" s="1">
        <v>196480.44</v>
      </c>
      <c r="Q646" s="1"/>
      <c r="R646" s="1">
        <v>243965.73363999999</v>
      </c>
      <c r="S646" s="1">
        <v>1922186.95636</v>
      </c>
      <c r="T646" s="1"/>
      <c r="U646" s="1">
        <f t="shared" si="83"/>
        <v>3500.0935231548692</v>
      </c>
      <c r="V646" s="1">
        <f t="shared" si="83"/>
        <v>3500.0935231548692</v>
      </c>
      <c r="W646" s="9">
        <v>2020</v>
      </c>
    </row>
    <row r="647" spans="1:23" ht="15" customHeight="1" x14ac:dyDescent="0.25">
      <c r="A647" s="5">
        <f t="shared" si="84"/>
        <v>627</v>
      </c>
      <c r="B647" s="26">
        <f t="shared" si="84"/>
        <v>260</v>
      </c>
      <c r="C647" s="6" t="s">
        <v>212</v>
      </c>
      <c r="D647" s="3" t="s">
        <v>624</v>
      </c>
      <c r="E647" s="7">
        <v>1981</v>
      </c>
      <c r="F647" s="7">
        <v>1981</v>
      </c>
      <c r="G647" s="7" t="s">
        <v>67</v>
      </c>
      <c r="H647" s="7">
        <v>2</v>
      </c>
      <c r="I647" s="7">
        <v>1</v>
      </c>
      <c r="J647" s="32">
        <v>294.77</v>
      </c>
      <c r="K647" s="32">
        <v>271.13</v>
      </c>
      <c r="L647" s="32">
        <v>0</v>
      </c>
      <c r="M647" s="8">
        <v>8</v>
      </c>
      <c r="N647" s="30">
        <f>'Приложение №2'!E647</f>
        <v>4750319.5391421141</v>
      </c>
      <c r="O647" s="24"/>
      <c r="P647" s="1">
        <v>4514602.3099999996</v>
      </c>
      <c r="Q647" s="1"/>
      <c r="R647" s="1">
        <v>53192.510860000002</v>
      </c>
      <c r="S647" s="1">
        <v>182524.71828211451</v>
      </c>
      <c r="T647" s="32"/>
      <c r="U647" s="1">
        <f t="shared" ref="U647:V666" si="85">$N647/($K647+$L647)</f>
        <v>17520.449744189555</v>
      </c>
      <c r="V647" s="1">
        <f t="shared" si="85"/>
        <v>17520.449744189555</v>
      </c>
      <c r="W647" s="9">
        <v>2020</v>
      </c>
    </row>
    <row r="648" spans="1:23" ht="15" customHeight="1" x14ac:dyDescent="0.25">
      <c r="A648" s="5">
        <f t="shared" si="84"/>
        <v>628</v>
      </c>
      <c r="B648" s="26">
        <f t="shared" si="84"/>
        <v>261</v>
      </c>
      <c r="C648" s="6" t="s">
        <v>212</v>
      </c>
      <c r="D648" s="3" t="s">
        <v>625</v>
      </c>
      <c r="E648" s="7">
        <v>1982</v>
      </c>
      <c r="F648" s="7">
        <v>1982</v>
      </c>
      <c r="G648" s="7" t="s">
        <v>67</v>
      </c>
      <c r="H648" s="7">
        <v>2</v>
      </c>
      <c r="I648" s="7">
        <v>1</v>
      </c>
      <c r="J648" s="32">
        <v>193.4</v>
      </c>
      <c r="K648" s="32">
        <v>137.5</v>
      </c>
      <c r="L648" s="32">
        <v>0</v>
      </c>
      <c r="M648" s="8">
        <v>9</v>
      </c>
      <c r="N648" s="30">
        <f>'Приложение №2'!E648</f>
        <v>2409061.8493656795</v>
      </c>
      <c r="O648" s="24"/>
      <c r="P648" s="1">
        <v>2275990.2000000002</v>
      </c>
      <c r="Q648" s="1"/>
      <c r="R648" s="1">
        <v>40506.644999999997</v>
      </c>
      <c r="S648" s="1">
        <v>92565.004365679371</v>
      </c>
      <c r="T648" s="32"/>
      <c r="U648" s="1">
        <f t="shared" si="85"/>
        <v>17520.449813568579</v>
      </c>
      <c r="V648" s="1">
        <f t="shared" si="85"/>
        <v>17520.449813568579</v>
      </c>
      <c r="W648" s="9">
        <v>2020</v>
      </c>
    </row>
    <row r="649" spans="1:23" ht="15" customHeight="1" x14ac:dyDescent="0.25">
      <c r="A649" s="5">
        <f t="shared" si="84"/>
        <v>629</v>
      </c>
      <c r="B649" s="26">
        <f t="shared" si="84"/>
        <v>262</v>
      </c>
      <c r="C649" s="6" t="s">
        <v>212</v>
      </c>
      <c r="D649" s="3" t="s">
        <v>626</v>
      </c>
      <c r="E649" s="7">
        <v>1978</v>
      </c>
      <c r="F649" s="7">
        <v>1978</v>
      </c>
      <c r="G649" s="7" t="s">
        <v>67</v>
      </c>
      <c r="H649" s="7">
        <v>2</v>
      </c>
      <c r="I649" s="7">
        <v>2</v>
      </c>
      <c r="J649" s="32">
        <v>531.42999999999995</v>
      </c>
      <c r="K649" s="32">
        <v>477.43</v>
      </c>
      <c r="L649" s="32">
        <v>0</v>
      </c>
      <c r="M649" s="8">
        <v>21</v>
      </c>
      <c r="N649" s="30">
        <f>'Приложение №2'!E649</f>
        <v>3317656.0760282362</v>
      </c>
      <c r="O649" s="24"/>
      <c r="P649" s="1">
        <v>2917829.32</v>
      </c>
      <c r="Q649" s="1"/>
      <c r="R649" s="1">
        <v>78420.879459999996</v>
      </c>
      <c r="S649" s="1">
        <v>321405.87656823639</v>
      </c>
      <c r="T649" s="32"/>
      <c r="U649" s="1">
        <f t="shared" si="85"/>
        <v>6948.9895398869703</v>
      </c>
      <c r="V649" s="1">
        <f t="shared" si="85"/>
        <v>6948.9895398869703</v>
      </c>
      <c r="W649" s="9">
        <v>2020</v>
      </c>
    </row>
    <row r="650" spans="1:23" ht="15" customHeight="1" x14ac:dyDescent="0.25">
      <c r="A650" s="5">
        <f t="shared" si="84"/>
        <v>630</v>
      </c>
      <c r="B650" s="26">
        <f t="shared" si="84"/>
        <v>263</v>
      </c>
      <c r="C650" s="6" t="s">
        <v>212</v>
      </c>
      <c r="D650" s="3" t="s">
        <v>627</v>
      </c>
      <c r="E650" s="7">
        <v>1978</v>
      </c>
      <c r="F650" s="7">
        <v>1978</v>
      </c>
      <c r="G650" s="7" t="s">
        <v>67</v>
      </c>
      <c r="H650" s="7">
        <v>2</v>
      </c>
      <c r="I650" s="7">
        <v>1</v>
      </c>
      <c r="J650" s="32">
        <v>676.48</v>
      </c>
      <c r="K650" s="32">
        <v>602.58000000000004</v>
      </c>
      <c r="L650" s="32">
        <v>0</v>
      </c>
      <c r="M650" s="8">
        <v>29</v>
      </c>
      <c r="N650" s="30">
        <f>'Приложение №2'!E650</f>
        <v>4171767.5932010394</v>
      </c>
      <c r="O650" s="24"/>
      <c r="P650" s="1">
        <v>3641779.01</v>
      </c>
      <c r="Q650" s="1"/>
      <c r="R650" s="1">
        <v>124331.72276</v>
      </c>
      <c r="S650" s="1">
        <v>405656.86044103955</v>
      </c>
      <c r="T650" s="32"/>
      <c r="U650" s="1">
        <f t="shared" si="85"/>
        <v>6923.1763304474744</v>
      </c>
      <c r="V650" s="1">
        <f t="shared" si="85"/>
        <v>6923.1763304474744</v>
      </c>
      <c r="W650" s="9">
        <v>2020</v>
      </c>
    </row>
    <row r="651" spans="1:23" ht="15" customHeight="1" x14ac:dyDescent="0.25">
      <c r="A651" s="5">
        <f t="shared" si="84"/>
        <v>631</v>
      </c>
      <c r="B651" s="26">
        <f t="shared" si="84"/>
        <v>264</v>
      </c>
      <c r="C651" s="6" t="s">
        <v>212</v>
      </c>
      <c r="D651" s="3" t="s">
        <v>628</v>
      </c>
      <c r="E651" s="7">
        <v>1980</v>
      </c>
      <c r="F651" s="7">
        <v>1980</v>
      </c>
      <c r="G651" s="7" t="s">
        <v>67</v>
      </c>
      <c r="H651" s="7">
        <v>2</v>
      </c>
      <c r="I651" s="7">
        <v>3</v>
      </c>
      <c r="J651" s="32">
        <v>1267.5999999999999</v>
      </c>
      <c r="K651" s="32">
        <v>1056.54</v>
      </c>
      <c r="L651" s="32">
        <v>0</v>
      </c>
      <c r="M651" s="8">
        <v>44</v>
      </c>
      <c r="N651" s="30">
        <f>'Приложение №2'!E651</f>
        <v>18511055.997190114</v>
      </c>
      <c r="O651" s="24"/>
      <c r="P651" s="1">
        <v>17619807.84</v>
      </c>
      <c r="Q651" s="1"/>
      <c r="R651" s="1">
        <v>179985.43188000002</v>
      </c>
      <c r="S651" s="1">
        <v>711262.72531011421</v>
      </c>
      <c r="T651" s="32"/>
      <c r="U651" s="1">
        <f t="shared" si="85"/>
        <v>17520.44976734446</v>
      </c>
      <c r="V651" s="1">
        <f t="shared" si="85"/>
        <v>17520.44976734446</v>
      </c>
      <c r="W651" s="9">
        <v>2020</v>
      </c>
    </row>
    <row r="652" spans="1:23" ht="15" customHeight="1" x14ac:dyDescent="0.25">
      <c r="A652" s="5">
        <f t="shared" si="84"/>
        <v>632</v>
      </c>
      <c r="B652" s="26">
        <f t="shared" si="84"/>
        <v>265</v>
      </c>
      <c r="C652" s="6" t="s">
        <v>212</v>
      </c>
      <c r="D652" s="3" t="s">
        <v>629</v>
      </c>
      <c r="E652" s="7">
        <v>1981</v>
      </c>
      <c r="F652" s="7">
        <v>1981</v>
      </c>
      <c r="G652" s="7" t="s">
        <v>67</v>
      </c>
      <c r="H652" s="7">
        <v>2</v>
      </c>
      <c r="I652" s="7">
        <v>1</v>
      </c>
      <c r="J652" s="32">
        <v>287.60000000000002</v>
      </c>
      <c r="K652" s="32">
        <v>269.8</v>
      </c>
      <c r="L652" s="32">
        <v>0</v>
      </c>
      <c r="M652" s="8">
        <v>1</v>
      </c>
      <c r="N652" s="30">
        <f>'Приложение №2'!E652</f>
        <v>4727017.3407065161</v>
      </c>
      <c r="O652" s="24"/>
      <c r="P652" s="1">
        <v>4469254.7300000004</v>
      </c>
      <c r="Q652" s="1"/>
      <c r="R652" s="1">
        <v>76133.255600000004</v>
      </c>
      <c r="S652" s="1">
        <v>181629.35510651561</v>
      </c>
      <c r="T652" s="32"/>
      <c r="U652" s="1">
        <f t="shared" si="85"/>
        <v>17520.449743167221</v>
      </c>
      <c r="V652" s="1">
        <f t="shared" si="85"/>
        <v>17520.449743167221</v>
      </c>
      <c r="W652" s="9">
        <v>2020</v>
      </c>
    </row>
    <row r="653" spans="1:23" ht="15" customHeight="1" x14ac:dyDescent="0.25">
      <c r="A653" s="5">
        <f t="shared" si="84"/>
        <v>633</v>
      </c>
      <c r="B653" s="26">
        <f t="shared" si="84"/>
        <v>266</v>
      </c>
      <c r="C653" s="6" t="s">
        <v>630</v>
      </c>
      <c r="D653" s="3" t="s">
        <v>631</v>
      </c>
      <c r="E653" s="7">
        <v>1971</v>
      </c>
      <c r="F653" s="7">
        <v>1971</v>
      </c>
      <c r="G653" s="7" t="s">
        <v>67</v>
      </c>
      <c r="H653" s="7">
        <v>2</v>
      </c>
      <c r="I653" s="7">
        <v>1</v>
      </c>
      <c r="J653" s="32">
        <v>614.79999999999995</v>
      </c>
      <c r="K653" s="32">
        <v>371.4</v>
      </c>
      <c r="L653" s="32">
        <v>223</v>
      </c>
      <c r="M653" s="8">
        <v>25</v>
      </c>
      <c r="N653" s="30">
        <f>'Приложение №2'!E653</f>
        <v>2592157.8800000004</v>
      </c>
      <c r="O653" s="24"/>
      <c r="P653" s="1">
        <v>1793220.91</v>
      </c>
      <c r="Q653" s="1"/>
      <c r="R653" s="1">
        <v>136271.2928</v>
      </c>
      <c r="S653" s="1">
        <v>662665.6772000005</v>
      </c>
      <c r="T653" s="32"/>
      <c r="U653" s="1">
        <f t="shared" si="85"/>
        <v>4360.9654777927326</v>
      </c>
      <c r="V653" s="1">
        <f t="shared" si="85"/>
        <v>4360.9654777927326</v>
      </c>
      <c r="W653" s="9">
        <v>2020</v>
      </c>
    </row>
    <row r="654" spans="1:23" ht="15" customHeight="1" x14ac:dyDescent="0.25">
      <c r="A654" s="5">
        <f t="shared" si="84"/>
        <v>634</v>
      </c>
      <c r="B654" s="26">
        <f t="shared" si="84"/>
        <v>267</v>
      </c>
      <c r="C654" s="6" t="s">
        <v>632</v>
      </c>
      <c r="D654" s="3" t="s">
        <v>633</v>
      </c>
      <c r="E654" s="7">
        <v>1980</v>
      </c>
      <c r="F654" s="7">
        <v>2000</v>
      </c>
      <c r="G654" s="7" t="s">
        <v>51</v>
      </c>
      <c r="H654" s="7">
        <v>4</v>
      </c>
      <c r="I654" s="7">
        <v>2</v>
      </c>
      <c r="J654" s="32">
        <v>1287.7</v>
      </c>
      <c r="K654" s="32">
        <v>1280.5</v>
      </c>
      <c r="L654" s="32">
        <v>0</v>
      </c>
      <c r="M654" s="8">
        <v>40</v>
      </c>
      <c r="N654" s="30">
        <f>'Приложение №2'!E654</f>
        <v>5377714.3026529029</v>
      </c>
      <c r="O654" s="24"/>
      <c r="P654" s="1">
        <v>1271744.67</v>
      </c>
      <c r="Q654" s="1"/>
      <c r="R654" s="1">
        <v>459617.83100000001</v>
      </c>
      <c r="S654" s="1">
        <v>3646351.8016529027</v>
      </c>
      <c r="T654" s="1"/>
      <c r="U654" s="1">
        <f t="shared" si="85"/>
        <v>4199.6987916071084</v>
      </c>
      <c r="V654" s="1">
        <f t="shared" si="85"/>
        <v>4199.6987916071084</v>
      </c>
      <c r="W654" s="9">
        <v>2020</v>
      </c>
    </row>
    <row r="655" spans="1:23" ht="15" customHeight="1" x14ac:dyDescent="0.25">
      <c r="A655" s="5">
        <f t="shared" si="84"/>
        <v>635</v>
      </c>
      <c r="B655" s="26">
        <f t="shared" si="84"/>
        <v>268</v>
      </c>
      <c r="C655" s="6" t="s">
        <v>632</v>
      </c>
      <c r="D655" s="3" t="s">
        <v>641</v>
      </c>
      <c r="E655" s="7">
        <v>1968</v>
      </c>
      <c r="F655" s="7">
        <v>2012</v>
      </c>
      <c r="G655" s="7" t="s">
        <v>51</v>
      </c>
      <c r="H655" s="7">
        <v>4</v>
      </c>
      <c r="I655" s="7">
        <v>4</v>
      </c>
      <c r="J655" s="32">
        <v>2784.1</v>
      </c>
      <c r="K655" s="32">
        <v>2783</v>
      </c>
      <c r="L655" s="32">
        <v>0</v>
      </c>
      <c r="M655" s="8">
        <v>91</v>
      </c>
      <c r="N655" s="30">
        <f>'Приложение №2'!E655</f>
        <v>5477154.7311694147</v>
      </c>
      <c r="O655" s="24"/>
      <c r="P655" s="1">
        <v>0</v>
      </c>
      <c r="Q655" s="1">
        <v>150862.26</v>
      </c>
      <c r="R655" s="1">
        <v>706187.52399999998</v>
      </c>
      <c r="S655" s="1">
        <v>4620104.9471694147</v>
      </c>
      <c r="T655" s="1"/>
      <c r="U655" s="1">
        <f t="shared" si="85"/>
        <v>1968.0757208657617</v>
      </c>
      <c r="V655" s="1">
        <f t="shared" si="85"/>
        <v>1968.0757208657617</v>
      </c>
      <c r="W655" s="9">
        <v>2020</v>
      </c>
    </row>
    <row r="656" spans="1:23" ht="15" customHeight="1" x14ac:dyDescent="0.25">
      <c r="A656" s="5">
        <f t="shared" si="84"/>
        <v>636</v>
      </c>
      <c r="B656" s="26">
        <f t="shared" si="84"/>
        <v>269</v>
      </c>
      <c r="C656" s="6" t="s">
        <v>632</v>
      </c>
      <c r="D656" s="3" t="s">
        <v>645</v>
      </c>
      <c r="E656" s="7">
        <v>1983</v>
      </c>
      <c r="F656" s="7">
        <v>2013</v>
      </c>
      <c r="G656" s="7" t="s">
        <v>51</v>
      </c>
      <c r="H656" s="7">
        <v>5</v>
      </c>
      <c r="I656" s="7">
        <v>4</v>
      </c>
      <c r="J656" s="32">
        <v>3317.4</v>
      </c>
      <c r="K656" s="32">
        <v>2391.6</v>
      </c>
      <c r="L656" s="32">
        <v>0</v>
      </c>
      <c r="M656" s="8">
        <v>71</v>
      </c>
      <c r="N656" s="30">
        <f>'Приложение №2'!E656</f>
        <v>1156581.7773296768</v>
      </c>
      <c r="O656" s="24"/>
      <c r="P656" s="1">
        <v>0</v>
      </c>
      <c r="Q656" s="1"/>
      <c r="R656" s="1">
        <v>691883.14119999995</v>
      </c>
      <c r="S656" s="1">
        <v>464698.63612967683</v>
      </c>
      <c r="T656" s="1"/>
      <c r="U656" s="1">
        <f t="shared" si="85"/>
        <v>483.60167976654827</v>
      </c>
      <c r="V656" s="1">
        <f t="shared" si="85"/>
        <v>483.60167976654827</v>
      </c>
      <c r="W656" s="9">
        <v>2020</v>
      </c>
    </row>
    <row r="657" spans="1:23" ht="15" customHeight="1" x14ac:dyDescent="0.25">
      <c r="A657" s="5">
        <f t="shared" si="84"/>
        <v>637</v>
      </c>
      <c r="B657" s="26">
        <f t="shared" si="84"/>
        <v>270</v>
      </c>
      <c r="C657" s="6" t="s">
        <v>632</v>
      </c>
      <c r="D657" s="3" t="s">
        <v>646</v>
      </c>
      <c r="E657" s="7">
        <v>1982</v>
      </c>
      <c r="F657" s="7">
        <v>2013</v>
      </c>
      <c r="G657" s="7" t="s">
        <v>51</v>
      </c>
      <c r="H657" s="7">
        <v>5</v>
      </c>
      <c r="I657" s="7">
        <v>4</v>
      </c>
      <c r="J657" s="32">
        <v>3426.4</v>
      </c>
      <c r="K657" s="32">
        <v>2487.9</v>
      </c>
      <c r="L657" s="32">
        <v>0</v>
      </c>
      <c r="M657" s="8">
        <v>77</v>
      </c>
      <c r="N657" s="30">
        <f>'Приложение №2'!E657</f>
        <v>1203152.6207333722</v>
      </c>
      <c r="O657" s="24"/>
      <c r="P657" s="1">
        <v>0</v>
      </c>
      <c r="Q657" s="1"/>
      <c r="R657" s="1">
        <v>1203152.6207333722</v>
      </c>
      <c r="S657" s="1">
        <v>0</v>
      </c>
      <c r="T657" s="1"/>
      <c r="U657" s="1">
        <f t="shared" si="85"/>
        <v>483.60168042661365</v>
      </c>
      <c r="V657" s="1">
        <f t="shared" si="85"/>
        <v>483.60168042661365</v>
      </c>
      <c r="W657" s="9">
        <v>2020</v>
      </c>
    </row>
    <row r="658" spans="1:23" ht="15" customHeight="1" x14ac:dyDescent="0.25">
      <c r="A658" s="5">
        <f t="shared" si="84"/>
        <v>638</v>
      </c>
      <c r="B658" s="26">
        <f t="shared" si="84"/>
        <v>271</v>
      </c>
      <c r="C658" s="6" t="s">
        <v>217</v>
      </c>
      <c r="D658" s="3" t="s">
        <v>648</v>
      </c>
      <c r="E658" s="7">
        <v>1987</v>
      </c>
      <c r="F658" s="7">
        <v>2009</v>
      </c>
      <c r="G658" s="7" t="s">
        <v>67</v>
      </c>
      <c r="H658" s="7">
        <v>2</v>
      </c>
      <c r="I658" s="7">
        <v>1</v>
      </c>
      <c r="J658" s="32">
        <v>757.82</v>
      </c>
      <c r="K658" s="32">
        <v>672</v>
      </c>
      <c r="L658" s="32">
        <v>0</v>
      </c>
      <c r="M658" s="8">
        <v>29</v>
      </c>
      <c r="N658" s="30">
        <f>'Приложение №2'!E658</f>
        <v>6989722.7599999998</v>
      </c>
      <c r="O658" s="24"/>
      <c r="P658" s="1">
        <v>6353366.7599999998</v>
      </c>
      <c r="Q658" s="1"/>
      <c r="R658" s="1">
        <v>183965.60400000002</v>
      </c>
      <c r="S658" s="1">
        <v>452390.39599999995</v>
      </c>
      <c r="T658" s="32"/>
      <c r="U658" s="1">
        <f t="shared" si="85"/>
        <v>10401.373154761905</v>
      </c>
      <c r="V658" s="1">
        <f t="shared" si="85"/>
        <v>10401.373154761905</v>
      </c>
      <c r="W658" s="9">
        <v>2020</v>
      </c>
    </row>
    <row r="659" spans="1:23" ht="15" customHeight="1" x14ac:dyDescent="0.25">
      <c r="A659" s="5">
        <f t="shared" ref="A659:B674" si="86">+A658+1</f>
        <v>639</v>
      </c>
      <c r="B659" s="26">
        <f t="shared" si="86"/>
        <v>272</v>
      </c>
      <c r="C659" s="6" t="s">
        <v>223</v>
      </c>
      <c r="D659" s="3" t="s">
        <v>649</v>
      </c>
      <c r="E659" s="7">
        <v>1977</v>
      </c>
      <c r="F659" s="7">
        <v>1977</v>
      </c>
      <c r="G659" s="7" t="s">
        <v>51</v>
      </c>
      <c r="H659" s="7">
        <v>5</v>
      </c>
      <c r="I659" s="7">
        <v>1</v>
      </c>
      <c r="J659" s="32">
        <v>1730.3</v>
      </c>
      <c r="K659" s="32">
        <v>1443.5</v>
      </c>
      <c r="L659" s="32">
        <v>0</v>
      </c>
      <c r="M659" s="8">
        <v>49</v>
      </c>
      <c r="N659" s="30">
        <f>'Приложение №2'!E659</f>
        <v>14604321.969999999</v>
      </c>
      <c r="O659" s="24"/>
      <c r="P659" s="1">
        <v>9984352.0700000003</v>
      </c>
      <c r="Q659" s="1"/>
      <c r="R659" s="1">
        <v>509459.29700000002</v>
      </c>
      <c r="S659" s="1">
        <v>4110510.6029999983</v>
      </c>
      <c r="T659" s="1"/>
      <c r="U659" s="1">
        <f t="shared" si="85"/>
        <v>10117.299598198821</v>
      </c>
      <c r="V659" s="1">
        <f t="shared" si="85"/>
        <v>10117.299598198821</v>
      </c>
      <c r="W659" s="9">
        <v>2020</v>
      </c>
    </row>
    <row r="660" spans="1:23" ht="15" customHeight="1" x14ac:dyDescent="0.25">
      <c r="A660" s="5">
        <f t="shared" si="86"/>
        <v>640</v>
      </c>
      <c r="B660" s="26">
        <f t="shared" si="86"/>
        <v>273</v>
      </c>
      <c r="C660" s="6" t="s">
        <v>223</v>
      </c>
      <c r="D660" s="3" t="s">
        <v>227</v>
      </c>
      <c r="E660" s="7">
        <v>1976</v>
      </c>
      <c r="F660" s="7">
        <v>1976</v>
      </c>
      <c r="G660" s="7" t="s">
        <v>51</v>
      </c>
      <c r="H660" s="7">
        <v>3</v>
      </c>
      <c r="I660" s="7">
        <v>4</v>
      </c>
      <c r="J660" s="32">
        <v>2192.3000000000002</v>
      </c>
      <c r="K660" s="32">
        <v>2028.5</v>
      </c>
      <c r="L660" s="32">
        <v>0</v>
      </c>
      <c r="M660" s="8">
        <v>85</v>
      </c>
      <c r="N660" s="30">
        <f>'Приложение №2'!E660</f>
        <v>1897571.1199999999</v>
      </c>
      <c r="O660" s="24"/>
      <c r="P660" s="1">
        <v>1733907.683</v>
      </c>
      <c r="Q660" s="1"/>
      <c r="R660" s="1">
        <v>163663.43700000001</v>
      </c>
      <c r="S660" s="1">
        <v>0</v>
      </c>
      <c r="T660" s="1"/>
      <c r="U660" s="1">
        <f t="shared" si="85"/>
        <v>935.45532166625583</v>
      </c>
      <c r="V660" s="1">
        <f t="shared" si="85"/>
        <v>935.45532166625583</v>
      </c>
      <c r="W660" s="9">
        <v>2020</v>
      </c>
    </row>
    <row r="661" spans="1:23" ht="15" customHeight="1" x14ac:dyDescent="0.25">
      <c r="A661" s="5">
        <f t="shared" si="86"/>
        <v>641</v>
      </c>
      <c r="B661" s="26">
        <f t="shared" si="86"/>
        <v>274</v>
      </c>
      <c r="C661" s="6" t="s">
        <v>223</v>
      </c>
      <c r="D661" s="3" t="s">
        <v>650</v>
      </c>
      <c r="E661" s="7">
        <v>1978</v>
      </c>
      <c r="F661" s="7">
        <v>2015</v>
      </c>
      <c r="G661" s="7" t="s">
        <v>67</v>
      </c>
      <c r="H661" s="7">
        <v>2</v>
      </c>
      <c r="I661" s="7">
        <v>2</v>
      </c>
      <c r="J661" s="32">
        <v>604</v>
      </c>
      <c r="K661" s="32">
        <v>559.1</v>
      </c>
      <c r="L661" s="32">
        <v>0</v>
      </c>
      <c r="M661" s="8">
        <v>29</v>
      </c>
      <c r="N661" s="30">
        <f>'Приложение №2'!E661</f>
        <v>3682875.18</v>
      </c>
      <c r="O661" s="24"/>
      <c r="P661" s="1">
        <v>3165005.96</v>
      </c>
      <c r="Q661" s="1"/>
      <c r="R661" s="1">
        <v>141483.10020000002</v>
      </c>
      <c r="S661" s="1">
        <v>376386.11980000022</v>
      </c>
      <c r="T661" s="32"/>
      <c r="U661" s="1">
        <f t="shared" si="85"/>
        <v>6587.1493113933111</v>
      </c>
      <c r="V661" s="1">
        <f t="shared" si="85"/>
        <v>6587.1493113933111</v>
      </c>
      <c r="W661" s="9">
        <v>2020</v>
      </c>
    </row>
    <row r="662" spans="1:23" ht="15" customHeight="1" x14ac:dyDescent="0.25">
      <c r="A662" s="5">
        <f t="shared" si="86"/>
        <v>642</v>
      </c>
      <c r="B662" s="26">
        <f t="shared" si="86"/>
        <v>275</v>
      </c>
      <c r="C662" s="6" t="s">
        <v>651</v>
      </c>
      <c r="D662" s="3" t="s">
        <v>652</v>
      </c>
      <c r="E662" s="7">
        <v>1982</v>
      </c>
      <c r="F662" s="7">
        <v>2016</v>
      </c>
      <c r="G662" s="7" t="s">
        <v>67</v>
      </c>
      <c r="H662" s="7">
        <v>2</v>
      </c>
      <c r="I662" s="7">
        <v>1</v>
      </c>
      <c r="J662" s="32">
        <v>704.8</v>
      </c>
      <c r="K662" s="32">
        <v>634.79999999999995</v>
      </c>
      <c r="L662" s="32">
        <v>0</v>
      </c>
      <c r="M662" s="8">
        <v>15</v>
      </c>
      <c r="N662" s="30">
        <f>'Приложение №2'!E662</f>
        <v>6354442.3199999994</v>
      </c>
      <c r="O662" s="24"/>
      <c r="P662" s="1">
        <v>5745996.2000000002</v>
      </c>
      <c r="Q662" s="1"/>
      <c r="R662" s="1">
        <v>181098.7556</v>
      </c>
      <c r="S662" s="1">
        <v>427347.36439999915</v>
      </c>
      <c r="T662" s="32"/>
      <c r="U662" s="1">
        <f t="shared" si="85"/>
        <v>10010.148582230624</v>
      </c>
      <c r="V662" s="1">
        <f t="shared" si="85"/>
        <v>10010.148582230624</v>
      </c>
      <c r="W662" s="9">
        <v>2020</v>
      </c>
    </row>
    <row r="663" spans="1:23" ht="15" customHeight="1" x14ac:dyDescent="0.25">
      <c r="A663" s="5">
        <f t="shared" si="86"/>
        <v>643</v>
      </c>
      <c r="B663" s="26">
        <f t="shared" si="86"/>
        <v>276</v>
      </c>
      <c r="C663" s="6" t="s">
        <v>653</v>
      </c>
      <c r="D663" s="3" t="s">
        <v>654</v>
      </c>
      <c r="E663" s="7">
        <v>1980</v>
      </c>
      <c r="F663" s="7">
        <v>2013</v>
      </c>
      <c r="G663" s="7" t="s">
        <v>51</v>
      </c>
      <c r="H663" s="7">
        <v>5</v>
      </c>
      <c r="I663" s="7">
        <v>4</v>
      </c>
      <c r="J663" s="32">
        <v>3517.3</v>
      </c>
      <c r="K663" s="32">
        <v>2476.6</v>
      </c>
      <c r="L663" s="32">
        <v>670.3</v>
      </c>
      <c r="M663" s="8">
        <v>55</v>
      </c>
      <c r="N663" s="30">
        <f>'Приложение №2'!E663</f>
        <v>20995773.149999999</v>
      </c>
      <c r="O663" s="24"/>
      <c r="P663" s="1">
        <v>15702533.729599997</v>
      </c>
      <c r="Q663" s="1"/>
      <c r="R663" s="1">
        <v>1008745.3304</v>
      </c>
      <c r="S663" s="1">
        <v>4284494.09</v>
      </c>
      <c r="T663" s="1"/>
      <c r="U663" s="1">
        <f t="shared" si="85"/>
        <v>6671.8907972925736</v>
      </c>
      <c r="V663" s="1">
        <f t="shared" si="85"/>
        <v>6671.8907972925736</v>
      </c>
      <c r="W663" s="9">
        <v>2020</v>
      </c>
    </row>
    <row r="664" spans="1:23" ht="15" customHeight="1" x14ac:dyDescent="0.25">
      <c r="A664" s="5">
        <f t="shared" si="86"/>
        <v>644</v>
      </c>
      <c r="B664" s="26">
        <f t="shared" si="86"/>
        <v>277</v>
      </c>
      <c r="C664" s="6" t="s">
        <v>229</v>
      </c>
      <c r="D664" s="3" t="s">
        <v>655</v>
      </c>
      <c r="E664" s="7">
        <v>1973</v>
      </c>
      <c r="F664" s="7">
        <v>1973</v>
      </c>
      <c r="G664" s="7" t="s">
        <v>67</v>
      </c>
      <c r="H664" s="7">
        <v>2</v>
      </c>
      <c r="I664" s="7">
        <v>1</v>
      </c>
      <c r="J664" s="32">
        <v>398</v>
      </c>
      <c r="K664" s="32">
        <v>363.9</v>
      </c>
      <c r="L664" s="32">
        <v>0</v>
      </c>
      <c r="M664" s="8">
        <v>14</v>
      </c>
      <c r="N664" s="30">
        <f>'Приложение №2'!E664</f>
        <v>8488155.9328141659</v>
      </c>
      <c r="O664" s="24"/>
      <c r="P664" s="1">
        <v>8150389.7470141649</v>
      </c>
      <c r="Q664" s="1"/>
      <c r="R664" s="1">
        <v>92788.705799999996</v>
      </c>
      <c r="S664" s="1">
        <v>244977.47999999998</v>
      </c>
      <c r="T664" s="32"/>
      <c r="U664" s="1">
        <f t="shared" si="85"/>
        <v>23325.517814823212</v>
      </c>
      <c r="V664" s="1">
        <f t="shared" si="85"/>
        <v>23325.517814823212</v>
      </c>
      <c r="W664" s="9">
        <v>2020</v>
      </c>
    </row>
    <row r="665" spans="1:23" ht="15" customHeight="1" x14ac:dyDescent="0.25">
      <c r="A665" s="5">
        <f t="shared" si="86"/>
        <v>645</v>
      </c>
      <c r="B665" s="26">
        <f t="shared" si="86"/>
        <v>278</v>
      </c>
      <c r="C665" s="6" t="s">
        <v>229</v>
      </c>
      <c r="D665" s="3" t="s">
        <v>656</v>
      </c>
      <c r="E665" s="7">
        <v>1973</v>
      </c>
      <c r="F665" s="7">
        <v>1973</v>
      </c>
      <c r="G665" s="7" t="s">
        <v>67</v>
      </c>
      <c r="H665" s="7">
        <v>2</v>
      </c>
      <c r="I665" s="7">
        <v>1</v>
      </c>
      <c r="J665" s="32">
        <v>827.6</v>
      </c>
      <c r="K665" s="32">
        <v>730.8</v>
      </c>
      <c r="L665" s="32">
        <v>0</v>
      </c>
      <c r="M665" s="8">
        <v>29</v>
      </c>
      <c r="N665" s="30">
        <f>'Приложение №2'!E665</f>
        <v>17473093.185401071</v>
      </c>
      <c r="O665" s="24"/>
      <c r="P665" s="1">
        <v>16812365.697801072</v>
      </c>
      <c r="Q665" s="1"/>
      <c r="R665" s="1">
        <v>168752.9276</v>
      </c>
      <c r="S665" s="1">
        <v>491974.55999999994</v>
      </c>
      <c r="T665" s="32"/>
      <c r="U665" s="1">
        <f t="shared" si="85"/>
        <v>23909.541851944541</v>
      </c>
      <c r="V665" s="1">
        <f t="shared" si="85"/>
        <v>23909.541851944541</v>
      </c>
      <c r="W665" s="9">
        <v>2020</v>
      </c>
    </row>
    <row r="666" spans="1:23" ht="15" customHeight="1" x14ac:dyDescent="0.25">
      <c r="A666" s="5">
        <f t="shared" si="86"/>
        <v>646</v>
      </c>
      <c r="B666" s="26">
        <f t="shared" si="86"/>
        <v>279</v>
      </c>
      <c r="C666" s="6" t="s">
        <v>237</v>
      </c>
      <c r="D666" s="3" t="s">
        <v>238</v>
      </c>
      <c r="E666" s="7">
        <v>1975</v>
      </c>
      <c r="F666" s="7">
        <v>1975</v>
      </c>
      <c r="G666" s="7" t="s">
        <v>67</v>
      </c>
      <c r="H666" s="7">
        <v>2</v>
      </c>
      <c r="I666" s="7">
        <v>2</v>
      </c>
      <c r="J666" s="32">
        <v>518</v>
      </c>
      <c r="K666" s="32">
        <v>496.2</v>
      </c>
      <c r="L666" s="32">
        <v>0</v>
      </c>
      <c r="M666" s="8">
        <v>35</v>
      </c>
      <c r="N666" s="30">
        <f>'Приложение №2'!E666</f>
        <v>1488479.19</v>
      </c>
      <c r="O666" s="24"/>
      <c r="P666" s="1">
        <v>1126043.79</v>
      </c>
      <c r="Q666" s="1"/>
      <c r="R666" s="1">
        <v>28393.556400000001</v>
      </c>
      <c r="S666" s="1">
        <v>334041.84359999991</v>
      </c>
      <c r="T666" s="32"/>
      <c r="U666" s="1">
        <f t="shared" si="85"/>
        <v>2999.756529625151</v>
      </c>
      <c r="V666" s="1">
        <f t="shared" si="85"/>
        <v>2999.756529625151</v>
      </c>
      <c r="W666" s="9">
        <v>2020</v>
      </c>
    </row>
    <row r="667" spans="1:23" ht="15" customHeight="1" x14ac:dyDescent="0.25">
      <c r="A667" s="5">
        <f t="shared" si="86"/>
        <v>647</v>
      </c>
      <c r="B667" s="26">
        <f t="shared" si="86"/>
        <v>280</v>
      </c>
      <c r="C667" s="6" t="s">
        <v>239</v>
      </c>
      <c r="D667" s="3" t="s">
        <v>657</v>
      </c>
      <c r="E667" s="7">
        <v>1974</v>
      </c>
      <c r="F667" s="7">
        <v>1974</v>
      </c>
      <c r="G667" s="7" t="s">
        <v>67</v>
      </c>
      <c r="H667" s="7">
        <v>2</v>
      </c>
      <c r="I667" s="7">
        <v>2</v>
      </c>
      <c r="J667" s="32">
        <v>516.79999999999995</v>
      </c>
      <c r="K667" s="32">
        <v>482.3</v>
      </c>
      <c r="L667" s="32">
        <v>0</v>
      </c>
      <c r="M667" s="8">
        <v>24</v>
      </c>
      <c r="N667" s="30">
        <f>'Приложение №2'!E667</f>
        <v>2426524.0499572274</v>
      </c>
      <c r="O667" s="24"/>
      <c r="P667" s="1">
        <v>1977771.32</v>
      </c>
      <c r="Q667" s="1"/>
      <c r="R667" s="1">
        <v>124068.37059999999</v>
      </c>
      <c r="S667" s="1">
        <v>324684.35935722734</v>
      </c>
      <c r="T667" s="32"/>
      <c r="U667" s="1">
        <f t="shared" ref="U667:V686" si="87">$N667/($K667+$L667)</f>
        <v>5031.1508396376266</v>
      </c>
      <c r="V667" s="1">
        <f t="shared" si="87"/>
        <v>5031.1508396376266</v>
      </c>
      <c r="W667" s="9">
        <v>2020</v>
      </c>
    </row>
    <row r="668" spans="1:23" ht="15" customHeight="1" x14ac:dyDescent="0.25">
      <c r="A668" s="5">
        <f t="shared" si="86"/>
        <v>648</v>
      </c>
      <c r="B668" s="26">
        <f t="shared" si="86"/>
        <v>281</v>
      </c>
      <c r="C668" s="6" t="s">
        <v>57</v>
      </c>
      <c r="D668" s="3" t="s">
        <v>658</v>
      </c>
      <c r="E668" s="7">
        <v>1967</v>
      </c>
      <c r="F668" s="7">
        <v>1967</v>
      </c>
      <c r="G668" s="7" t="s">
        <v>51</v>
      </c>
      <c r="H668" s="7">
        <v>3</v>
      </c>
      <c r="I668" s="7">
        <v>3</v>
      </c>
      <c r="J668" s="32">
        <v>996.5</v>
      </c>
      <c r="K668" s="32">
        <v>839.9</v>
      </c>
      <c r="L668" s="32">
        <v>156.6</v>
      </c>
      <c r="M668" s="8">
        <v>34</v>
      </c>
      <c r="N668" s="30">
        <f>'Приложение №2'!E668</f>
        <v>3942328.74</v>
      </c>
      <c r="O668" s="24"/>
      <c r="P668" s="1">
        <v>1457036.4858000004</v>
      </c>
      <c r="Q668" s="1"/>
      <c r="R668" s="1">
        <v>93034.414199999999</v>
      </c>
      <c r="S668" s="1">
        <v>2392257.84</v>
      </c>
      <c r="T668" s="1"/>
      <c r="U668" s="1">
        <f t="shared" si="87"/>
        <v>3956.1753537380837</v>
      </c>
      <c r="V668" s="1">
        <f t="shared" si="87"/>
        <v>3956.1753537380837</v>
      </c>
      <c r="W668" s="9">
        <v>2020</v>
      </c>
    </row>
    <row r="669" spans="1:23" ht="15" customHeight="1" x14ac:dyDescent="0.25">
      <c r="A669" s="5">
        <f t="shared" si="86"/>
        <v>649</v>
      </c>
      <c r="B669" s="26">
        <f t="shared" si="86"/>
        <v>282</v>
      </c>
      <c r="C669" s="6" t="s">
        <v>57</v>
      </c>
      <c r="D669" s="3" t="s">
        <v>659</v>
      </c>
      <c r="E669" s="7">
        <v>1967</v>
      </c>
      <c r="F669" s="7">
        <v>1967</v>
      </c>
      <c r="G669" s="7" t="s">
        <v>51</v>
      </c>
      <c r="H669" s="7">
        <v>3</v>
      </c>
      <c r="I669" s="7">
        <v>2</v>
      </c>
      <c r="J669" s="32">
        <v>1028</v>
      </c>
      <c r="K669" s="32">
        <v>716.2</v>
      </c>
      <c r="L669" s="32">
        <v>311.8</v>
      </c>
      <c r="M669" s="8">
        <v>24</v>
      </c>
      <c r="N669" s="30">
        <f>'Приложение №2'!E669</f>
        <v>3482648.57</v>
      </c>
      <c r="O669" s="24"/>
      <c r="P669" s="1">
        <v>0</v>
      </c>
      <c r="Q669" s="1"/>
      <c r="R669" s="1">
        <v>108097.74360000002</v>
      </c>
      <c r="S669" s="1">
        <v>3374550.8263999997</v>
      </c>
      <c r="T669" s="1"/>
      <c r="U669" s="1">
        <f t="shared" si="87"/>
        <v>3387.7904377431905</v>
      </c>
      <c r="V669" s="1">
        <f t="shared" si="87"/>
        <v>3387.7904377431905</v>
      </c>
      <c r="W669" s="9">
        <v>2020</v>
      </c>
    </row>
    <row r="670" spans="1:23" ht="15" customHeight="1" x14ac:dyDescent="0.25">
      <c r="A670" s="5">
        <f t="shared" si="86"/>
        <v>650</v>
      </c>
      <c r="B670" s="26">
        <f t="shared" si="86"/>
        <v>283</v>
      </c>
      <c r="C670" s="6" t="s">
        <v>57</v>
      </c>
      <c r="D670" s="3" t="s">
        <v>660</v>
      </c>
      <c r="E670" s="7">
        <v>1965</v>
      </c>
      <c r="F670" s="7">
        <v>1965</v>
      </c>
      <c r="G670" s="7" t="s">
        <v>51</v>
      </c>
      <c r="H670" s="7">
        <v>3</v>
      </c>
      <c r="I670" s="7">
        <v>2</v>
      </c>
      <c r="J670" s="32">
        <v>996.3</v>
      </c>
      <c r="K670" s="32">
        <v>727.3</v>
      </c>
      <c r="L670" s="32">
        <v>269</v>
      </c>
      <c r="M670" s="8">
        <v>30</v>
      </c>
      <c r="N670" s="30">
        <f>'Приложение №2'!E670</f>
        <v>667164.80999999994</v>
      </c>
      <c r="O670" s="24"/>
      <c r="P670" s="1">
        <v>0</v>
      </c>
      <c r="Q670" s="1"/>
      <c r="R670" s="1">
        <v>102086.93459999998</v>
      </c>
      <c r="S670" s="1">
        <v>565077.87540000002</v>
      </c>
      <c r="T670" s="1"/>
      <c r="U670" s="1">
        <f t="shared" si="87"/>
        <v>669.64248720264982</v>
      </c>
      <c r="V670" s="1">
        <f t="shared" si="87"/>
        <v>669.64248720264982</v>
      </c>
      <c r="W670" s="9">
        <v>2020</v>
      </c>
    </row>
    <row r="671" spans="1:23" ht="15" customHeight="1" x14ac:dyDescent="0.25">
      <c r="A671" s="5">
        <f t="shared" si="86"/>
        <v>651</v>
      </c>
      <c r="B671" s="26">
        <f t="shared" si="86"/>
        <v>284</v>
      </c>
      <c r="C671" s="6" t="s">
        <v>57</v>
      </c>
      <c r="D671" s="3" t="s">
        <v>661</v>
      </c>
      <c r="E671" s="7">
        <v>1964</v>
      </c>
      <c r="F671" s="7">
        <v>1964</v>
      </c>
      <c r="G671" s="7" t="s">
        <v>51</v>
      </c>
      <c r="H671" s="7">
        <v>3</v>
      </c>
      <c r="I671" s="7">
        <v>2</v>
      </c>
      <c r="J671" s="32">
        <v>990.6</v>
      </c>
      <c r="K671" s="32">
        <v>841.5</v>
      </c>
      <c r="L671" s="32">
        <v>149.1</v>
      </c>
      <c r="M671" s="8">
        <v>42</v>
      </c>
      <c r="N671" s="30">
        <f>'Приложение №2'!E671</f>
        <v>663347.84</v>
      </c>
      <c r="O671" s="24"/>
      <c r="P671" s="1">
        <v>0</v>
      </c>
      <c r="Q671" s="1"/>
      <c r="R671" s="1">
        <v>91953.275399999999</v>
      </c>
      <c r="S671" s="1">
        <v>571394.56459999993</v>
      </c>
      <c r="T671" s="1"/>
      <c r="U671" s="1">
        <f t="shared" si="87"/>
        <v>669.6424793054714</v>
      </c>
      <c r="V671" s="1">
        <f t="shared" si="87"/>
        <v>669.6424793054714</v>
      </c>
      <c r="W671" s="9">
        <v>2020</v>
      </c>
    </row>
    <row r="672" spans="1:23" ht="15" customHeight="1" x14ac:dyDescent="0.25">
      <c r="A672" s="5">
        <f t="shared" si="86"/>
        <v>652</v>
      </c>
      <c r="B672" s="26">
        <f t="shared" si="86"/>
        <v>285</v>
      </c>
      <c r="C672" s="6" t="s">
        <v>57</v>
      </c>
      <c r="D672" s="3" t="s">
        <v>662</v>
      </c>
      <c r="E672" s="7">
        <v>1964</v>
      </c>
      <c r="F672" s="7">
        <v>1964</v>
      </c>
      <c r="G672" s="7" t="s">
        <v>51</v>
      </c>
      <c r="H672" s="7">
        <v>3</v>
      </c>
      <c r="I672" s="7">
        <v>2</v>
      </c>
      <c r="J672" s="32">
        <v>990.8</v>
      </c>
      <c r="K672" s="32">
        <v>716.4</v>
      </c>
      <c r="L672" s="32">
        <v>274.39999999999998</v>
      </c>
      <c r="M672" s="8">
        <v>33</v>
      </c>
      <c r="N672" s="30">
        <f>'Приложение №2'!E672</f>
        <v>3007545.42</v>
      </c>
      <c r="O672" s="24"/>
      <c r="P672" s="1">
        <v>0</v>
      </c>
      <c r="Q672" s="1"/>
      <c r="R672" s="1">
        <v>102078.8664</v>
      </c>
      <c r="S672" s="1">
        <v>2905466.5535999998</v>
      </c>
      <c r="T672" s="1"/>
      <c r="U672" s="1">
        <f t="shared" si="87"/>
        <v>3035.4717601937828</v>
      </c>
      <c r="V672" s="1">
        <f t="shared" si="87"/>
        <v>3035.4717601937828</v>
      </c>
      <c r="W672" s="9">
        <v>2020</v>
      </c>
    </row>
    <row r="673" spans="1:23" ht="15" customHeight="1" x14ac:dyDescent="0.25">
      <c r="A673" s="5">
        <f t="shared" si="86"/>
        <v>653</v>
      </c>
      <c r="B673" s="26">
        <f t="shared" si="86"/>
        <v>286</v>
      </c>
      <c r="C673" s="6" t="s">
        <v>244</v>
      </c>
      <c r="D673" s="3" t="s">
        <v>245</v>
      </c>
      <c r="E673" s="7">
        <v>1972</v>
      </c>
      <c r="F673" s="7">
        <v>2013</v>
      </c>
      <c r="G673" s="7" t="s">
        <v>67</v>
      </c>
      <c r="H673" s="7">
        <v>2</v>
      </c>
      <c r="I673" s="7">
        <v>2</v>
      </c>
      <c r="J673" s="32">
        <v>590.70000000000005</v>
      </c>
      <c r="K673" s="32">
        <v>356</v>
      </c>
      <c r="L673" s="32">
        <v>171.9</v>
      </c>
      <c r="M673" s="8">
        <v>36</v>
      </c>
      <c r="N673" s="30">
        <f>'Приложение №2'!E673</f>
        <v>178471.65000000002</v>
      </c>
      <c r="O673" s="24"/>
      <c r="P673" s="1">
        <v>0</v>
      </c>
      <c r="Q673" s="1"/>
      <c r="R673" s="1">
        <v>47408.151599999997</v>
      </c>
      <c r="S673" s="1">
        <v>131063.49840000003</v>
      </c>
      <c r="T673" s="32"/>
      <c r="U673" s="1">
        <f t="shared" si="87"/>
        <v>338.07851865883697</v>
      </c>
      <c r="V673" s="1">
        <f t="shared" si="87"/>
        <v>338.07851865883697</v>
      </c>
      <c r="W673" s="9">
        <v>2020</v>
      </c>
    </row>
    <row r="674" spans="1:23" ht="15" customHeight="1" x14ac:dyDescent="0.25">
      <c r="A674" s="5">
        <f t="shared" si="86"/>
        <v>654</v>
      </c>
      <c r="B674" s="26">
        <f t="shared" si="86"/>
        <v>287</v>
      </c>
      <c r="C674" s="6" t="s">
        <v>247</v>
      </c>
      <c r="D674" s="3" t="s">
        <v>663</v>
      </c>
      <c r="E674" s="7">
        <v>1966</v>
      </c>
      <c r="F674" s="7">
        <v>2016</v>
      </c>
      <c r="G674" s="7" t="s">
        <v>67</v>
      </c>
      <c r="H674" s="7">
        <v>2</v>
      </c>
      <c r="I674" s="7">
        <v>3</v>
      </c>
      <c r="J674" s="32">
        <v>578.4</v>
      </c>
      <c r="K674" s="32">
        <v>342.7</v>
      </c>
      <c r="L674" s="32">
        <v>172.7</v>
      </c>
      <c r="M674" s="8">
        <v>20</v>
      </c>
      <c r="N674" s="30">
        <f>'Приложение №2'!E674</f>
        <v>4210478.74</v>
      </c>
      <c r="O674" s="24"/>
      <c r="P674" s="1">
        <v>3544996.23</v>
      </c>
      <c r="Q674" s="1"/>
      <c r="R674" s="1">
        <v>115212.7862</v>
      </c>
      <c r="S674" s="1">
        <v>550269.72380000027</v>
      </c>
      <c r="T674" s="32"/>
      <c r="U674" s="1">
        <f t="shared" si="87"/>
        <v>8169.3417539774937</v>
      </c>
      <c r="V674" s="1">
        <f t="shared" si="87"/>
        <v>8169.3417539774937</v>
      </c>
      <c r="W674" s="9">
        <v>2020</v>
      </c>
    </row>
    <row r="675" spans="1:23" ht="15" customHeight="1" x14ac:dyDescent="0.25">
      <c r="A675" s="5">
        <f t="shared" ref="A675:B690" si="88">+A674+1</f>
        <v>655</v>
      </c>
      <c r="B675" s="26">
        <f t="shared" si="88"/>
        <v>288</v>
      </c>
      <c r="C675" s="6" t="s">
        <v>247</v>
      </c>
      <c r="D675" s="3" t="s">
        <v>664</v>
      </c>
      <c r="E675" s="7">
        <v>1967</v>
      </c>
      <c r="F675" s="7">
        <v>2013</v>
      </c>
      <c r="G675" s="7" t="s">
        <v>67</v>
      </c>
      <c r="H675" s="7">
        <v>2</v>
      </c>
      <c r="I675" s="7">
        <v>3</v>
      </c>
      <c r="J675" s="32">
        <v>566.70000000000005</v>
      </c>
      <c r="K675" s="32">
        <v>336.6</v>
      </c>
      <c r="L675" s="32">
        <v>167.4</v>
      </c>
      <c r="M675" s="8">
        <v>32</v>
      </c>
      <c r="N675" s="30">
        <f>'Приложение №2'!E675</f>
        <v>170249.50999999998</v>
      </c>
      <c r="O675" s="24"/>
      <c r="P675" s="1">
        <v>0</v>
      </c>
      <c r="Q675" s="1"/>
      <c r="R675" s="1">
        <v>114895.55679999999</v>
      </c>
      <c r="S675" s="1">
        <v>55353.953199999989</v>
      </c>
      <c r="T675" s="32"/>
      <c r="U675" s="1">
        <f t="shared" si="87"/>
        <v>337.79664682539681</v>
      </c>
      <c r="V675" s="1">
        <f t="shared" si="87"/>
        <v>337.79664682539681</v>
      </c>
      <c r="W675" s="9">
        <v>2020</v>
      </c>
    </row>
    <row r="676" spans="1:23" ht="15" customHeight="1" x14ac:dyDescent="0.25">
      <c r="A676" s="5">
        <f t="shared" si="88"/>
        <v>656</v>
      </c>
      <c r="B676" s="26">
        <f t="shared" si="88"/>
        <v>289</v>
      </c>
      <c r="C676" s="6" t="s">
        <v>247</v>
      </c>
      <c r="D676" s="3" t="s">
        <v>665</v>
      </c>
      <c r="E676" s="7">
        <v>1969</v>
      </c>
      <c r="F676" s="7">
        <v>2014</v>
      </c>
      <c r="G676" s="7" t="s">
        <v>67</v>
      </c>
      <c r="H676" s="7">
        <v>2</v>
      </c>
      <c r="I676" s="7">
        <v>3</v>
      </c>
      <c r="J676" s="32">
        <v>559.5</v>
      </c>
      <c r="K676" s="32">
        <v>329.1</v>
      </c>
      <c r="L676" s="32">
        <v>168.1</v>
      </c>
      <c r="M676" s="8">
        <v>23</v>
      </c>
      <c r="N676" s="30">
        <f>'Приложение №2'!E676</f>
        <v>4061796.72</v>
      </c>
      <c r="O676" s="24"/>
      <c r="P676" s="1">
        <v>3409997.56</v>
      </c>
      <c r="Q676" s="1"/>
      <c r="R676" s="1">
        <v>119196.80060000002</v>
      </c>
      <c r="S676" s="1">
        <v>532602.35940000019</v>
      </c>
      <c r="T676" s="32"/>
      <c r="U676" s="1">
        <f t="shared" si="87"/>
        <v>8169.3417538213998</v>
      </c>
      <c r="V676" s="1">
        <f t="shared" si="87"/>
        <v>8169.3417538213998</v>
      </c>
      <c r="W676" s="9">
        <v>2020</v>
      </c>
    </row>
    <row r="677" spans="1:23" ht="15" customHeight="1" x14ac:dyDescent="0.25">
      <c r="A677" s="5">
        <f t="shared" si="88"/>
        <v>657</v>
      </c>
      <c r="B677" s="26">
        <f t="shared" si="88"/>
        <v>290</v>
      </c>
      <c r="C677" s="6" t="s">
        <v>247</v>
      </c>
      <c r="D677" s="3" t="s">
        <v>666</v>
      </c>
      <c r="E677" s="7">
        <v>1969</v>
      </c>
      <c r="F677" s="7">
        <v>2014</v>
      </c>
      <c r="G677" s="7" t="s">
        <v>67</v>
      </c>
      <c r="H677" s="7">
        <v>2</v>
      </c>
      <c r="I677" s="7">
        <v>3</v>
      </c>
      <c r="J677" s="32">
        <v>561.4</v>
      </c>
      <c r="K677" s="32">
        <v>331.4</v>
      </c>
      <c r="L677" s="32">
        <v>168</v>
      </c>
      <c r="M677" s="8">
        <v>32</v>
      </c>
      <c r="N677" s="30">
        <f>'Приложение №2'!E677</f>
        <v>4079769.2800000003</v>
      </c>
      <c r="O677" s="24"/>
      <c r="P677" s="1">
        <v>3438954.23</v>
      </c>
      <c r="Q677" s="1"/>
      <c r="R677" s="1">
        <v>106849.3728</v>
      </c>
      <c r="S677" s="1">
        <v>533965.67720000027</v>
      </c>
      <c r="T677" s="32"/>
      <c r="U677" s="1">
        <f t="shared" si="87"/>
        <v>8169.3417701241497</v>
      </c>
      <c r="V677" s="1">
        <f t="shared" si="87"/>
        <v>8169.3417701241497</v>
      </c>
      <c r="W677" s="9">
        <v>2020</v>
      </c>
    </row>
    <row r="678" spans="1:23" ht="15" customHeight="1" x14ac:dyDescent="0.25">
      <c r="A678" s="5">
        <f t="shared" si="88"/>
        <v>658</v>
      </c>
      <c r="B678" s="26">
        <f t="shared" si="88"/>
        <v>291</v>
      </c>
      <c r="C678" s="6" t="s">
        <v>247</v>
      </c>
      <c r="D678" s="3" t="s">
        <v>667</v>
      </c>
      <c r="E678" s="7">
        <v>1967</v>
      </c>
      <c r="F678" s="7">
        <v>2013</v>
      </c>
      <c r="G678" s="7" t="s">
        <v>67</v>
      </c>
      <c r="H678" s="7">
        <v>2</v>
      </c>
      <c r="I678" s="7">
        <v>3</v>
      </c>
      <c r="J678" s="32">
        <v>563.1</v>
      </c>
      <c r="K678" s="32">
        <v>328.8</v>
      </c>
      <c r="L678" s="32">
        <v>172.8</v>
      </c>
      <c r="M678" s="8">
        <v>30</v>
      </c>
      <c r="N678" s="30">
        <f>'Приложение №2'!E678</f>
        <v>4097741.83</v>
      </c>
      <c r="O678" s="24"/>
      <c r="P678" s="1">
        <v>3437884.28</v>
      </c>
      <c r="Q678" s="1"/>
      <c r="R678" s="1">
        <v>118760.26879999999</v>
      </c>
      <c r="S678" s="1">
        <v>541097.28120000032</v>
      </c>
      <c r="T678" s="32"/>
      <c r="U678" s="1">
        <f t="shared" si="87"/>
        <v>8169.3417663476876</v>
      </c>
      <c r="V678" s="1">
        <f t="shared" si="87"/>
        <v>8169.3417663476876</v>
      </c>
      <c r="W678" s="9">
        <v>2020</v>
      </c>
    </row>
    <row r="679" spans="1:23" ht="15" customHeight="1" x14ac:dyDescent="0.25">
      <c r="A679" s="5">
        <f t="shared" si="88"/>
        <v>659</v>
      </c>
      <c r="B679" s="26">
        <f t="shared" si="88"/>
        <v>292</v>
      </c>
      <c r="C679" s="6" t="s">
        <v>247</v>
      </c>
      <c r="D679" s="3" t="s">
        <v>668</v>
      </c>
      <c r="E679" s="7">
        <v>1976</v>
      </c>
      <c r="F679" s="7">
        <v>2013</v>
      </c>
      <c r="G679" s="7" t="s">
        <v>67</v>
      </c>
      <c r="H679" s="7">
        <v>2</v>
      </c>
      <c r="I679" s="7">
        <v>3</v>
      </c>
      <c r="J679" s="32">
        <v>566.29999999999995</v>
      </c>
      <c r="K679" s="32">
        <v>336.1</v>
      </c>
      <c r="L679" s="32">
        <v>169.4</v>
      </c>
      <c r="M679" s="8">
        <v>24</v>
      </c>
      <c r="N679" s="30">
        <f>'Приложение №2'!E679</f>
        <v>2449366.73</v>
      </c>
      <c r="O679" s="24"/>
      <c r="P679" s="1">
        <v>1792710.35</v>
      </c>
      <c r="Q679" s="1"/>
      <c r="R679" s="1">
        <v>116936.10380000001</v>
      </c>
      <c r="S679" s="1">
        <v>539720.27619999985</v>
      </c>
      <c r="T679" s="32"/>
      <c r="U679" s="1">
        <f t="shared" si="87"/>
        <v>4845.4336894164189</v>
      </c>
      <c r="V679" s="1">
        <f t="shared" si="87"/>
        <v>4845.4336894164189</v>
      </c>
      <c r="W679" s="9">
        <v>2020</v>
      </c>
    </row>
    <row r="680" spans="1:23" ht="15" customHeight="1" x14ac:dyDescent="0.25">
      <c r="A680" s="5">
        <f t="shared" si="88"/>
        <v>660</v>
      </c>
      <c r="B680" s="26">
        <f t="shared" si="88"/>
        <v>293</v>
      </c>
      <c r="C680" s="6" t="s">
        <v>247</v>
      </c>
      <c r="D680" s="3" t="s">
        <v>669</v>
      </c>
      <c r="E680" s="7">
        <v>1967</v>
      </c>
      <c r="F680" s="7">
        <v>2010</v>
      </c>
      <c r="G680" s="7" t="s">
        <v>67</v>
      </c>
      <c r="H680" s="7">
        <v>2</v>
      </c>
      <c r="I680" s="7">
        <v>2</v>
      </c>
      <c r="J680" s="32">
        <v>543</v>
      </c>
      <c r="K680" s="32">
        <v>318.89999999999998</v>
      </c>
      <c r="L680" s="32">
        <v>176.5</v>
      </c>
      <c r="M680" s="8">
        <v>43</v>
      </c>
      <c r="N680" s="30">
        <f>'Приложение №2'!E680</f>
        <v>4047091.91</v>
      </c>
      <c r="O680" s="24"/>
      <c r="P680" s="1">
        <v>3364350.06</v>
      </c>
      <c r="Q680" s="1"/>
      <c r="R680" s="1">
        <v>141462.77179999999</v>
      </c>
      <c r="S680" s="1">
        <v>541279.07820000011</v>
      </c>
      <c r="T680" s="32"/>
      <c r="U680" s="1">
        <f t="shared" si="87"/>
        <v>8169.341764230925</v>
      </c>
      <c r="V680" s="1">
        <f t="shared" si="87"/>
        <v>8169.341764230925</v>
      </c>
      <c r="W680" s="9">
        <v>2020</v>
      </c>
    </row>
    <row r="681" spans="1:23" ht="15" customHeight="1" x14ac:dyDescent="0.25">
      <c r="A681" s="5">
        <f t="shared" si="88"/>
        <v>661</v>
      </c>
      <c r="B681" s="26">
        <f t="shared" si="88"/>
        <v>294</v>
      </c>
      <c r="C681" s="6" t="s">
        <v>247</v>
      </c>
      <c r="D681" s="3" t="s">
        <v>254</v>
      </c>
      <c r="E681" s="7">
        <v>1974</v>
      </c>
      <c r="F681" s="7">
        <v>2013</v>
      </c>
      <c r="G681" s="7" t="s">
        <v>67</v>
      </c>
      <c r="H681" s="7">
        <v>2</v>
      </c>
      <c r="I681" s="7">
        <v>2</v>
      </c>
      <c r="J681" s="32">
        <v>913.4</v>
      </c>
      <c r="K681" s="32">
        <v>422.3</v>
      </c>
      <c r="L681" s="32">
        <v>284.89999999999998</v>
      </c>
      <c r="M681" s="8">
        <v>32</v>
      </c>
      <c r="N681" s="30">
        <f>'Приложение №2'!E681</f>
        <v>3426690.6999999997</v>
      </c>
      <c r="O681" s="24"/>
      <c r="P681" s="1">
        <v>2615219.38</v>
      </c>
      <c r="Q681" s="1"/>
      <c r="R681" s="1"/>
      <c r="S681" s="1">
        <v>811471.31999999983</v>
      </c>
      <c r="T681" s="32"/>
      <c r="U681" s="1">
        <f t="shared" si="87"/>
        <v>4845.4336821266961</v>
      </c>
      <c r="V681" s="1">
        <f t="shared" si="87"/>
        <v>4845.4336821266961</v>
      </c>
      <c r="W681" s="9">
        <v>2020</v>
      </c>
    </row>
    <row r="682" spans="1:23" ht="15" customHeight="1" x14ac:dyDescent="0.25">
      <c r="A682" s="5">
        <f t="shared" si="88"/>
        <v>662</v>
      </c>
      <c r="B682" s="26">
        <f t="shared" si="88"/>
        <v>295</v>
      </c>
      <c r="C682" s="6" t="s">
        <v>247</v>
      </c>
      <c r="D682" s="3" t="s">
        <v>255</v>
      </c>
      <c r="E682" s="7">
        <v>1974</v>
      </c>
      <c r="F682" s="7">
        <v>2014</v>
      </c>
      <c r="G682" s="7" t="s">
        <v>67</v>
      </c>
      <c r="H682" s="7">
        <v>2</v>
      </c>
      <c r="I682" s="7">
        <v>3</v>
      </c>
      <c r="J682" s="32">
        <v>578.4</v>
      </c>
      <c r="K682" s="32">
        <v>335.6</v>
      </c>
      <c r="L682" s="32">
        <v>179.3</v>
      </c>
      <c r="M682" s="8">
        <v>24</v>
      </c>
      <c r="N682" s="30">
        <f>'Приложение №2'!E682</f>
        <v>4032462.5799999991</v>
      </c>
      <c r="O682" s="24"/>
      <c r="P682" s="1">
        <v>3985057.855599999</v>
      </c>
      <c r="Q682" s="1"/>
      <c r="R682" s="1">
        <v>47404.724399999992</v>
      </c>
      <c r="S682" s="1"/>
      <c r="T682" s="32"/>
      <c r="U682" s="1">
        <f t="shared" si="87"/>
        <v>7831.545115556416</v>
      </c>
      <c r="V682" s="1">
        <f t="shared" si="87"/>
        <v>7831.545115556416</v>
      </c>
      <c r="W682" s="9">
        <v>2020</v>
      </c>
    </row>
    <row r="683" spans="1:23" ht="15" customHeight="1" x14ac:dyDescent="0.25">
      <c r="A683" s="5">
        <f t="shared" si="88"/>
        <v>663</v>
      </c>
      <c r="B683" s="26">
        <f t="shared" si="88"/>
        <v>296</v>
      </c>
      <c r="C683" s="6" t="s">
        <v>247</v>
      </c>
      <c r="D683" s="3" t="s">
        <v>670</v>
      </c>
      <c r="E683" s="7">
        <v>1974</v>
      </c>
      <c r="F683" s="7">
        <v>2015</v>
      </c>
      <c r="G683" s="7" t="s">
        <v>67</v>
      </c>
      <c r="H683" s="7">
        <v>2</v>
      </c>
      <c r="I683" s="7">
        <v>3</v>
      </c>
      <c r="J683" s="32">
        <v>576.20000000000005</v>
      </c>
      <c r="K683" s="32">
        <v>336.3</v>
      </c>
      <c r="L683" s="32">
        <v>179.2</v>
      </c>
      <c r="M683" s="8">
        <v>26</v>
      </c>
      <c r="N683" s="30">
        <f>'Приложение №2'!E683</f>
        <v>2865663.08</v>
      </c>
      <c r="O683" s="24"/>
      <c r="P683" s="1">
        <v>2169373.6800000002</v>
      </c>
      <c r="Q683" s="1"/>
      <c r="R683" s="1">
        <v>138300.56140000001</v>
      </c>
      <c r="S683" s="1">
        <v>557988.8385999999</v>
      </c>
      <c r="T683" s="32"/>
      <c r="U683" s="1">
        <f t="shared" si="87"/>
        <v>5558.9972453928231</v>
      </c>
      <c r="V683" s="1">
        <f t="shared" si="87"/>
        <v>5558.9972453928231</v>
      </c>
      <c r="W683" s="9">
        <v>2020</v>
      </c>
    </row>
    <row r="684" spans="1:23" ht="15" customHeight="1" x14ac:dyDescent="0.25">
      <c r="A684" s="5">
        <f t="shared" si="88"/>
        <v>664</v>
      </c>
      <c r="B684" s="26">
        <f t="shared" si="88"/>
        <v>297</v>
      </c>
      <c r="C684" s="6" t="s">
        <v>247</v>
      </c>
      <c r="D684" s="3" t="s">
        <v>671</v>
      </c>
      <c r="E684" s="7">
        <v>1974</v>
      </c>
      <c r="F684" s="7">
        <v>2014</v>
      </c>
      <c r="G684" s="7" t="s">
        <v>67</v>
      </c>
      <c r="H684" s="7">
        <v>2</v>
      </c>
      <c r="I684" s="7">
        <v>3</v>
      </c>
      <c r="J684" s="32">
        <v>571.79999999999995</v>
      </c>
      <c r="K684" s="32">
        <v>338.8</v>
      </c>
      <c r="L684" s="32">
        <v>172</v>
      </c>
      <c r="M684" s="8">
        <v>24</v>
      </c>
      <c r="N684" s="30">
        <f>'Приложение №2'!E684</f>
        <v>4172899.77</v>
      </c>
      <c r="O684" s="24"/>
      <c r="P684" s="1">
        <v>3469872.74</v>
      </c>
      <c r="Q684" s="1"/>
      <c r="R684" s="1">
        <v>156678.0716</v>
      </c>
      <c r="S684" s="1">
        <v>546348.95839999977</v>
      </c>
      <c r="T684" s="32"/>
      <c r="U684" s="1">
        <f t="shared" si="87"/>
        <v>8169.341758026625</v>
      </c>
      <c r="V684" s="1">
        <f t="shared" si="87"/>
        <v>8169.341758026625</v>
      </c>
      <c r="W684" s="9">
        <v>2020</v>
      </c>
    </row>
    <row r="685" spans="1:23" ht="15" customHeight="1" x14ac:dyDescent="0.25">
      <c r="A685" s="5">
        <f t="shared" si="88"/>
        <v>665</v>
      </c>
      <c r="B685" s="26">
        <f t="shared" si="88"/>
        <v>298</v>
      </c>
      <c r="C685" s="6" t="s">
        <v>247</v>
      </c>
      <c r="D685" s="3" t="s">
        <v>672</v>
      </c>
      <c r="E685" s="7">
        <v>1974</v>
      </c>
      <c r="F685" s="7">
        <v>2013</v>
      </c>
      <c r="G685" s="7" t="s">
        <v>67</v>
      </c>
      <c r="H685" s="7">
        <v>2</v>
      </c>
      <c r="I685" s="7">
        <v>3</v>
      </c>
      <c r="J685" s="32">
        <v>568.9</v>
      </c>
      <c r="K685" s="32">
        <v>333.8</v>
      </c>
      <c r="L685" s="32">
        <v>173.7</v>
      </c>
      <c r="M685" s="8">
        <v>25</v>
      </c>
      <c r="N685" s="30">
        <f>'Приложение №2'!E685</f>
        <v>2459057.59</v>
      </c>
      <c r="O685" s="24"/>
      <c r="P685" s="1">
        <v>1763449.17</v>
      </c>
      <c r="Q685" s="1"/>
      <c r="R685" s="1">
        <v>149479.7844</v>
      </c>
      <c r="S685" s="1">
        <v>546128.63559999992</v>
      </c>
      <c r="T685" s="32"/>
      <c r="U685" s="1">
        <f t="shared" si="87"/>
        <v>4845.4336748768474</v>
      </c>
      <c r="V685" s="1">
        <f t="shared" si="87"/>
        <v>4845.4336748768474</v>
      </c>
      <c r="W685" s="9">
        <v>2020</v>
      </c>
    </row>
    <row r="686" spans="1:23" ht="15" customHeight="1" x14ac:dyDescent="0.25">
      <c r="A686" s="5">
        <f t="shared" si="88"/>
        <v>666</v>
      </c>
      <c r="B686" s="26">
        <f t="shared" si="88"/>
        <v>299</v>
      </c>
      <c r="C686" s="6" t="s">
        <v>247</v>
      </c>
      <c r="D686" s="3" t="s">
        <v>673</v>
      </c>
      <c r="E686" s="7">
        <v>1974</v>
      </c>
      <c r="F686" s="7">
        <v>2016</v>
      </c>
      <c r="G686" s="7" t="s">
        <v>67</v>
      </c>
      <c r="H686" s="7">
        <v>2</v>
      </c>
      <c r="I686" s="7">
        <v>3</v>
      </c>
      <c r="J686" s="32">
        <v>566.20000000000005</v>
      </c>
      <c r="K686" s="32">
        <v>335.1</v>
      </c>
      <c r="L686" s="32">
        <v>169.8</v>
      </c>
      <c r="M686" s="8">
        <v>23</v>
      </c>
      <c r="N686" s="30">
        <f>'Приложение №2'!E686</f>
        <v>4124700.65</v>
      </c>
      <c r="O686" s="24"/>
      <c r="P686" s="1">
        <v>3425561.01</v>
      </c>
      <c r="Q686" s="1"/>
      <c r="R686" s="1">
        <v>159352.39540000001</v>
      </c>
      <c r="S686" s="1">
        <v>539787.24460000009</v>
      </c>
      <c r="T686" s="32"/>
      <c r="U686" s="1">
        <f t="shared" si="87"/>
        <v>8169.3417508417497</v>
      </c>
      <c r="V686" s="1">
        <f t="shared" si="87"/>
        <v>8169.3417508417497</v>
      </c>
      <c r="W686" s="9">
        <v>2020</v>
      </c>
    </row>
    <row r="687" spans="1:23" ht="15" customHeight="1" x14ac:dyDescent="0.25">
      <c r="A687" s="5">
        <f t="shared" si="88"/>
        <v>667</v>
      </c>
      <c r="B687" s="26">
        <f t="shared" si="88"/>
        <v>300</v>
      </c>
      <c r="C687" s="6" t="s">
        <v>674</v>
      </c>
      <c r="D687" s="3" t="s">
        <v>675</v>
      </c>
      <c r="E687" s="7">
        <v>2008</v>
      </c>
      <c r="F687" s="7">
        <v>2008</v>
      </c>
      <c r="G687" s="7" t="s">
        <v>67</v>
      </c>
      <c r="H687" s="7">
        <v>1</v>
      </c>
      <c r="I687" s="7">
        <v>1</v>
      </c>
      <c r="J687" s="32">
        <v>131.5</v>
      </c>
      <c r="K687" s="32">
        <v>99.6</v>
      </c>
      <c r="L687" s="32">
        <v>0</v>
      </c>
      <c r="M687" s="8">
        <v>21</v>
      </c>
      <c r="N687" s="30">
        <f>'Приложение №2'!E687</f>
        <v>2185619.5700000003</v>
      </c>
      <c r="O687" s="24"/>
      <c r="P687" s="1">
        <v>2102741.21</v>
      </c>
      <c r="Q687" s="1"/>
      <c r="R687" s="1">
        <v>15827.6412</v>
      </c>
      <c r="S687" s="1">
        <v>67050.718800000337</v>
      </c>
      <c r="T687" s="32"/>
      <c r="U687" s="1">
        <f t="shared" ref="U687:V703" si="89">$N687/($K687+$L687)</f>
        <v>21943.971586345386</v>
      </c>
      <c r="V687" s="1">
        <f t="shared" si="89"/>
        <v>21943.971586345386</v>
      </c>
      <c r="W687" s="9">
        <v>2020</v>
      </c>
    </row>
    <row r="688" spans="1:23" ht="15" customHeight="1" x14ac:dyDescent="0.25">
      <c r="A688" s="5">
        <f t="shared" si="88"/>
        <v>668</v>
      </c>
      <c r="B688" s="26">
        <f t="shared" si="88"/>
        <v>301</v>
      </c>
      <c r="C688" s="6" t="s">
        <v>674</v>
      </c>
      <c r="D688" s="3" t="s">
        <v>676</v>
      </c>
      <c r="E688" s="7">
        <v>1971</v>
      </c>
      <c r="F688" s="7">
        <v>2011</v>
      </c>
      <c r="G688" s="7" t="s">
        <v>51</v>
      </c>
      <c r="H688" s="7">
        <v>4</v>
      </c>
      <c r="I688" s="7">
        <v>2</v>
      </c>
      <c r="J688" s="32">
        <v>1556.4</v>
      </c>
      <c r="K688" s="32">
        <v>1417.3</v>
      </c>
      <c r="L688" s="32">
        <v>0</v>
      </c>
      <c r="M688" s="8">
        <v>70</v>
      </c>
      <c r="N688" s="30">
        <f>'Приложение №2'!E688</f>
        <v>7484289.1181467846</v>
      </c>
      <c r="O688" s="24"/>
      <c r="P688" s="1">
        <v>2931524.5895467848</v>
      </c>
      <c r="Q688" s="1"/>
      <c r="R688" s="1">
        <v>516861.04859999998</v>
      </c>
      <c r="S688" s="1">
        <v>4035903.4799999995</v>
      </c>
      <c r="T688" s="1"/>
      <c r="U688" s="1">
        <f t="shared" si="89"/>
        <v>5280.6668441027196</v>
      </c>
      <c r="V688" s="1">
        <f t="shared" si="89"/>
        <v>5280.6668441027196</v>
      </c>
      <c r="W688" s="9">
        <v>2020</v>
      </c>
    </row>
    <row r="689" spans="1:23" ht="15" customHeight="1" x14ac:dyDescent="0.25">
      <c r="A689" s="5">
        <f t="shared" si="88"/>
        <v>669</v>
      </c>
      <c r="B689" s="26">
        <f t="shared" si="88"/>
        <v>302</v>
      </c>
      <c r="C689" s="6" t="s">
        <v>60</v>
      </c>
      <c r="D689" s="3" t="s">
        <v>677</v>
      </c>
      <c r="E689" s="7">
        <v>1993</v>
      </c>
      <c r="F689" s="7">
        <v>2015</v>
      </c>
      <c r="G689" s="7" t="s">
        <v>51</v>
      </c>
      <c r="H689" s="7">
        <v>4</v>
      </c>
      <c r="I689" s="7">
        <v>2</v>
      </c>
      <c r="J689" s="32">
        <v>2573</v>
      </c>
      <c r="K689" s="32">
        <v>1774.7</v>
      </c>
      <c r="L689" s="32">
        <v>584.1</v>
      </c>
      <c r="M689" s="8">
        <v>79</v>
      </c>
      <c r="N689" s="30">
        <f>'Приложение №2'!E689</f>
        <v>17740305.82604602</v>
      </c>
      <c r="O689" s="24"/>
      <c r="P689" s="1">
        <v>8306898.4182460196</v>
      </c>
      <c r="Q689" s="1"/>
      <c r="R689" s="1">
        <v>1053205.3678000001</v>
      </c>
      <c r="S689" s="1">
        <v>8380202.0399999991</v>
      </c>
      <c r="T689" s="1"/>
      <c r="U689" s="1">
        <f t="shared" si="89"/>
        <v>7520.902927779387</v>
      </c>
      <c r="V689" s="1">
        <f t="shared" si="89"/>
        <v>7520.902927779387</v>
      </c>
      <c r="W689" s="9">
        <v>2020</v>
      </c>
    </row>
    <row r="690" spans="1:23" ht="15" customHeight="1" x14ac:dyDescent="0.25">
      <c r="A690" s="5">
        <f t="shared" si="88"/>
        <v>670</v>
      </c>
      <c r="B690" s="26">
        <f t="shared" si="88"/>
        <v>303</v>
      </c>
      <c r="C690" s="6" t="s">
        <v>60</v>
      </c>
      <c r="D690" s="3" t="s">
        <v>678</v>
      </c>
      <c r="E690" s="7">
        <v>1967</v>
      </c>
      <c r="F690" s="7">
        <v>2010</v>
      </c>
      <c r="G690" s="7" t="s">
        <v>51</v>
      </c>
      <c r="H690" s="7">
        <v>4</v>
      </c>
      <c r="I690" s="7">
        <v>6</v>
      </c>
      <c r="J690" s="32">
        <v>4129.8999999999996</v>
      </c>
      <c r="K690" s="32">
        <v>3069.31</v>
      </c>
      <c r="L690" s="32">
        <v>774</v>
      </c>
      <c r="M690" s="8">
        <v>153</v>
      </c>
      <c r="N690" s="30">
        <f>'Приложение №2'!E690</f>
        <v>28905161.420000002</v>
      </c>
      <c r="O690" s="24"/>
      <c r="P690" s="1">
        <v>20766270.384580001</v>
      </c>
      <c r="Q690" s="1"/>
      <c r="R690" s="1">
        <v>1564765.0554199999</v>
      </c>
      <c r="S690" s="1">
        <v>6574125.9800000004</v>
      </c>
      <c r="T690" s="1"/>
      <c r="U690" s="1">
        <f t="shared" si="89"/>
        <v>7520.9029248226143</v>
      </c>
      <c r="V690" s="1">
        <f t="shared" si="89"/>
        <v>7520.9029248226143</v>
      </c>
      <c r="W690" s="9">
        <v>2020</v>
      </c>
    </row>
    <row r="691" spans="1:23" ht="15" customHeight="1" x14ac:dyDescent="0.25">
      <c r="A691" s="5">
        <f t="shared" ref="A691:B706" si="90">+A690+1</f>
        <v>671</v>
      </c>
      <c r="B691" s="26">
        <f t="shared" si="90"/>
        <v>304</v>
      </c>
      <c r="C691" s="6" t="s">
        <v>60</v>
      </c>
      <c r="D691" s="3" t="s">
        <v>679</v>
      </c>
      <c r="E691" s="7">
        <v>1973</v>
      </c>
      <c r="F691" s="7">
        <v>1973</v>
      </c>
      <c r="G691" s="7" t="s">
        <v>67</v>
      </c>
      <c r="H691" s="7">
        <v>2</v>
      </c>
      <c r="I691" s="7">
        <v>3</v>
      </c>
      <c r="J691" s="32">
        <v>966.68</v>
      </c>
      <c r="K691" s="32">
        <v>689.78</v>
      </c>
      <c r="L691" s="32">
        <v>0</v>
      </c>
      <c r="M691" s="8">
        <v>68</v>
      </c>
      <c r="N691" s="30">
        <f>'Приложение №2'!E691</f>
        <v>14292498.460000001</v>
      </c>
      <c r="O691" s="24"/>
      <c r="P691" s="1">
        <v>13753569.869999999</v>
      </c>
      <c r="Q691" s="1"/>
      <c r="R691" s="1">
        <v>74568.691159999988</v>
      </c>
      <c r="S691" s="1">
        <v>464359.89884000173</v>
      </c>
      <c r="T691" s="32"/>
      <c r="U691" s="1">
        <f t="shared" si="89"/>
        <v>20720.372379599296</v>
      </c>
      <c r="V691" s="1">
        <f t="shared" si="89"/>
        <v>20720.372379599296</v>
      </c>
      <c r="W691" s="9">
        <v>2020</v>
      </c>
    </row>
    <row r="692" spans="1:23" ht="15" customHeight="1" x14ac:dyDescent="0.25">
      <c r="A692" s="5">
        <f t="shared" si="90"/>
        <v>672</v>
      </c>
      <c r="B692" s="26">
        <f t="shared" si="90"/>
        <v>305</v>
      </c>
      <c r="C692" s="6" t="s">
        <v>60</v>
      </c>
      <c r="D692" s="3" t="s">
        <v>680</v>
      </c>
      <c r="E692" s="7">
        <v>1967</v>
      </c>
      <c r="F692" s="7">
        <v>2007</v>
      </c>
      <c r="G692" s="7" t="s">
        <v>67</v>
      </c>
      <c r="H692" s="7">
        <v>2</v>
      </c>
      <c r="I692" s="7">
        <v>2</v>
      </c>
      <c r="J692" s="32">
        <v>553.20000000000005</v>
      </c>
      <c r="K692" s="32">
        <v>511.2</v>
      </c>
      <c r="L692" s="32">
        <v>0</v>
      </c>
      <c r="M692" s="8">
        <v>31</v>
      </c>
      <c r="N692" s="30">
        <f>'Приложение №2'!E692</f>
        <v>1715993.1300000001</v>
      </c>
      <c r="O692" s="24"/>
      <c r="P692" s="1">
        <v>1259450.98</v>
      </c>
      <c r="Q692" s="1"/>
      <c r="R692" s="1">
        <v>112402.3064</v>
      </c>
      <c r="S692" s="1">
        <v>344139.84360000014</v>
      </c>
      <c r="T692" s="32"/>
      <c r="U692" s="1">
        <f t="shared" si="89"/>
        <v>3356.7940727699533</v>
      </c>
      <c r="V692" s="1">
        <f t="shared" si="89"/>
        <v>3356.7940727699533</v>
      </c>
      <c r="W692" s="9">
        <v>2020</v>
      </c>
    </row>
    <row r="693" spans="1:23" ht="15" customHeight="1" x14ac:dyDescent="0.25">
      <c r="A693" s="5">
        <f t="shared" si="90"/>
        <v>673</v>
      </c>
      <c r="B693" s="26">
        <f t="shared" si="90"/>
        <v>306</v>
      </c>
      <c r="C693" s="6" t="s">
        <v>60</v>
      </c>
      <c r="D693" s="3" t="s">
        <v>681</v>
      </c>
      <c r="E693" s="7">
        <v>1992</v>
      </c>
      <c r="F693" s="7">
        <v>2013</v>
      </c>
      <c r="G693" s="7" t="s">
        <v>67</v>
      </c>
      <c r="H693" s="7">
        <v>2</v>
      </c>
      <c r="I693" s="7">
        <v>2</v>
      </c>
      <c r="J693" s="32">
        <v>790.2</v>
      </c>
      <c r="K693" s="32">
        <v>708.7</v>
      </c>
      <c r="L693" s="32">
        <v>0</v>
      </c>
      <c r="M693" s="8">
        <v>35</v>
      </c>
      <c r="N693" s="30">
        <f>'Приложение №2'!E693</f>
        <v>7910027.8200000003</v>
      </c>
      <c r="O693" s="24"/>
      <c r="P693" s="1">
        <v>7248505.75</v>
      </c>
      <c r="Q693" s="1"/>
      <c r="R693" s="1">
        <v>184425.23139999999</v>
      </c>
      <c r="S693" s="1">
        <v>477096.83860000031</v>
      </c>
      <c r="T693" s="32"/>
      <c r="U693" s="1">
        <f t="shared" si="89"/>
        <v>11161.320474107521</v>
      </c>
      <c r="V693" s="1">
        <f t="shared" si="89"/>
        <v>11161.320474107521</v>
      </c>
      <c r="W693" s="9">
        <v>2020</v>
      </c>
    </row>
    <row r="694" spans="1:23" ht="15" customHeight="1" x14ac:dyDescent="0.25">
      <c r="A694" s="5">
        <f t="shared" si="90"/>
        <v>674</v>
      </c>
      <c r="B694" s="26">
        <f t="shared" si="90"/>
        <v>307</v>
      </c>
      <c r="C694" s="6" t="s">
        <v>60</v>
      </c>
      <c r="D694" s="3" t="s">
        <v>682</v>
      </c>
      <c r="E694" s="7">
        <v>1990</v>
      </c>
      <c r="F694" s="7">
        <v>2007</v>
      </c>
      <c r="G694" s="7" t="s">
        <v>67</v>
      </c>
      <c r="H694" s="7">
        <v>2</v>
      </c>
      <c r="I694" s="7">
        <v>2</v>
      </c>
      <c r="J694" s="32">
        <v>780.2</v>
      </c>
      <c r="K694" s="32">
        <v>699.4</v>
      </c>
      <c r="L694" s="32">
        <v>0</v>
      </c>
      <c r="M694" s="8">
        <v>34</v>
      </c>
      <c r="N694" s="30">
        <f>'Приложение №2'!E694</f>
        <v>4074914.4299999997</v>
      </c>
      <c r="O694" s="24"/>
      <c r="P694" s="1">
        <v>3456378.25</v>
      </c>
      <c r="Q694" s="1"/>
      <c r="R694" s="1">
        <v>147700.0968</v>
      </c>
      <c r="S694" s="1">
        <v>470836.0831999997</v>
      </c>
      <c r="T694" s="32"/>
      <c r="U694" s="1">
        <f t="shared" si="89"/>
        <v>5826.3003002573632</v>
      </c>
      <c r="V694" s="1">
        <f t="shared" si="89"/>
        <v>5826.3003002573632</v>
      </c>
      <c r="W694" s="9">
        <v>2020</v>
      </c>
    </row>
    <row r="695" spans="1:23" ht="15" customHeight="1" x14ac:dyDescent="0.25">
      <c r="A695" s="5">
        <f t="shared" si="90"/>
        <v>675</v>
      </c>
      <c r="B695" s="26">
        <f t="shared" si="90"/>
        <v>308</v>
      </c>
      <c r="C695" s="6" t="s">
        <v>60</v>
      </c>
      <c r="D695" s="3" t="s">
        <v>683</v>
      </c>
      <c r="E695" s="7">
        <v>1994</v>
      </c>
      <c r="F695" s="7">
        <v>2015</v>
      </c>
      <c r="G695" s="7" t="s">
        <v>51</v>
      </c>
      <c r="H695" s="7">
        <v>9</v>
      </c>
      <c r="I695" s="7">
        <v>4</v>
      </c>
      <c r="J695" s="32">
        <v>9059.2999999999993</v>
      </c>
      <c r="K695" s="32">
        <v>7954.9</v>
      </c>
      <c r="L695" s="32">
        <v>44.3</v>
      </c>
      <c r="M695" s="8">
        <v>376</v>
      </c>
      <c r="N695" s="30">
        <f>'Приложение №2'!E695</f>
        <v>87734163.949999988</v>
      </c>
      <c r="O695" s="24"/>
      <c r="P695" s="1">
        <v>69052470.821999982</v>
      </c>
      <c r="Q695" s="32"/>
      <c r="R695" s="1">
        <v>3504994.9279999998</v>
      </c>
      <c r="S695" s="1">
        <v>15176698.199999999</v>
      </c>
      <c r="T695" s="32"/>
      <c r="U695" s="1">
        <f t="shared" si="89"/>
        <v>10967.867280478047</v>
      </c>
      <c r="V695" s="1">
        <f t="shared" si="89"/>
        <v>10967.867280478047</v>
      </c>
      <c r="W695" s="9">
        <v>2020</v>
      </c>
    </row>
    <row r="696" spans="1:23" ht="15" customHeight="1" x14ac:dyDescent="0.25">
      <c r="A696" s="5">
        <f t="shared" si="90"/>
        <v>676</v>
      </c>
      <c r="B696" s="26">
        <f t="shared" si="90"/>
        <v>309</v>
      </c>
      <c r="C696" s="6" t="s">
        <v>60</v>
      </c>
      <c r="D696" s="3" t="s">
        <v>685</v>
      </c>
      <c r="E696" s="7">
        <v>1992</v>
      </c>
      <c r="F696" s="7">
        <v>2015</v>
      </c>
      <c r="G696" s="7" t="s">
        <v>67</v>
      </c>
      <c r="H696" s="7">
        <v>2</v>
      </c>
      <c r="I696" s="7">
        <v>2</v>
      </c>
      <c r="J696" s="32">
        <v>903.2</v>
      </c>
      <c r="K696" s="32">
        <v>824.4</v>
      </c>
      <c r="L696" s="32">
        <v>0</v>
      </c>
      <c r="M696" s="8">
        <v>33</v>
      </c>
      <c r="N696" s="30">
        <f>'Приложение №2'!E696</f>
        <v>17081874.999830063</v>
      </c>
      <c r="O696" s="24"/>
      <c r="P696" s="1">
        <v>16316094.74</v>
      </c>
      <c r="Q696" s="1"/>
      <c r="R696" s="1">
        <v>210794.17679999999</v>
      </c>
      <c r="S696" s="1">
        <v>554986.08303006319</v>
      </c>
      <c r="T696" s="32"/>
      <c r="U696" s="1">
        <f t="shared" si="89"/>
        <v>20720.372391836565</v>
      </c>
      <c r="V696" s="1">
        <f t="shared" si="89"/>
        <v>20720.372391836565</v>
      </c>
      <c r="W696" s="9">
        <v>2020</v>
      </c>
    </row>
    <row r="697" spans="1:23" ht="15" customHeight="1" x14ac:dyDescent="0.25">
      <c r="A697" s="5">
        <f t="shared" si="90"/>
        <v>677</v>
      </c>
      <c r="B697" s="26">
        <f t="shared" si="90"/>
        <v>310</v>
      </c>
      <c r="C697" s="6" t="s">
        <v>60</v>
      </c>
      <c r="D697" s="3" t="s">
        <v>686</v>
      </c>
      <c r="E697" s="7">
        <v>1992</v>
      </c>
      <c r="F697" s="7">
        <v>2016</v>
      </c>
      <c r="G697" s="7" t="s">
        <v>51</v>
      </c>
      <c r="H697" s="7">
        <v>9</v>
      </c>
      <c r="I697" s="7">
        <v>1</v>
      </c>
      <c r="J697" s="32">
        <v>2269.1999999999998</v>
      </c>
      <c r="K697" s="32">
        <v>2007.2</v>
      </c>
      <c r="L697" s="32">
        <v>0</v>
      </c>
      <c r="M697" s="8">
        <v>82</v>
      </c>
      <c r="N697" s="30">
        <f>'Приложение №2'!E697</f>
        <v>6889367.7199999997</v>
      </c>
      <c r="O697" s="24"/>
      <c r="P697" s="1">
        <v>3043416.6299999994</v>
      </c>
      <c r="Q697" s="1"/>
      <c r="R697" s="1">
        <v>802534.45</v>
      </c>
      <c r="S697" s="1">
        <v>3043416.64</v>
      </c>
      <c r="T697" s="32"/>
      <c r="U697" s="1">
        <f t="shared" si="89"/>
        <v>3432.3274810681546</v>
      </c>
      <c r="V697" s="1">
        <f t="shared" si="89"/>
        <v>3432.3274810681546</v>
      </c>
      <c r="W697" s="9">
        <v>2020</v>
      </c>
    </row>
    <row r="698" spans="1:23" ht="15" customHeight="1" x14ac:dyDescent="0.25">
      <c r="A698" s="5">
        <f t="shared" si="90"/>
        <v>678</v>
      </c>
      <c r="B698" s="26">
        <f t="shared" si="90"/>
        <v>311</v>
      </c>
      <c r="C698" s="6" t="s">
        <v>60</v>
      </c>
      <c r="D698" s="3" t="s">
        <v>687</v>
      </c>
      <c r="E698" s="7">
        <v>1965</v>
      </c>
      <c r="F698" s="7">
        <v>1965</v>
      </c>
      <c r="G698" s="7" t="s">
        <v>51</v>
      </c>
      <c r="H698" s="7">
        <v>3</v>
      </c>
      <c r="I698" s="7">
        <v>2</v>
      </c>
      <c r="J698" s="32">
        <v>963.2</v>
      </c>
      <c r="K698" s="32">
        <v>243.8</v>
      </c>
      <c r="L698" s="32">
        <v>706.7</v>
      </c>
      <c r="M698" s="8">
        <v>46</v>
      </c>
      <c r="N698" s="30">
        <f>'Приложение №2'!E698</f>
        <v>8120369.3900000006</v>
      </c>
      <c r="O698" s="24"/>
      <c r="P698" s="1">
        <v>4486368.2100000009</v>
      </c>
      <c r="Q698" s="1"/>
      <c r="R698" s="1">
        <v>309620.1004</v>
      </c>
      <c r="S698" s="1">
        <v>3324381.0795999998</v>
      </c>
      <c r="T698" s="1"/>
      <c r="U698" s="1">
        <f t="shared" si="89"/>
        <v>8543.2607995791695</v>
      </c>
      <c r="V698" s="1">
        <f t="shared" si="89"/>
        <v>8543.2607995791695</v>
      </c>
      <c r="W698" s="9">
        <v>2020</v>
      </c>
    </row>
    <row r="699" spans="1:23" ht="15" customHeight="1" x14ac:dyDescent="0.25">
      <c r="A699" s="5">
        <f t="shared" si="90"/>
        <v>679</v>
      </c>
      <c r="B699" s="26">
        <f t="shared" si="90"/>
        <v>312</v>
      </c>
      <c r="C699" s="6" t="s">
        <v>60</v>
      </c>
      <c r="D699" s="3" t="s">
        <v>688</v>
      </c>
      <c r="E699" s="7">
        <v>1981</v>
      </c>
      <c r="F699" s="7">
        <v>1981</v>
      </c>
      <c r="G699" s="7" t="s">
        <v>67</v>
      </c>
      <c r="H699" s="7">
        <v>2</v>
      </c>
      <c r="I699" s="7">
        <v>1</v>
      </c>
      <c r="J699" s="32">
        <v>1253.8</v>
      </c>
      <c r="K699" s="32">
        <v>846.8</v>
      </c>
      <c r="L699" s="32">
        <v>347</v>
      </c>
      <c r="M699" s="8">
        <v>36</v>
      </c>
      <c r="N699" s="30">
        <f>'Приложение №2'!E699</f>
        <v>24735980.570451874</v>
      </c>
      <c r="O699" s="24"/>
      <c r="P699" s="1">
        <v>23073884.02</v>
      </c>
      <c r="Q699" s="1"/>
      <c r="R699" s="1">
        <v>449941.98759999999</v>
      </c>
      <c r="S699" s="1">
        <v>1212154.5628518746</v>
      </c>
      <c r="T699" s="32"/>
      <c r="U699" s="1">
        <f t="shared" si="89"/>
        <v>20720.372399440337</v>
      </c>
      <c r="V699" s="1">
        <f t="shared" si="89"/>
        <v>20720.372399440337</v>
      </c>
      <c r="W699" s="9">
        <v>2020</v>
      </c>
    </row>
    <row r="700" spans="1:23" ht="15" customHeight="1" x14ac:dyDescent="0.25">
      <c r="A700" s="5">
        <f t="shared" si="90"/>
        <v>680</v>
      </c>
      <c r="B700" s="26">
        <f t="shared" si="90"/>
        <v>313</v>
      </c>
      <c r="C700" s="6" t="s">
        <v>60</v>
      </c>
      <c r="D700" s="3" t="s">
        <v>270</v>
      </c>
      <c r="E700" s="7">
        <v>1968</v>
      </c>
      <c r="F700" s="7">
        <v>2013</v>
      </c>
      <c r="G700" s="7" t="s">
        <v>51</v>
      </c>
      <c r="H700" s="7">
        <v>4</v>
      </c>
      <c r="I700" s="7">
        <v>2</v>
      </c>
      <c r="J700" s="32">
        <v>1382.8</v>
      </c>
      <c r="K700" s="32">
        <v>1214.3</v>
      </c>
      <c r="L700" s="32">
        <v>42.7</v>
      </c>
      <c r="M700" s="8">
        <v>60</v>
      </c>
      <c r="N700" s="30">
        <f>'Приложение №2'!E700</f>
        <v>2168759.5711354734</v>
      </c>
      <c r="O700" s="24"/>
      <c r="P700" s="1">
        <v>1031948.5857354734</v>
      </c>
      <c r="Q700" s="1"/>
      <c r="R700" s="1">
        <v>104862.39539999998</v>
      </c>
      <c r="S700" s="1">
        <v>1031948.59</v>
      </c>
      <c r="T700" s="1"/>
      <c r="U700" s="1">
        <f t="shared" si="89"/>
        <v>1725.3457208714983</v>
      </c>
      <c r="V700" s="1">
        <f t="shared" si="89"/>
        <v>1725.3457208714983</v>
      </c>
      <c r="W700" s="9">
        <v>2020</v>
      </c>
    </row>
    <row r="701" spans="1:23" ht="15" customHeight="1" x14ac:dyDescent="0.25">
      <c r="A701" s="5">
        <f t="shared" si="90"/>
        <v>681</v>
      </c>
      <c r="B701" s="26">
        <f t="shared" si="90"/>
        <v>314</v>
      </c>
      <c r="C701" s="6" t="s">
        <v>60</v>
      </c>
      <c r="D701" s="3" t="s">
        <v>277</v>
      </c>
      <c r="E701" s="7">
        <v>1974</v>
      </c>
      <c r="F701" s="7">
        <v>2014</v>
      </c>
      <c r="G701" s="7" t="s">
        <v>51</v>
      </c>
      <c r="H701" s="7">
        <v>4</v>
      </c>
      <c r="I701" s="7">
        <v>6</v>
      </c>
      <c r="J701" s="32">
        <v>4464.7</v>
      </c>
      <c r="K701" s="32">
        <v>4062.7</v>
      </c>
      <c r="L701" s="32">
        <v>42</v>
      </c>
      <c r="M701" s="8">
        <v>161</v>
      </c>
      <c r="N701" s="30">
        <f>'Приложение №2'!E701</f>
        <v>7082026.5815090667</v>
      </c>
      <c r="O701" s="24"/>
      <c r="P701" s="1">
        <v>0</v>
      </c>
      <c r="Q701" s="1"/>
      <c r="R701" s="1">
        <v>334564.04939999996</v>
      </c>
      <c r="S701" s="1">
        <v>6747462.5321090668</v>
      </c>
      <c r="T701" s="1"/>
      <c r="U701" s="1">
        <f t="shared" si="89"/>
        <v>1725.3457211267735</v>
      </c>
      <c r="V701" s="1">
        <f t="shared" si="89"/>
        <v>1725.3457211267735</v>
      </c>
      <c r="W701" s="9">
        <v>2020</v>
      </c>
    </row>
    <row r="702" spans="1:23" ht="15" customHeight="1" x14ac:dyDescent="0.25">
      <c r="A702" s="5">
        <f t="shared" si="90"/>
        <v>682</v>
      </c>
      <c r="B702" s="26">
        <f t="shared" si="90"/>
        <v>315</v>
      </c>
      <c r="C702" s="6" t="s">
        <v>60</v>
      </c>
      <c r="D702" s="3" t="s">
        <v>689</v>
      </c>
      <c r="E702" s="7">
        <v>1992</v>
      </c>
      <c r="F702" s="7">
        <v>2016</v>
      </c>
      <c r="G702" s="7" t="s">
        <v>51</v>
      </c>
      <c r="H702" s="7">
        <v>9</v>
      </c>
      <c r="I702" s="7">
        <v>3</v>
      </c>
      <c r="J702" s="32">
        <v>6894.8</v>
      </c>
      <c r="K702" s="32">
        <v>5977.7</v>
      </c>
      <c r="L702" s="32">
        <v>0</v>
      </c>
      <c r="M702" s="8">
        <v>249</v>
      </c>
      <c r="N702" s="30">
        <f>'Приложение №2'!E702</f>
        <v>31184559.80321525</v>
      </c>
      <c r="O702" s="24"/>
      <c r="P702" s="1">
        <v>5844730.0099999998</v>
      </c>
      <c r="Q702" s="1"/>
      <c r="R702" s="1">
        <v>2744123.79</v>
      </c>
      <c r="S702" s="1">
        <v>22595706.003215253</v>
      </c>
      <c r="T702" s="32"/>
      <c r="U702" s="1">
        <f t="shared" si="89"/>
        <v>5216.8157992564447</v>
      </c>
      <c r="V702" s="1">
        <f t="shared" si="89"/>
        <v>5216.8157992564447</v>
      </c>
      <c r="W702" s="9">
        <v>2020</v>
      </c>
    </row>
    <row r="703" spans="1:23" ht="15" customHeight="1" x14ac:dyDescent="0.25">
      <c r="A703" s="5">
        <f t="shared" si="90"/>
        <v>683</v>
      </c>
      <c r="B703" s="26">
        <f t="shared" si="90"/>
        <v>316</v>
      </c>
      <c r="C703" s="6" t="s">
        <v>60</v>
      </c>
      <c r="D703" s="3" t="s">
        <v>690</v>
      </c>
      <c r="E703" s="7">
        <v>1992</v>
      </c>
      <c r="F703" s="7">
        <v>2015</v>
      </c>
      <c r="G703" s="7" t="s">
        <v>51</v>
      </c>
      <c r="H703" s="7">
        <v>9</v>
      </c>
      <c r="I703" s="7">
        <v>3</v>
      </c>
      <c r="J703" s="32">
        <v>6872</v>
      </c>
      <c r="K703" s="32">
        <v>6025.9</v>
      </c>
      <c r="L703" s="32">
        <v>0</v>
      </c>
      <c r="M703" s="8">
        <v>259</v>
      </c>
      <c r="N703" s="30">
        <f>'Приложение №2'!E703</f>
        <v>36625677.632016718</v>
      </c>
      <c r="O703" s="24"/>
      <c r="P703" s="1">
        <v>22518924.442016721</v>
      </c>
      <c r="Q703" s="1"/>
      <c r="R703" s="1">
        <v>2717802.19</v>
      </c>
      <c r="S703" s="1">
        <v>11388951</v>
      </c>
      <c r="T703" s="32"/>
      <c r="U703" s="1">
        <f t="shared" si="89"/>
        <v>6078.0427209241307</v>
      </c>
      <c r="V703" s="1">
        <f t="shared" si="89"/>
        <v>6078.0427209241307</v>
      </c>
      <c r="W703" s="9">
        <v>2020</v>
      </c>
    </row>
    <row r="704" spans="1:23" ht="15" customHeight="1" x14ac:dyDescent="0.25">
      <c r="A704" s="5">
        <f t="shared" si="90"/>
        <v>684</v>
      </c>
      <c r="B704" s="26">
        <f t="shared" si="90"/>
        <v>317</v>
      </c>
      <c r="C704" s="6" t="s">
        <v>60</v>
      </c>
      <c r="D704" s="3" t="s">
        <v>691</v>
      </c>
      <c r="E704" s="7">
        <v>1981</v>
      </c>
      <c r="F704" s="7">
        <v>2012</v>
      </c>
      <c r="G704" s="7" t="s">
        <v>51</v>
      </c>
      <c r="H704" s="7">
        <v>9</v>
      </c>
      <c r="I704" s="7">
        <v>1</v>
      </c>
      <c r="J704" s="32">
        <v>3186</v>
      </c>
      <c r="K704" s="32">
        <v>2437.6999999999998</v>
      </c>
      <c r="L704" s="32">
        <v>0</v>
      </c>
      <c r="M704" s="8">
        <v>147</v>
      </c>
      <c r="N704" s="30">
        <f>'Приложение №2'!E704</f>
        <v>26736370.061515197</v>
      </c>
      <c r="O704" s="24"/>
      <c r="P704" s="1">
        <v>16438861.060000001</v>
      </c>
      <c r="Q704" s="1"/>
      <c r="R704" s="1">
        <v>1083003</v>
      </c>
      <c r="S704" s="1">
        <v>9214506.0015151966</v>
      </c>
      <c r="T704" s="32"/>
      <c r="U704" s="1">
        <f t="shared" ref="U704:V739" si="91">$N704/($K704+$L704)</f>
        <v>10967.867277152725</v>
      </c>
      <c r="V704" s="1">
        <f t="shared" si="91"/>
        <v>10967.867277152725</v>
      </c>
      <c r="W704" s="9">
        <v>2020</v>
      </c>
    </row>
    <row r="705" spans="1:23" ht="15" customHeight="1" x14ac:dyDescent="0.25">
      <c r="A705" s="5">
        <f t="shared" si="90"/>
        <v>685</v>
      </c>
      <c r="B705" s="26">
        <f t="shared" si="90"/>
        <v>318</v>
      </c>
      <c r="C705" s="6" t="s">
        <v>60</v>
      </c>
      <c r="D705" s="3" t="s">
        <v>692</v>
      </c>
      <c r="E705" s="7">
        <v>1984</v>
      </c>
      <c r="F705" s="7">
        <v>2013</v>
      </c>
      <c r="G705" s="7" t="s">
        <v>51</v>
      </c>
      <c r="H705" s="7">
        <v>9</v>
      </c>
      <c r="I705" s="7">
        <v>2</v>
      </c>
      <c r="J705" s="32">
        <v>8198.7000000000007</v>
      </c>
      <c r="K705" s="32">
        <v>7345.11</v>
      </c>
      <c r="L705" s="32">
        <v>0</v>
      </c>
      <c r="M705" s="8">
        <v>272</v>
      </c>
      <c r="N705" s="30">
        <f>'Приложение №2'!E705</f>
        <v>80560191.637198612</v>
      </c>
      <c r="O705" s="24"/>
      <c r="P705" s="1">
        <v>49529649.880000003</v>
      </c>
      <c r="Q705" s="1"/>
      <c r="R705" s="1">
        <v>3266025.9610000001</v>
      </c>
      <c r="S705" s="1">
        <v>27764515.79619861</v>
      </c>
      <c r="T705" s="32"/>
      <c r="U705" s="1">
        <f t="shared" si="91"/>
        <v>10967.867280026932</v>
      </c>
      <c r="V705" s="1">
        <f t="shared" si="91"/>
        <v>10967.867280026932</v>
      </c>
      <c r="W705" s="9">
        <v>2020</v>
      </c>
    </row>
    <row r="706" spans="1:23" ht="15" customHeight="1" x14ac:dyDescent="0.25">
      <c r="A706" s="5">
        <f t="shared" si="90"/>
        <v>686</v>
      </c>
      <c r="B706" s="26">
        <f t="shared" si="90"/>
        <v>319</v>
      </c>
      <c r="C706" s="6" t="s">
        <v>60</v>
      </c>
      <c r="D706" s="3" t="s">
        <v>693</v>
      </c>
      <c r="E706" s="7">
        <v>1983</v>
      </c>
      <c r="F706" s="7">
        <v>2015</v>
      </c>
      <c r="G706" s="7" t="s">
        <v>51</v>
      </c>
      <c r="H706" s="7">
        <v>9</v>
      </c>
      <c r="I706" s="7">
        <v>1</v>
      </c>
      <c r="J706" s="32">
        <v>5368</v>
      </c>
      <c r="K706" s="32">
        <v>4339.1000000000004</v>
      </c>
      <c r="L706" s="32">
        <v>61.4</v>
      </c>
      <c r="M706" s="8">
        <v>194</v>
      </c>
      <c r="N706" s="30">
        <f>'Приложение №2'!E706</f>
        <v>2055272.3526273228</v>
      </c>
      <c r="O706" s="24"/>
      <c r="P706" s="1">
        <v>0</v>
      </c>
      <c r="Q706" s="1"/>
      <c r="R706" s="1">
        <v>1911618.3739999998</v>
      </c>
      <c r="S706" s="1">
        <v>143653.97862732294</v>
      </c>
      <c r="T706" s="32"/>
      <c r="U706" s="1">
        <f t="shared" si="91"/>
        <v>467.05427852001429</v>
      </c>
      <c r="V706" s="1">
        <f t="shared" si="91"/>
        <v>467.05427852001429</v>
      </c>
      <c r="W706" s="9">
        <v>2020</v>
      </c>
    </row>
    <row r="707" spans="1:23" ht="15" customHeight="1" x14ac:dyDescent="0.25">
      <c r="A707" s="5">
        <f t="shared" ref="A707:B722" si="92">+A706+1</f>
        <v>687</v>
      </c>
      <c r="B707" s="26">
        <f t="shared" si="92"/>
        <v>320</v>
      </c>
      <c r="C707" s="6" t="s">
        <v>60</v>
      </c>
      <c r="D707" s="3" t="s">
        <v>694</v>
      </c>
      <c r="E707" s="7">
        <v>1993</v>
      </c>
      <c r="F707" s="7">
        <v>2014</v>
      </c>
      <c r="G707" s="7" t="s">
        <v>51</v>
      </c>
      <c r="H707" s="7">
        <v>9</v>
      </c>
      <c r="I707" s="7">
        <v>1</v>
      </c>
      <c r="J707" s="32">
        <v>2553.4</v>
      </c>
      <c r="K707" s="32">
        <v>2126.1</v>
      </c>
      <c r="L707" s="32">
        <v>0</v>
      </c>
      <c r="M707" s="8">
        <v>78</v>
      </c>
      <c r="N707" s="30">
        <f>'Приложение №2'!E707</f>
        <v>25149837.185499813</v>
      </c>
      <c r="O707" s="24"/>
      <c r="P707" s="1">
        <v>16187321.025499813</v>
      </c>
      <c r="Q707" s="1"/>
      <c r="R707" s="1">
        <v>925858.15999999992</v>
      </c>
      <c r="S707" s="1">
        <v>8036657.9999999991</v>
      </c>
      <c r="T707" s="32"/>
      <c r="U707" s="1">
        <f t="shared" si="91"/>
        <v>11829.094203235885</v>
      </c>
      <c r="V707" s="1">
        <f t="shared" si="91"/>
        <v>11829.094203235885</v>
      </c>
      <c r="W707" s="9">
        <v>2020</v>
      </c>
    </row>
    <row r="708" spans="1:23" ht="15" customHeight="1" x14ac:dyDescent="0.25">
      <c r="A708" s="5">
        <f t="shared" si="92"/>
        <v>688</v>
      </c>
      <c r="B708" s="26">
        <f t="shared" si="92"/>
        <v>321</v>
      </c>
      <c r="C708" s="6" t="s">
        <v>289</v>
      </c>
      <c r="D708" s="3" t="s">
        <v>695</v>
      </c>
      <c r="E708" s="7">
        <v>1990</v>
      </c>
      <c r="F708" s="7">
        <v>2013</v>
      </c>
      <c r="G708" s="7" t="s">
        <v>63</v>
      </c>
      <c r="H708" s="7">
        <v>5</v>
      </c>
      <c r="I708" s="7">
        <v>8</v>
      </c>
      <c r="J708" s="32">
        <v>8010.3</v>
      </c>
      <c r="K708" s="32">
        <v>7254.7</v>
      </c>
      <c r="L708" s="32">
        <v>0</v>
      </c>
      <c r="M708" s="8">
        <v>330</v>
      </c>
      <c r="N708" s="30">
        <f>'Приложение №2'!E708</f>
        <v>12051373.280000001</v>
      </c>
      <c r="O708" s="24"/>
      <c r="P708" s="1">
        <v>4720180.4146000016</v>
      </c>
      <c r="Q708" s="1"/>
      <c r="R708" s="1">
        <v>2611012.4454000001</v>
      </c>
      <c r="S708" s="1">
        <v>4720180.42</v>
      </c>
      <c r="T708" s="1"/>
      <c r="U708" s="1">
        <f t="shared" si="91"/>
        <v>1661.1814795925402</v>
      </c>
      <c r="V708" s="1">
        <f t="shared" si="91"/>
        <v>1661.1814795925402</v>
      </c>
      <c r="W708" s="9">
        <v>2020</v>
      </c>
    </row>
    <row r="709" spans="1:23" ht="15" customHeight="1" x14ac:dyDescent="0.25">
      <c r="A709" s="5">
        <f t="shared" si="92"/>
        <v>689</v>
      </c>
      <c r="B709" s="26">
        <f t="shared" si="92"/>
        <v>322</v>
      </c>
      <c r="C709" s="15" t="s">
        <v>306</v>
      </c>
      <c r="D709" s="3" t="s">
        <v>1500</v>
      </c>
      <c r="E709" s="7">
        <v>1965</v>
      </c>
      <c r="F709" s="7">
        <v>1965</v>
      </c>
      <c r="G709" s="7" t="s">
        <v>67</v>
      </c>
      <c r="H709" s="7">
        <v>2</v>
      </c>
      <c r="I709" s="7">
        <v>2</v>
      </c>
      <c r="J709" s="32">
        <v>377.2</v>
      </c>
      <c r="K709" s="32">
        <v>377.2</v>
      </c>
      <c r="L709" s="32"/>
      <c r="M709" s="8">
        <v>14</v>
      </c>
      <c r="N709" s="30">
        <f>'Приложение №2'!E709</f>
        <v>1759204.5099999998</v>
      </c>
      <c r="O709" s="24"/>
      <c r="P709" s="1">
        <v>1483215.53</v>
      </c>
      <c r="Q709" s="1"/>
      <c r="R709" s="1">
        <v>22057.938399999999</v>
      </c>
      <c r="S709" s="1">
        <v>253931.04159999976</v>
      </c>
      <c r="T709" s="1"/>
      <c r="U709" s="1">
        <f t="shared" si="91"/>
        <v>4663.8507688229056</v>
      </c>
      <c r="V709" s="1">
        <f t="shared" si="91"/>
        <v>4663.8507688229056</v>
      </c>
      <c r="W709" s="9">
        <v>2020</v>
      </c>
    </row>
    <row r="710" spans="1:23" ht="15" customHeight="1" x14ac:dyDescent="0.25">
      <c r="A710" s="5">
        <f t="shared" si="92"/>
        <v>690</v>
      </c>
      <c r="B710" s="26">
        <f t="shared" si="92"/>
        <v>323</v>
      </c>
      <c r="C710" s="15" t="s">
        <v>306</v>
      </c>
      <c r="D710" s="3" t="s">
        <v>1501</v>
      </c>
      <c r="E710" s="7">
        <v>1968</v>
      </c>
      <c r="F710" s="7">
        <v>1968</v>
      </c>
      <c r="G710" s="7" t="s">
        <v>67</v>
      </c>
      <c r="H710" s="7">
        <v>2</v>
      </c>
      <c r="I710" s="7">
        <v>2</v>
      </c>
      <c r="J710" s="32">
        <v>370.5</v>
      </c>
      <c r="K710" s="32">
        <v>370.5</v>
      </c>
      <c r="L710" s="32"/>
      <c r="M710" s="8">
        <v>24</v>
      </c>
      <c r="N710" s="30">
        <f>'Приложение №2'!E710</f>
        <v>1727956.71</v>
      </c>
      <c r="O710" s="24"/>
      <c r="P710" s="1">
        <v>1456705.05</v>
      </c>
      <c r="Q710" s="1"/>
      <c r="R710" s="1">
        <v>21831.061000000002</v>
      </c>
      <c r="S710" s="1">
        <v>249420.59899999993</v>
      </c>
      <c r="T710" s="1"/>
      <c r="U710" s="1">
        <f t="shared" si="91"/>
        <v>4663.8507692307694</v>
      </c>
      <c r="V710" s="1">
        <f t="shared" si="91"/>
        <v>4663.8507692307694</v>
      </c>
      <c r="W710" s="9">
        <v>2020</v>
      </c>
    </row>
    <row r="711" spans="1:23" ht="15" customHeight="1" x14ac:dyDescent="0.25">
      <c r="A711" s="5">
        <f t="shared" si="92"/>
        <v>691</v>
      </c>
      <c r="B711" s="26">
        <f t="shared" si="92"/>
        <v>324</v>
      </c>
      <c r="C711" s="15" t="s">
        <v>306</v>
      </c>
      <c r="D711" s="3" t="s">
        <v>1502</v>
      </c>
      <c r="E711" s="7">
        <v>1971</v>
      </c>
      <c r="F711" s="7">
        <v>1971</v>
      </c>
      <c r="G711" s="7" t="s">
        <v>67</v>
      </c>
      <c r="H711" s="7">
        <v>2</v>
      </c>
      <c r="I711" s="7">
        <v>2</v>
      </c>
      <c r="J711" s="32">
        <v>327.7</v>
      </c>
      <c r="K711" s="32">
        <v>327.7</v>
      </c>
      <c r="L711" s="32"/>
      <c r="M711" s="8">
        <v>20</v>
      </c>
      <c r="N711" s="30">
        <f>'Приложение №2'!E711</f>
        <v>1528343.9000000001</v>
      </c>
      <c r="O711" s="24"/>
      <c r="P711" s="1">
        <v>1288570.7</v>
      </c>
      <c r="Q711" s="1"/>
      <c r="R711" s="1">
        <v>19165.559399999998</v>
      </c>
      <c r="S711" s="1">
        <v>220607.64060000019</v>
      </c>
      <c r="T711" s="1"/>
      <c r="U711" s="1">
        <f t="shared" si="91"/>
        <v>4663.8507781507478</v>
      </c>
      <c r="V711" s="1">
        <f t="shared" si="91"/>
        <v>4663.8507781507478</v>
      </c>
      <c r="W711" s="9">
        <v>2020</v>
      </c>
    </row>
    <row r="712" spans="1:23" ht="15" customHeight="1" x14ac:dyDescent="0.25">
      <c r="A712" s="5">
        <f t="shared" si="92"/>
        <v>692</v>
      </c>
      <c r="B712" s="26">
        <f t="shared" si="92"/>
        <v>325</v>
      </c>
      <c r="C712" s="15" t="s">
        <v>306</v>
      </c>
      <c r="D712" s="3" t="s">
        <v>1503</v>
      </c>
      <c r="E712" s="7">
        <v>1964</v>
      </c>
      <c r="F712" s="7">
        <v>1964</v>
      </c>
      <c r="G712" s="7" t="s">
        <v>67</v>
      </c>
      <c r="H712" s="7">
        <v>2</v>
      </c>
      <c r="I712" s="7">
        <v>3</v>
      </c>
      <c r="J712" s="32">
        <v>544.4</v>
      </c>
      <c r="K712" s="32">
        <v>544.4</v>
      </c>
      <c r="L712" s="32"/>
      <c r="M712" s="8">
        <v>40</v>
      </c>
      <c r="N712" s="30">
        <f>'Приложение №2'!E712</f>
        <v>2539000.36</v>
      </c>
      <c r="O712" s="24"/>
      <c r="P712" s="1">
        <v>2140734.9500000002</v>
      </c>
      <c r="Q712" s="1"/>
      <c r="R712" s="1">
        <v>31775.326799999999</v>
      </c>
      <c r="S712" s="1">
        <v>366490.0831999997</v>
      </c>
      <c r="T712" s="1"/>
      <c r="U712" s="1">
        <f t="shared" si="91"/>
        <v>4663.8507714915504</v>
      </c>
      <c r="V712" s="1">
        <f t="shared" si="91"/>
        <v>4663.8507714915504</v>
      </c>
      <c r="W712" s="9">
        <v>2020</v>
      </c>
    </row>
    <row r="713" spans="1:23" ht="15" customHeight="1" x14ac:dyDescent="0.25">
      <c r="A713" s="5">
        <f t="shared" si="92"/>
        <v>693</v>
      </c>
      <c r="B713" s="26">
        <f t="shared" si="92"/>
        <v>326</v>
      </c>
      <c r="C713" s="15" t="s">
        <v>306</v>
      </c>
      <c r="D713" s="3" t="s">
        <v>1504</v>
      </c>
      <c r="E713" s="7">
        <v>1963</v>
      </c>
      <c r="F713" s="7">
        <v>1963</v>
      </c>
      <c r="G713" s="7" t="s">
        <v>67</v>
      </c>
      <c r="H713" s="7">
        <v>2</v>
      </c>
      <c r="I713" s="7">
        <v>2</v>
      </c>
      <c r="J713" s="32">
        <v>380.2</v>
      </c>
      <c r="K713" s="32">
        <v>380.2</v>
      </c>
      <c r="L713" s="32"/>
      <c r="M713" s="8">
        <v>17</v>
      </c>
      <c r="N713" s="30">
        <f>'Приложение №2'!E713</f>
        <v>1773196.0600000003</v>
      </c>
      <c r="O713" s="24"/>
      <c r="P713" s="1">
        <v>1495257.37</v>
      </c>
      <c r="Q713" s="1"/>
      <c r="R713" s="1">
        <v>21988.054399999997</v>
      </c>
      <c r="S713" s="1">
        <v>255950.63560000018</v>
      </c>
      <c r="T713" s="1"/>
      <c r="U713" s="1">
        <f t="shared" si="91"/>
        <v>4663.850762756445</v>
      </c>
      <c r="V713" s="1">
        <f t="shared" si="91"/>
        <v>4663.850762756445</v>
      </c>
      <c r="W713" s="9">
        <v>2020</v>
      </c>
    </row>
    <row r="714" spans="1:23" ht="15" customHeight="1" x14ac:dyDescent="0.25">
      <c r="A714" s="5">
        <f t="shared" si="92"/>
        <v>694</v>
      </c>
      <c r="B714" s="26">
        <f t="shared" si="92"/>
        <v>327</v>
      </c>
      <c r="C714" s="15" t="s">
        <v>306</v>
      </c>
      <c r="D714" s="3" t="s">
        <v>1505</v>
      </c>
      <c r="E714" s="7">
        <v>1965</v>
      </c>
      <c r="F714" s="7">
        <v>1965</v>
      </c>
      <c r="G714" s="7" t="s">
        <v>67</v>
      </c>
      <c r="H714" s="7">
        <v>2</v>
      </c>
      <c r="I714" s="7">
        <v>2</v>
      </c>
      <c r="J714" s="32">
        <v>385.7</v>
      </c>
      <c r="K714" s="32">
        <v>385.7</v>
      </c>
      <c r="L714" s="32"/>
      <c r="M714" s="8">
        <v>30</v>
      </c>
      <c r="N714" s="30">
        <f>'Приложение №2'!E714</f>
        <v>1798847.2300000002</v>
      </c>
      <c r="O714" s="24"/>
      <c r="P714" s="1">
        <v>1516701.76</v>
      </c>
      <c r="Q714" s="1"/>
      <c r="R714" s="1">
        <v>22492.225399999999</v>
      </c>
      <c r="S714" s="1">
        <v>259653.24460000021</v>
      </c>
      <c r="T714" s="1"/>
      <c r="U714" s="1">
        <f t="shared" si="91"/>
        <v>4663.8507389162569</v>
      </c>
      <c r="V714" s="1">
        <f t="shared" si="91"/>
        <v>4663.8507389162569</v>
      </c>
      <c r="W714" s="9">
        <v>2020</v>
      </c>
    </row>
    <row r="715" spans="1:23" ht="15" customHeight="1" x14ac:dyDescent="0.25">
      <c r="A715" s="5">
        <f t="shared" si="92"/>
        <v>695</v>
      </c>
      <c r="B715" s="26">
        <f t="shared" si="92"/>
        <v>328</v>
      </c>
      <c r="C715" s="15" t="s">
        <v>306</v>
      </c>
      <c r="D715" s="3" t="s">
        <v>1506</v>
      </c>
      <c r="E715" s="7">
        <v>1963</v>
      </c>
      <c r="F715" s="7">
        <v>1963</v>
      </c>
      <c r="G715" s="7" t="s">
        <v>67</v>
      </c>
      <c r="H715" s="7">
        <v>2</v>
      </c>
      <c r="I715" s="7">
        <v>2</v>
      </c>
      <c r="J715" s="32">
        <v>382.5</v>
      </c>
      <c r="K715" s="32">
        <v>382.5</v>
      </c>
      <c r="L715" s="32"/>
      <c r="M715" s="8">
        <v>23</v>
      </c>
      <c r="N715" s="30">
        <f>'Приложение №2'!E715</f>
        <v>1783922.92</v>
      </c>
      <c r="O715" s="24"/>
      <c r="P715" s="1">
        <v>1504210.51</v>
      </c>
      <c r="Q715" s="1"/>
      <c r="R715" s="1">
        <v>22213.415000000001</v>
      </c>
      <c r="S715" s="1">
        <v>257498.99499999991</v>
      </c>
      <c r="T715" s="1"/>
      <c r="U715" s="1">
        <f t="shared" si="91"/>
        <v>4663.8507712418295</v>
      </c>
      <c r="V715" s="1">
        <f t="shared" si="91"/>
        <v>4663.8507712418295</v>
      </c>
      <c r="W715" s="9">
        <v>2020</v>
      </c>
    </row>
    <row r="716" spans="1:23" ht="15" customHeight="1" x14ac:dyDescent="0.25">
      <c r="A716" s="5">
        <f t="shared" si="92"/>
        <v>696</v>
      </c>
      <c r="B716" s="26">
        <f t="shared" si="92"/>
        <v>329</v>
      </c>
      <c r="C716" s="15" t="s">
        <v>306</v>
      </c>
      <c r="D716" s="3" t="s">
        <v>1507</v>
      </c>
      <c r="E716" s="7">
        <v>1968</v>
      </c>
      <c r="F716" s="7">
        <v>1968</v>
      </c>
      <c r="G716" s="7" t="s">
        <v>67</v>
      </c>
      <c r="H716" s="7">
        <v>2</v>
      </c>
      <c r="I716" s="7">
        <v>3</v>
      </c>
      <c r="J716" s="32">
        <v>541.1</v>
      </c>
      <c r="K716" s="32">
        <v>541.1</v>
      </c>
      <c r="L716" s="32"/>
      <c r="M716" s="8">
        <v>21</v>
      </c>
      <c r="N716" s="30">
        <f>'Приложение №2'!E716</f>
        <v>2523609.64</v>
      </c>
      <c r="O716" s="24"/>
      <c r="P716" s="1">
        <v>2127962.2000000002</v>
      </c>
      <c r="Q716" s="1"/>
      <c r="R716" s="1">
        <v>31378.924200000001</v>
      </c>
      <c r="S716" s="1">
        <v>364268.51579999994</v>
      </c>
      <c r="T716" s="1"/>
      <c r="U716" s="1">
        <f t="shared" si="91"/>
        <v>4663.8507484753281</v>
      </c>
      <c r="V716" s="1">
        <f t="shared" si="91"/>
        <v>4663.8507484753281</v>
      </c>
      <c r="W716" s="9">
        <v>2020</v>
      </c>
    </row>
    <row r="717" spans="1:23" ht="15" customHeight="1" x14ac:dyDescent="0.25">
      <c r="A717" s="5">
        <f t="shared" si="92"/>
        <v>697</v>
      </c>
      <c r="B717" s="26">
        <f t="shared" si="92"/>
        <v>330</v>
      </c>
      <c r="C717" s="15" t="s">
        <v>306</v>
      </c>
      <c r="D717" s="3" t="s">
        <v>1508</v>
      </c>
      <c r="E717" s="7">
        <v>1964</v>
      </c>
      <c r="F717" s="7">
        <v>1964</v>
      </c>
      <c r="G717" s="7" t="s">
        <v>67</v>
      </c>
      <c r="H717" s="7">
        <v>2</v>
      </c>
      <c r="I717" s="7">
        <v>2</v>
      </c>
      <c r="J717" s="32">
        <v>370.9</v>
      </c>
      <c r="K717" s="32">
        <v>370.9</v>
      </c>
      <c r="L717" s="32"/>
      <c r="M717" s="8">
        <v>20</v>
      </c>
      <c r="N717" s="30">
        <f>'Приложение №2'!E717</f>
        <v>1729822.2400000002</v>
      </c>
      <c r="O717" s="24"/>
      <c r="P717" s="1">
        <v>1458706.8</v>
      </c>
      <c r="Q717" s="1"/>
      <c r="R717" s="1">
        <v>21425.559799999995</v>
      </c>
      <c r="S717" s="1">
        <v>249689.88020000019</v>
      </c>
      <c r="T717" s="1"/>
      <c r="U717" s="1">
        <f t="shared" si="91"/>
        <v>4663.8507414397418</v>
      </c>
      <c r="V717" s="1">
        <f t="shared" si="91"/>
        <v>4663.8507414397418</v>
      </c>
      <c r="W717" s="9">
        <v>2020</v>
      </c>
    </row>
    <row r="718" spans="1:23" ht="15" customHeight="1" x14ac:dyDescent="0.25">
      <c r="A718" s="5">
        <f t="shared" si="92"/>
        <v>698</v>
      </c>
      <c r="B718" s="26">
        <f t="shared" si="92"/>
        <v>331</v>
      </c>
      <c r="C718" s="15" t="s">
        <v>306</v>
      </c>
      <c r="D718" s="3" t="s">
        <v>1509</v>
      </c>
      <c r="E718" s="7">
        <v>1968</v>
      </c>
      <c r="F718" s="7">
        <v>1968</v>
      </c>
      <c r="G718" s="7" t="s">
        <v>67</v>
      </c>
      <c r="H718" s="7">
        <v>2</v>
      </c>
      <c r="I718" s="7">
        <v>2</v>
      </c>
      <c r="J718" s="32">
        <v>363.4</v>
      </c>
      <c r="K718" s="32">
        <v>363.4</v>
      </c>
      <c r="L718" s="32"/>
      <c r="M718" s="8">
        <v>17</v>
      </c>
      <c r="N718" s="30">
        <f>'Приложение №2'!E718</f>
        <v>1694843.3699999996</v>
      </c>
      <c r="O718" s="24"/>
      <c r="P718" s="1">
        <v>1429209.89</v>
      </c>
      <c r="Q718" s="1"/>
      <c r="R718" s="1">
        <v>20992.604799999997</v>
      </c>
      <c r="S718" s="1">
        <v>244640.87519999975</v>
      </c>
      <c r="T718" s="1"/>
      <c r="U718" s="1">
        <f t="shared" si="91"/>
        <v>4663.8507705008251</v>
      </c>
      <c r="V718" s="1">
        <f t="shared" si="91"/>
        <v>4663.8507705008251</v>
      </c>
      <c r="W718" s="9">
        <v>2020</v>
      </c>
    </row>
    <row r="719" spans="1:23" ht="15" customHeight="1" x14ac:dyDescent="0.25">
      <c r="A719" s="5">
        <f t="shared" si="92"/>
        <v>699</v>
      </c>
      <c r="B719" s="26">
        <f t="shared" si="92"/>
        <v>332</v>
      </c>
      <c r="C719" s="15" t="s">
        <v>306</v>
      </c>
      <c r="D719" s="3" t="s">
        <v>1510</v>
      </c>
      <c r="E719" s="7">
        <v>1962</v>
      </c>
      <c r="F719" s="7">
        <v>1962</v>
      </c>
      <c r="G719" s="7" t="s">
        <v>67</v>
      </c>
      <c r="H719" s="7">
        <v>2</v>
      </c>
      <c r="I719" s="7">
        <v>2</v>
      </c>
      <c r="J719" s="32">
        <v>370.8</v>
      </c>
      <c r="K719" s="32">
        <v>370.8</v>
      </c>
      <c r="L719" s="32"/>
      <c r="M719" s="8">
        <v>22</v>
      </c>
      <c r="N719" s="30">
        <f>'Приложение №2'!E719</f>
        <v>1729355.86</v>
      </c>
      <c r="O719" s="24"/>
      <c r="P719" s="1">
        <v>1457854.47</v>
      </c>
      <c r="Q719" s="1"/>
      <c r="R719" s="1">
        <v>21878.827600000004</v>
      </c>
      <c r="S719" s="1">
        <v>249622.56240000011</v>
      </c>
      <c r="T719" s="1"/>
      <c r="U719" s="1">
        <f t="shared" si="91"/>
        <v>4663.8507551240564</v>
      </c>
      <c r="V719" s="1">
        <f t="shared" si="91"/>
        <v>4663.8507551240564</v>
      </c>
      <c r="W719" s="9">
        <v>2020</v>
      </c>
    </row>
    <row r="720" spans="1:23" ht="15" customHeight="1" x14ac:dyDescent="0.25">
      <c r="A720" s="5">
        <f t="shared" si="92"/>
        <v>700</v>
      </c>
      <c r="B720" s="26">
        <f t="shared" si="92"/>
        <v>333</v>
      </c>
      <c r="C720" s="15" t="s">
        <v>306</v>
      </c>
      <c r="D720" s="3" t="s">
        <v>1511</v>
      </c>
      <c r="E720" s="7">
        <v>1964</v>
      </c>
      <c r="F720" s="7">
        <v>1964</v>
      </c>
      <c r="G720" s="7" t="s">
        <v>67</v>
      </c>
      <c r="H720" s="7">
        <v>2</v>
      </c>
      <c r="I720" s="7">
        <v>3</v>
      </c>
      <c r="J720" s="32">
        <v>532.20000000000005</v>
      </c>
      <c r="K720" s="32">
        <v>532.20000000000005</v>
      </c>
      <c r="L720" s="32"/>
      <c r="M720" s="8">
        <v>52</v>
      </c>
      <c r="N720" s="30">
        <f>'Приложение №2'!E720</f>
        <v>2482101.3799999994</v>
      </c>
      <c r="O720" s="24"/>
      <c r="P720" s="1">
        <v>2091734.62</v>
      </c>
      <c r="Q720" s="1"/>
      <c r="R720" s="1">
        <v>32089.718400000005</v>
      </c>
      <c r="S720" s="1">
        <v>358277.0415999993</v>
      </c>
      <c r="T720" s="1"/>
      <c r="U720" s="1">
        <f t="shared" si="91"/>
        <v>4663.850770387071</v>
      </c>
      <c r="V720" s="1">
        <f t="shared" si="91"/>
        <v>4663.850770387071</v>
      </c>
      <c r="W720" s="9">
        <v>2020</v>
      </c>
    </row>
    <row r="721" spans="1:23" ht="15" customHeight="1" x14ac:dyDescent="0.25">
      <c r="A721" s="5">
        <f t="shared" si="92"/>
        <v>701</v>
      </c>
      <c r="B721" s="26">
        <f t="shared" si="92"/>
        <v>334</v>
      </c>
      <c r="C721" s="15" t="s">
        <v>306</v>
      </c>
      <c r="D721" s="3" t="s">
        <v>1512</v>
      </c>
      <c r="E721" s="7">
        <v>1969</v>
      </c>
      <c r="F721" s="7">
        <v>1969</v>
      </c>
      <c r="G721" s="7" t="s">
        <v>67</v>
      </c>
      <c r="H721" s="7">
        <v>2</v>
      </c>
      <c r="I721" s="7">
        <v>2</v>
      </c>
      <c r="J721" s="32">
        <v>382.7</v>
      </c>
      <c r="K721" s="32">
        <v>382.7</v>
      </c>
      <c r="L721" s="32"/>
      <c r="M721" s="8">
        <v>18</v>
      </c>
      <c r="N721" s="30">
        <f>'Приложение №2'!E721</f>
        <v>1784855.6899999997</v>
      </c>
      <c r="O721" s="24"/>
      <c r="P721" s="1">
        <v>1505323.19</v>
      </c>
      <c r="Q721" s="1"/>
      <c r="R721" s="1">
        <v>21898.859399999998</v>
      </c>
      <c r="S721" s="1">
        <v>257633.64059999978</v>
      </c>
      <c r="T721" s="1"/>
      <c r="U721" s="1">
        <f t="shared" si="91"/>
        <v>4663.850770838776</v>
      </c>
      <c r="V721" s="1">
        <f t="shared" si="91"/>
        <v>4663.850770838776</v>
      </c>
      <c r="W721" s="9">
        <v>2020</v>
      </c>
    </row>
    <row r="722" spans="1:23" ht="15" customHeight="1" x14ac:dyDescent="0.25">
      <c r="A722" s="5">
        <f t="shared" si="92"/>
        <v>702</v>
      </c>
      <c r="B722" s="26">
        <f t="shared" si="92"/>
        <v>335</v>
      </c>
      <c r="C722" s="15" t="s">
        <v>306</v>
      </c>
      <c r="D722" s="3" t="s">
        <v>1513</v>
      </c>
      <c r="E722" s="7">
        <v>1969</v>
      </c>
      <c r="F722" s="7">
        <v>1969</v>
      </c>
      <c r="G722" s="7" t="s">
        <v>67</v>
      </c>
      <c r="H722" s="7">
        <v>2</v>
      </c>
      <c r="I722" s="7">
        <v>2</v>
      </c>
      <c r="J722" s="32">
        <v>370.3</v>
      </c>
      <c r="K722" s="32">
        <v>370.3</v>
      </c>
      <c r="L722" s="32"/>
      <c r="M722" s="8">
        <v>25</v>
      </c>
      <c r="N722" s="30">
        <f>'Приложение №2'!E722</f>
        <v>1727023.94</v>
      </c>
      <c r="O722" s="24"/>
      <c r="P722" s="1">
        <v>1456318.1</v>
      </c>
      <c r="Q722" s="1"/>
      <c r="R722" s="1">
        <v>21419.876600000003</v>
      </c>
      <c r="S722" s="1">
        <v>249285.96339999983</v>
      </c>
      <c r="T722" s="1"/>
      <c r="U722" s="1">
        <f t="shared" si="91"/>
        <v>4663.850769646232</v>
      </c>
      <c r="V722" s="1">
        <f t="shared" si="91"/>
        <v>4663.850769646232</v>
      </c>
      <c r="W722" s="9">
        <v>2020</v>
      </c>
    </row>
    <row r="723" spans="1:23" ht="15" customHeight="1" x14ac:dyDescent="0.25">
      <c r="A723" s="5">
        <f t="shared" ref="A723:B738" si="93">+A722+1</f>
        <v>703</v>
      </c>
      <c r="B723" s="26">
        <f t="shared" si="93"/>
        <v>336</v>
      </c>
      <c r="C723" s="15" t="s">
        <v>306</v>
      </c>
      <c r="D723" s="3" t="s">
        <v>1514</v>
      </c>
      <c r="E723" s="7">
        <v>1966</v>
      </c>
      <c r="F723" s="7">
        <v>1966</v>
      </c>
      <c r="G723" s="7" t="s">
        <v>67</v>
      </c>
      <c r="H723" s="7">
        <v>2</v>
      </c>
      <c r="I723" s="7">
        <v>2</v>
      </c>
      <c r="J723" s="32">
        <v>546.9</v>
      </c>
      <c r="K723" s="32">
        <v>546.9</v>
      </c>
      <c r="L723" s="32"/>
      <c r="M723" s="8">
        <v>12</v>
      </c>
      <c r="N723" s="30">
        <f>'Приложение №2'!E723</f>
        <v>3392014.81</v>
      </c>
      <c r="O723" s="24"/>
      <c r="P723" s="1">
        <v>2992547.02</v>
      </c>
      <c r="Q723" s="1"/>
      <c r="R723" s="1">
        <v>31294.711799999997</v>
      </c>
      <c r="S723" s="1">
        <v>368173.07820000005</v>
      </c>
      <c r="T723" s="1"/>
      <c r="U723" s="1">
        <f t="shared" si="91"/>
        <v>6202.2578350703971</v>
      </c>
      <c r="V723" s="1">
        <f t="shared" si="91"/>
        <v>6202.2578350703971</v>
      </c>
      <c r="W723" s="9">
        <v>2020</v>
      </c>
    </row>
    <row r="724" spans="1:23" ht="15" customHeight="1" x14ac:dyDescent="0.25">
      <c r="A724" s="5">
        <f t="shared" si="93"/>
        <v>704</v>
      </c>
      <c r="B724" s="26">
        <f t="shared" si="93"/>
        <v>337</v>
      </c>
      <c r="C724" s="15" t="s">
        <v>306</v>
      </c>
      <c r="D724" s="3" t="s">
        <v>1515</v>
      </c>
      <c r="E724" s="7">
        <v>1966</v>
      </c>
      <c r="F724" s="7">
        <v>1966</v>
      </c>
      <c r="G724" s="7" t="s">
        <v>67</v>
      </c>
      <c r="H724" s="7">
        <v>2</v>
      </c>
      <c r="I724" s="7">
        <v>2</v>
      </c>
      <c r="J724" s="32">
        <v>560.9</v>
      </c>
      <c r="K724" s="32">
        <v>560.9</v>
      </c>
      <c r="L724" s="32"/>
      <c r="M724" s="8">
        <v>15</v>
      </c>
      <c r="N724" s="30">
        <f>'Приложение №2'!E724</f>
        <v>3478846.42</v>
      </c>
      <c r="O724" s="24"/>
      <c r="P724" s="1">
        <v>3069152.72</v>
      </c>
      <c r="Q724" s="1"/>
      <c r="R724" s="1">
        <v>32095.819800000001</v>
      </c>
      <c r="S724" s="1">
        <v>377597.88019999972</v>
      </c>
      <c r="T724" s="1"/>
      <c r="U724" s="1">
        <f t="shared" si="91"/>
        <v>6202.2578356213226</v>
      </c>
      <c r="V724" s="1">
        <f t="shared" si="91"/>
        <v>6202.2578356213226</v>
      </c>
      <c r="W724" s="9">
        <v>2020</v>
      </c>
    </row>
    <row r="725" spans="1:23" ht="15" customHeight="1" x14ac:dyDescent="0.25">
      <c r="A725" s="5">
        <f t="shared" si="93"/>
        <v>705</v>
      </c>
      <c r="B725" s="26">
        <f t="shared" si="93"/>
        <v>338</v>
      </c>
      <c r="C725" s="6" t="s">
        <v>290</v>
      </c>
      <c r="D725" s="3" t="s">
        <v>697</v>
      </c>
      <c r="E725" s="7">
        <v>1993</v>
      </c>
      <c r="F725" s="7">
        <v>1993</v>
      </c>
      <c r="G725" s="7" t="s">
        <v>63</v>
      </c>
      <c r="H725" s="7">
        <v>5</v>
      </c>
      <c r="I725" s="7">
        <v>3</v>
      </c>
      <c r="J725" s="32">
        <v>3222.2</v>
      </c>
      <c r="K725" s="32">
        <v>2864.3</v>
      </c>
      <c r="L725" s="32">
        <v>0</v>
      </c>
      <c r="M725" s="8">
        <v>103</v>
      </c>
      <c r="N725" s="30">
        <f>'Приложение №2'!E725</f>
        <v>4758122.1100000003</v>
      </c>
      <c r="O725" s="24"/>
      <c r="P725" s="1">
        <v>3167480.6674000006</v>
      </c>
      <c r="Q725" s="1"/>
      <c r="R725" s="1">
        <v>915261.16259999992</v>
      </c>
      <c r="S725" s="1">
        <v>675380.28</v>
      </c>
      <c r="T725" s="1"/>
      <c r="U725" s="1">
        <f t="shared" si="91"/>
        <v>1661.181478895367</v>
      </c>
      <c r="V725" s="1">
        <f t="shared" si="91"/>
        <v>1661.181478895367</v>
      </c>
      <c r="W725" s="9">
        <v>2020</v>
      </c>
    </row>
    <row r="726" spans="1:23" ht="15" customHeight="1" x14ac:dyDescent="0.25">
      <c r="A726" s="5">
        <f t="shared" si="93"/>
        <v>706</v>
      </c>
      <c r="B726" s="26">
        <f t="shared" si="93"/>
        <v>339</v>
      </c>
      <c r="C726" s="6" t="s">
        <v>297</v>
      </c>
      <c r="D726" s="3" t="s">
        <v>699</v>
      </c>
      <c r="E726" s="7">
        <v>1980</v>
      </c>
      <c r="F726" s="7">
        <v>1983</v>
      </c>
      <c r="G726" s="7" t="s">
        <v>67</v>
      </c>
      <c r="H726" s="7">
        <v>2</v>
      </c>
      <c r="I726" s="7">
        <v>2</v>
      </c>
      <c r="J726" s="32">
        <v>841.8</v>
      </c>
      <c r="K726" s="32">
        <v>742.8</v>
      </c>
      <c r="L726" s="32">
        <v>0</v>
      </c>
      <c r="M726" s="8">
        <v>24</v>
      </c>
      <c r="N726" s="30">
        <f>'Приложение №2'!E726</f>
        <v>4014524.7590631163</v>
      </c>
      <c r="O726" s="24"/>
      <c r="P726" s="1">
        <v>3471967.3</v>
      </c>
      <c r="Q726" s="1"/>
      <c r="R726" s="1">
        <v>42504.501600000003</v>
      </c>
      <c r="S726" s="1">
        <v>500052.95746311644</v>
      </c>
      <c r="T726" s="32"/>
      <c r="U726" s="1">
        <f t="shared" si="91"/>
        <v>5404.5836820989725</v>
      </c>
      <c r="V726" s="1">
        <f t="shared" si="91"/>
        <v>5404.5836820989725</v>
      </c>
      <c r="W726" s="9">
        <v>2020</v>
      </c>
    </row>
    <row r="727" spans="1:23" ht="15" customHeight="1" x14ac:dyDescent="0.25">
      <c r="A727" s="5">
        <f t="shared" si="93"/>
        <v>707</v>
      </c>
      <c r="B727" s="26">
        <f t="shared" si="93"/>
        <v>340</v>
      </c>
      <c r="C727" s="6" t="s">
        <v>297</v>
      </c>
      <c r="D727" s="3" t="s">
        <v>700</v>
      </c>
      <c r="E727" s="7">
        <v>1990</v>
      </c>
      <c r="F727" s="7">
        <v>1990</v>
      </c>
      <c r="G727" s="7" t="s">
        <v>51</v>
      </c>
      <c r="H727" s="7">
        <v>2</v>
      </c>
      <c r="I727" s="7">
        <v>3</v>
      </c>
      <c r="J727" s="32">
        <v>660.8</v>
      </c>
      <c r="K727" s="32">
        <v>591.70000000000005</v>
      </c>
      <c r="L727" s="32">
        <v>0</v>
      </c>
      <c r="M727" s="8">
        <v>26</v>
      </c>
      <c r="N727" s="30">
        <f>'Приложение №2'!E727</f>
        <v>2426851.4700000002</v>
      </c>
      <c r="O727" s="24"/>
      <c r="P727" s="1">
        <v>552810.80000000005</v>
      </c>
      <c r="Q727" s="1"/>
      <c r="R727" s="1">
        <v>189115.7494</v>
      </c>
      <c r="S727" s="1">
        <v>1684924.9206000001</v>
      </c>
      <c r="T727" s="1"/>
      <c r="U727" s="1">
        <f t="shared" si="91"/>
        <v>4101.489724522562</v>
      </c>
      <c r="V727" s="1">
        <f t="shared" si="91"/>
        <v>4101.489724522562</v>
      </c>
      <c r="W727" s="9">
        <v>2020</v>
      </c>
    </row>
    <row r="728" spans="1:23" ht="15" customHeight="1" x14ac:dyDescent="0.25">
      <c r="A728" s="5">
        <f t="shared" si="93"/>
        <v>708</v>
      </c>
      <c r="B728" s="26">
        <f t="shared" si="93"/>
        <v>341</v>
      </c>
      <c r="C728" s="6" t="s">
        <v>297</v>
      </c>
      <c r="D728" s="3" t="s">
        <v>701</v>
      </c>
      <c r="E728" s="7">
        <v>1992</v>
      </c>
      <c r="F728" s="7">
        <v>1992</v>
      </c>
      <c r="G728" s="7" t="s">
        <v>51</v>
      </c>
      <c r="H728" s="7">
        <v>6</v>
      </c>
      <c r="I728" s="7">
        <v>5</v>
      </c>
      <c r="J728" s="32">
        <v>6439.7</v>
      </c>
      <c r="K728" s="32">
        <v>5675.1</v>
      </c>
      <c r="L728" s="32">
        <v>0</v>
      </c>
      <c r="M728" s="8">
        <v>216</v>
      </c>
      <c r="N728" s="30">
        <f>'Приложение №2'!E728</f>
        <v>9109268.2699999996</v>
      </c>
      <c r="O728" s="24"/>
      <c r="P728" s="1">
        <v>0</v>
      </c>
      <c r="Q728" s="1"/>
      <c r="R728" s="1">
        <v>2142193.9982000003</v>
      </c>
      <c r="S728" s="1">
        <v>6967074.2717999993</v>
      </c>
      <c r="T728" s="1"/>
      <c r="U728" s="1">
        <f t="shared" si="91"/>
        <v>1605.1291201917145</v>
      </c>
      <c r="V728" s="1">
        <f t="shared" si="91"/>
        <v>1605.1291201917145</v>
      </c>
      <c r="W728" s="9">
        <v>2020</v>
      </c>
    </row>
    <row r="729" spans="1:23" ht="15" customHeight="1" x14ac:dyDescent="0.25">
      <c r="A729" s="5">
        <f t="shared" si="93"/>
        <v>709</v>
      </c>
      <c r="B729" s="26">
        <f t="shared" si="93"/>
        <v>342</v>
      </c>
      <c r="C729" s="6" t="s">
        <v>297</v>
      </c>
      <c r="D729" s="3" t="s">
        <v>702</v>
      </c>
      <c r="E729" s="7">
        <v>1990</v>
      </c>
      <c r="F729" s="7">
        <v>1990</v>
      </c>
      <c r="G729" s="7" t="s">
        <v>51</v>
      </c>
      <c r="H729" s="7">
        <v>6</v>
      </c>
      <c r="I729" s="7">
        <v>2</v>
      </c>
      <c r="J729" s="32">
        <v>2986.24</v>
      </c>
      <c r="K729" s="32">
        <v>2169.04</v>
      </c>
      <c r="L729" s="32">
        <v>0</v>
      </c>
      <c r="M729" s="8">
        <v>93</v>
      </c>
      <c r="N729" s="30">
        <f>'Приложение №2'!E729</f>
        <v>3481589.27</v>
      </c>
      <c r="O729" s="24"/>
      <c r="P729" s="1">
        <v>1304711.8347199999</v>
      </c>
      <c r="Q729" s="1"/>
      <c r="R729" s="1">
        <v>872165.59528000001</v>
      </c>
      <c r="S729" s="1">
        <v>1304711.8400000001</v>
      </c>
      <c r="T729" s="1"/>
      <c r="U729" s="1">
        <f t="shared" si="91"/>
        <v>1605.1291216390662</v>
      </c>
      <c r="V729" s="1">
        <f t="shared" si="91"/>
        <v>1605.1291216390662</v>
      </c>
      <c r="W729" s="9">
        <v>2020</v>
      </c>
    </row>
    <row r="730" spans="1:23" ht="15" customHeight="1" x14ac:dyDescent="0.25">
      <c r="A730" s="5">
        <f t="shared" si="93"/>
        <v>710</v>
      </c>
      <c r="B730" s="26">
        <f t="shared" si="93"/>
        <v>343</v>
      </c>
      <c r="C730" s="6" t="s">
        <v>306</v>
      </c>
      <c r="D730" s="3" t="s">
        <v>307</v>
      </c>
      <c r="E730" s="7">
        <v>1972</v>
      </c>
      <c r="F730" s="7">
        <v>2015</v>
      </c>
      <c r="G730" s="7" t="s">
        <v>67</v>
      </c>
      <c r="H730" s="7">
        <v>2</v>
      </c>
      <c r="I730" s="7">
        <v>3</v>
      </c>
      <c r="J730" s="32">
        <v>509.2</v>
      </c>
      <c r="K730" s="32">
        <v>509.2</v>
      </c>
      <c r="L730" s="32">
        <v>0</v>
      </c>
      <c r="M730" s="8">
        <v>28</v>
      </c>
      <c r="N730" s="30">
        <f>'Приложение №2'!E730</f>
        <v>2179319.19</v>
      </c>
      <c r="O730" s="24"/>
      <c r="P730" s="1">
        <v>1807388.31</v>
      </c>
      <c r="Q730" s="1"/>
      <c r="R730" s="1">
        <v>29137.442399999996</v>
      </c>
      <c r="S730" s="1">
        <v>342793.43759999989</v>
      </c>
      <c r="T730" s="32"/>
      <c r="U730" s="1">
        <f t="shared" si="91"/>
        <v>4279.8884328358208</v>
      </c>
      <c r="V730" s="1">
        <f t="shared" si="91"/>
        <v>4279.8884328358208</v>
      </c>
      <c r="W730" s="9">
        <v>2020</v>
      </c>
    </row>
    <row r="731" spans="1:23" ht="15" customHeight="1" x14ac:dyDescent="0.25">
      <c r="A731" s="5">
        <f t="shared" si="93"/>
        <v>711</v>
      </c>
      <c r="B731" s="26">
        <f t="shared" si="93"/>
        <v>344</v>
      </c>
      <c r="C731" s="6" t="s">
        <v>703</v>
      </c>
      <c r="D731" s="3" t="s">
        <v>704</v>
      </c>
      <c r="E731" s="7">
        <v>1971</v>
      </c>
      <c r="F731" s="7">
        <v>2012</v>
      </c>
      <c r="G731" s="7" t="s">
        <v>51</v>
      </c>
      <c r="H731" s="7">
        <v>4</v>
      </c>
      <c r="I731" s="7">
        <v>4</v>
      </c>
      <c r="J731" s="32">
        <v>2720.25</v>
      </c>
      <c r="K731" s="32">
        <v>2720.25</v>
      </c>
      <c r="L731" s="32">
        <v>0</v>
      </c>
      <c r="M731" s="8">
        <v>105</v>
      </c>
      <c r="N731" s="30">
        <f>'Приложение №2'!E731</f>
        <v>18384812.462603986</v>
      </c>
      <c r="O731" s="24"/>
      <c r="P731" s="1">
        <v>9709761.5899999999</v>
      </c>
      <c r="Q731" s="1"/>
      <c r="R731" s="1">
        <v>928866.97050000005</v>
      </c>
      <c r="S731" s="1">
        <v>7746183.9021039866</v>
      </c>
      <c r="T731" s="1"/>
      <c r="U731" s="1">
        <f t="shared" si="91"/>
        <v>6758.5010431408828</v>
      </c>
      <c r="V731" s="1">
        <f t="shared" si="91"/>
        <v>6758.5010431408828</v>
      </c>
      <c r="W731" s="9">
        <v>2020</v>
      </c>
    </row>
    <row r="732" spans="1:23" ht="15" customHeight="1" x14ac:dyDescent="0.25">
      <c r="A732" s="5">
        <f t="shared" si="93"/>
        <v>712</v>
      </c>
      <c r="B732" s="26">
        <f t="shared" si="93"/>
        <v>345</v>
      </c>
      <c r="C732" s="6" t="s">
        <v>703</v>
      </c>
      <c r="D732" s="3" t="s">
        <v>705</v>
      </c>
      <c r="E732" s="7">
        <v>1979</v>
      </c>
      <c r="F732" s="7">
        <v>1979</v>
      </c>
      <c r="G732" s="7" t="s">
        <v>51</v>
      </c>
      <c r="H732" s="7">
        <v>4</v>
      </c>
      <c r="I732" s="7">
        <v>2</v>
      </c>
      <c r="J732" s="32">
        <v>1245</v>
      </c>
      <c r="K732" s="32">
        <v>1245</v>
      </c>
      <c r="L732" s="32">
        <v>0</v>
      </c>
      <c r="M732" s="8">
        <v>44</v>
      </c>
      <c r="N732" s="30">
        <f>'Приложение №2'!E732</f>
        <v>6137938.0967150209</v>
      </c>
      <c r="O732" s="24"/>
      <c r="P732" s="1">
        <v>2163547.36</v>
      </c>
      <c r="Q732" s="1"/>
      <c r="R732" s="1">
        <v>429128.74000000005</v>
      </c>
      <c r="S732" s="1">
        <v>3545261.9967150209</v>
      </c>
      <c r="T732" s="1"/>
      <c r="U732" s="1">
        <f t="shared" si="91"/>
        <v>4930.0707604136715</v>
      </c>
      <c r="V732" s="1">
        <f t="shared" si="91"/>
        <v>4930.0707604136715</v>
      </c>
      <c r="W732" s="9">
        <v>2020</v>
      </c>
    </row>
    <row r="733" spans="1:23" ht="15" customHeight="1" x14ac:dyDescent="0.25">
      <c r="A733" s="5">
        <f t="shared" si="93"/>
        <v>713</v>
      </c>
      <c r="B733" s="26">
        <f t="shared" si="93"/>
        <v>346</v>
      </c>
      <c r="C733" s="6" t="s">
        <v>703</v>
      </c>
      <c r="D733" s="3" t="s">
        <v>706</v>
      </c>
      <c r="E733" s="7">
        <v>1972</v>
      </c>
      <c r="F733" s="7">
        <v>1972</v>
      </c>
      <c r="G733" s="7" t="s">
        <v>51</v>
      </c>
      <c r="H733" s="7">
        <v>4</v>
      </c>
      <c r="I733" s="7">
        <v>2</v>
      </c>
      <c r="J733" s="32">
        <v>1286</v>
      </c>
      <c r="K733" s="32">
        <v>1286</v>
      </c>
      <c r="L733" s="32">
        <v>0</v>
      </c>
      <c r="M733" s="8">
        <v>50</v>
      </c>
      <c r="N733" s="30">
        <f>'Приложение №2'!E733</f>
        <v>3858734.1000000006</v>
      </c>
      <c r="O733" s="24"/>
      <c r="P733" s="1">
        <v>0</v>
      </c>
      <c r="Q733" s="1"/>
      <c r="R733" s="1">
        <v>411584.98199999996</v>
      </c>
      <c r="S733" s="1">
        <v>3447149.1180000007</v>
      </c>
      <c r="T733" s="1"/>
      <c r="U733" s="1">
        <f t="shared" si="91"/>
        <v>3000.5708398133752</v>
      </c>
      <c r="V733" s="1">
        <f t="shared" si="91"/>
        <v>3000.5708398133752</v>
      </c>
      <c r="W733" s="9">
        <v>2020</v>
      </c>
    </row>
    <row r="734" spans="1:23" ht="15" customHeight="1" x14ac:dyDescent="0.25">
      <c r="A734" s="5">
        <f t="shared" si="93"/>
        <v>714</v>
      </c>
      <c r="B734" s="26">
        <f t="shared" si="93"/>
        <v>347</v>
      </c>
      <c r="C734" s="6" t="s">
        <v>703</v>
      </c>
      <c r="D734" s="3" t="s">
        <v>707</v>
      </c>
      <c r="E734" s="7">
        <v>1972</v>
      </c>
      <c r="F734" s="7">
        <v>1972</v>
      </c>
      <c r="G734" s="7" t="s">
        <v>51</v>
      </c>
      <c r="H734" s="7">
        <v>4</v>
      </c>
      <c r="I734" s="7">
        <v>2</v>
      </c>
      <c r="J734" s="32">
        <v>1471.5</v>
      </c>
      <c r="K734" s="32">
        <v>1471.5</v>
      </c>
      <c r="L734" s="32">
        <v>0</v>
      </c>
      <c r="M734" s="8">
        <v>37</v>
      </c>
      <c r="N734" s="30">
        <f>'Приложение №2'!E734</f>
        <v>4415339.99</v>
      </c>
      <c r="O734" s="24"/>
      <c r="P734" s="1">
        <v>0</v>
      </c>
      <c r="Q734" s="1"/>
      <c r="R734" s="1">
        <v>366374.01300000004</v>
      </c>
      <c r="S734" s="1">
        <v>4048965.977</v>
      </c>
      <c r="T734" s="1"/>
      <c r="U734" s="1">
        <f t="shared" si="91"/>
        <v>3000.5708392796469</v>
      </c>
      <c r="V734" s="1">
        <f t="shared" si="91"/>
        <v>3000.5708392796469</v>
      </c>
      <c r="W734" s="9">
        <v>2020</v>
      </c>
    </row>
    <row r="735" spans="1:23" ht="15" customHeight="1" x14ac:dyDescent="0.25">
      <c r="A735" s="5">
        <f t="shared" si="93"/>
        <v>715</v>
      </c>
      <c r="B735" s="26">
        <f t="shared" si="93"/>
        <v>348</v>
      </c>
      <c r="C735" s="6" t="s">
        <v>317</v>
      </c>
      <c r="D735" s="3" t="s">
        <v>708</v>
      </c>
      <c r="E735" s="7">
        <v>1987</v>
      </c>
      <c r="F735" s="7">
        <v>2013</v>
      </c>
      <c r="G735" s="7" t="s">
        <v>51</v>
      </c>
      <c r="H735" s="7">
        <v>3</v>
      </c>
      <c r="I735" s="7">
        <v>1</v>
      </c>
      <c r="J735" s="32">
        <v>726.4</v>
      </c>
      <c r="K735" s="32">
        <v>726.4</v>
      </c>
      <c r="L735" s="32">
        <v>0</v>
      </c>
      <c r="M735" s="8">
        <v>20</v>
      </c>
      <c r="N735" s="30">
        <f>'Приложение №2'!E735</f>
        <v>8436325.3593411539</v>
      </c>
      <c r="O735" s="24"/>
      <c r="P735" s="1">
        <v>6096125.9445411544</v>
      </c>
      <c r="Q735" s="1"/>
      <c r="R735" s="1">
        <v>271702.77480000001</v>
      </c>
      <c r="S735" s="1">
        <v>2068496.6399999997</v>
      </c>
      <c r="T735" s="1"/>
      <c r="U735" s="1">
        <f t="shared" si="91"/>
        <v>11613.884029930003</v>
      </c>
      <c r="V735" s="1">
        <f t="shared" si="91"/>
        <v>11613.884029930003</v>
      </c>
      <c r="W735" s="9">
        <v>2020</v>
      </c>
    </row>
    <row r="736" spans="1:23" ht="15" customHeight="1" x14ac:dyDescent="0.25">
      <c r="A736" s="5">
        <f t="shared" si="93"/>
        <v>716</v>
      </c>
      <c r="B736" s="26">
        <f t="shared" si="93"/>
        <v>349</v>
      </c>
      <c r="C736" s="6" t="s">
        <v>317</v>
      </c>
      <c r="D736" s="3" t="s">
        <v>709</v>
      </c>
      <c r="E736" s="7">
        <v>1988</v>
      </c>
      <c r="F736" s="7">
        <v>2013</v>
      </c>
      <c r="G736" s="7" t="s">
        <v>51</v>
      </c>
      <c r="H736" s="7">
        <v>3</v>
      </c>
      <c r="I736" s="7">
        <v>3</v>
      </c>
      <c r="J736" s="32">
        <v>1278.92</v>
      </c>
      <c r="K736" s="32">
        <v>1278.92</v>
      </c>
      <c r="L736" s="32">
        <v>0</v>
      </c>
      <c r="M736" s="8">
        <v>45</v>
      </c>
      <c r="N736" s="30">
        <f>'Приложение №2'!E736</f>
        <v>5208158.607098029</v>
      </c>
      <c r="O736" s="24"/>
      <c r="P736" s="1">
        <v>1111966.8816580288</v>
      </c>
      <c r="Q736" s="1"/>
      <c r="R736" s="1">
        <v>454339.13344000001</v>
      </c>
      <c r="S736" s="1">
        <v>3641852.5920000002</v>
      </c>
      <c r="T736" s="1"/>
      <c r="U736" s="1">
        <f t="shared" si="91"/>
        <v>4072.3099232931136</v>
      </c>
      <c r="V736" s="1">
        <f t="shared" si="91"/>
        <v>4072.3099232931136</v>
      </c>
      <c r="W736" s="9">
        <v>2020</v>
      </c>
    </row>
    <row r="737" spans="1:23" ht="15" customHeight="1" x14ac:dyDescent="0.25">
      <c r="A737" s="5">
        <f t="shared" si="93"/>
        <v>717</v>
      </c>
      <c r="B737" s="26">
        <f t="shared" si="93"/>
        <v>350</v>
      </c>
      <c r="C737" s="6" t="s">
        <v>317</v>
      </c>
      <c r="D737" s="3" t="s">
        <v>710</v>
      </c>
      <c r="E737" s="7">
        <v>1990</v>
      </c>
      <c r="F737" s="7">
        <v>1990</v>
      </c>
      <c r="G737" s="7" t="s">
        <v>67</v>
      </c>
      <c r="H737" s="7">
        <v>2</v>
      </c>
      <c r="I737" s="7">
        <v>2</v>
      </c>
      <c r="J737" s="32">
        <v>912</v>
      </c>
      <c r="K737" s="32">
        <v>831.6</v>
      </c>
      <c r="L737" s="32">
        <v>80.400000000000006</v>
      </c>
      <c r="M737" s="8">
        <v>30</v>
      </c>
      <c r="N737" s="30">
        <f>'Приложение №2'!E737</f>
        <v>17173408.949999996</v>
      </c>
      <c r="O737" s="24"/>
      <c r="P737" s="1">
        <v>16234812.859999999</v>
      </c>
      <c r="Q737" s="1"/>
      <c r="R737" s="1">
        <v>229990.8088</v>
      </c>
      <c r="S737" s="1">
        <v>708605.28119999613</v>
      </c>
      <c r="T737" s="32"/>
      <c r="U737" s="1">
        <f t="shared" si="91"/>
        <v>18830.492269736838</v>
      </c>
      <c r="V737" s="1">
        <f t="shared" si="91"/>
        <v>18830.492269736838</v>
      </c>
      <c r="W737" s="9">
        <v>2020</v>
      </c>
    </row>
    <row r="738" spans="1:23" ht="15" customHeight="1" x14ac:dyDescent="0.25">
      <c r="A738" s="5">
        <f t="shared" si="93"/>
        <v>718</v>
      </c>
      <c r="B738" s="26">
        <f t="shared" si="93"/>
        <v>351</v>
      </c>
      <c r="C738" s="6" t="s">
        <v>317</v>
      </c>
      <c r="D738" s="3" t="s">
        <v>711</v>
      </c>
      <c r="E738" s="7">
        <v>1991</v>
      </c>
      <c r="F738" s="7">
        <v>1991</v>
      </c>
      <c r="G738" s="7" t="s">
        <v>67</v>
      </c>
      <c r="H738" s="7">
        <v>2</v>
      </c>
      <c r="I738" s="7">
        <v>2</v>
      </c>
      <c r="J738" s="32">
        <v>935.3</v>
      </c>
      <c r="K738" s="32">
        <v>853.1</v>
      </c>
      <c r="L738" s="32">
        <v>82.2</v>
      </c>
      <c r="M738" s="8">
        <v>35</v>
      </c>
      <c r="N738" s="30">
        <f>'Приложение №2'!E738</f>
        <v>5995041.8283343436</v>
      </c>
      <c r="O738" s="24"/>
      <c r="P738" s="1">
        <v>5045635.7699999996</v>
      </c>
      <c r="Q738" s="1"/>
      <c r="R738" s="1">
        <v>222996.26300000001</v>
      </c>
      <c r="S738" s="1">
        <v>726409.79533434403</v>
      </c>
      <c r="T738" s="32"/>
      <c r="U738" s="1">
        <f t="shared" si="91"/>
        <v>6409.7528368805124</v>
      </c>
      <c r="V738" s="1">
        <f t="shared" si="91"/>
        <v>6409.7528368805124</v>
      </c>
      <c r="W738" s="9">
        <v>2020</v>
      </c>
    </row>
    <row r="739" spans="1:23" ht="15" customHeight="1" x14ac:dyDescent="0.25">
      <c r="A739" s="5">
        <f t="shared" ref="A739:B754" si="94">+A738+1</f>
        <v>719</v>
      </c>
      <c r="B739" s="26">
        <f t="shared" si="94"/>
        <v>352</v>
      </c>
      <c r="C739" s="6" t="s">
        <v>317</v>
      </c>
      <c r="D739" s="3" t="s">
        <v>712</v>
      </c>
      <c r="E739" s="7">
        <v>1984</v>
      </c>
      <c r="F739" s="7">
        <v>1984</v>
      </c>
      <c r="G739" s="7" t="s">
        <v>67</v>
      </c>
      <c r="H739" s="7">
        <v>2</v>
      </c>
      <c r="I739" s="7">
        <v>1</v>
      </c>
      <c r="J739" s="32">
        <v>326.89999999999998</v>
      </c>
      <c r="K739" s="32">
        <v>310.7</v>
      </c>
      <c r="L739" s="32">
        <v>16.2</v>
      </c>
      <c r="M739" s="8">
        <v>15</v>
      </c>
      <c r="N739" s="30">
        <f>'Приложение №2'!E739</f>
        <v>4311400.9381861798</v>
      </c>
      <c r="O739" s="24"/>
      <c r="P739" s="1">
        <v>4001680.74</v>
      </c>
      <c r="Q739" s="1"/>
      <c r="R739" s="1">
        <v>70580.476200000005</v>
      </c>
      <c r="S739" s="1">
        <v>239139.72198617962</v>
      </c>
      <c r="T739" s="32"/>
      <c r="U739" s="1">
        <f t="shared" si="91"/>
        <v>13188.745604729826</v>
      </c>
      <c r="V739" s="1">
        <f t="shared" si="91"/>
        <v>13188.745604729826</v>
      </c>
      <c r="W739" s="9">
        <v>2020</v>
      </c>
    </row>
    <row r="740" spans="1:23" ht="15" customHeight="1" x14ac:dyDescent="0.25">
      <c r="A740" s="5">
        <f t="shared" si="94"/>
        <v>720</v>
      </c>
      <c r="B740" s="26">
        <f t="shared" si="94"/>
        <v>353</v>
      </c>
      <c r="C740" s="6" t="s">
        <v>317</v>
      </c>
      <c r="D740" s="3" t="s">
        <v>713</v>
      </c>
      <c r="E740" s="7">
        <v>1985</v>
      </c>
      <c r="F740" s="7">
        <v>2013</v>
      </c>
      <c r="G740" s="7" t="s">
        <v>51</v>
      </c>
      <c r="H740" s="7">
        <v>3</v>
      </c>
      <c r="I740" s="7">
        <v>1</v>
      </c>
      <c r="J740" s="32">
        <v>1239.3</v>
      </c>
      <c r="K740" s="32">
        <v>868.4</v>
      </c>
      <c r="L740" s="32">
        <v>469.1</v>
      </c>
      <c r="M740" s="8">
        <v>95</v>
      </c>
      <c r="N740" s="30">
        <f>'Приложение №2'!E740</f>
        <v>5446714.5270421524</v>
      </c>
      <c r="O740" s="24"/>
      <c r="P740" s="1">
        <v>2767474.73</v>
      </c>
      <c r="Q740" s="1">
        <v>924860.88</v>
      </c>
      <c r="R740" s="1">
        <v>145760.1012</v>
      </c>
      <c r="S740" s="1">
        <v>1608618.8158421521</v>
      </c>
      <c r="T740" s="1"/>
      <c r="U740" s="1">
        <f t="shared" ref="U740:V759" si="95">$N740/($K740+$L740)</f>
        <v>4072.3099267604875</v>
      </c>
      <c r="V740" s="1">
        <f t="shared" si="95"/>
        <v>4072.3099267604875</v>
      </c>
      <c r="W740" s="9">
        <v>2020</v>
      </c>
    </row>
    <row r="741" spans="1:23" ht="15" customHeight="1" x14ac:dyDescent="0.25">
      <c r="A741" s="5">
        <f t="shared" si="94"/>
        <v>721</v>
      </c>
      <c r="B741" s="26">
        <f t="shared" si="94"/>
        <v>354</v>
      </c>
      <c r="C741" s="6" t="s">
        <v>317</v>
      </c>
      <c r="D741" s="3" t="s">
        <v>714</v>
      </c>
      <c r="E741" s="7">
        <v>1974</v>
      </c>
      <c r="F741" s="7">
        <v>2016</v>
      </c>
      <c r="G741" s="7" t="s">
        <v>67</v>
      </c>
      <c r="H741" s="7">
        <v>2</v>
      </c>
      <c r="I741" s="7">
        <v>2</v>
      </c>
      <c r="J741" s="32">
        <v>558.14</v>
      </c>
      <c r="K741" s="32">
        <v>509.9</v>
      </c>
      <c r="L741" s="32">
        <v>48.24</v>
      </c>
      <c r="M741" s="8">
        <v>26</v>
      </c>
      <c r="N741" s="30">
        <f>'Приложение №2'!E741</f>
        <v>2932341.086584196</v>
      </c>
      <c r="O741" s="24"/>
      <c r="P741" s="1">
        <v>2373498.44</v>
      </c>
      <c r="Q741" s="1"/>
      <c r="R741" s="1">
        <v>126314.66795999999</v>
      </c>
      <c r="S741" s="1">
        <v>432527.97862419602</v>
      </c>
      <c r="T741" s="32"/>
      <c r="U741" s="1">
        <f t="shared" si="95"/>
        <v>5253.7734019855161</v>
      </c>
      <c r="V741" s="1">
        <f t="shared" si="95"/>
        <v>5253.7734019855161</v>
      </c>
      <c r="W741" s="9">
        <v>2020</v>
      </c>
    </row>
    <row r="742" spans="1:23" ht="15" customHeight="1" x14ac:dyDescent="0.25">
      <c r="A742" s="5">
        <f t="shared" si="94"/>
        <v>722</v>
      </c>
      <c r="B742" s="26">
        <f t="shared" si="94"/>
        <v>355</v>
      </c>
      <c r="C742" s="6" t="s">
        <v>715</v>
      </c>
      <c r="D742" s="3" t="s">
        <v>716</v>
      </c>
      <c r="E742" s="7">
        <v>1990</v>
      </c>
      <c r="F742" s="7">
        <v>1990</v>
      </c>
      <c r="G742" s="7" t="s">
        <v>67</v>
      </c>
      <c r="H742" s="7">
        <v>1</v>
      </c>
      <c r="I742" s="7">
        <v>1</v>
      </c>
      <c r="J742" s="32">
        <v>757.17</v>
      </c>
      <c r="K742" s="32">
        <v>680</v>
      </c>
      <c r="L742" s="32">
        <v>0</v>
      </c>
      <c r="M742" s="8">
        <v>20</v>
      </c>
      <c r="N742" s="30">
        <f>'Приложение №2'!E742</f>
        <v>2174414.8702112325</v>
      </c>
      <c r="O742" s="24"/>
      <c r="P742" s="1">
        <v>1654852.82</v>
      </c>
      <c r="Q742" s="1"/>
      <c r="R742" s="1">
        <v>61786.05</v>
      </c>
      <c r="S742" s="1">
        <v>457776.0002112324</v>
      </c>
      <c r="T742" s="32"/>
      <c r="U742" s="1">
        <f t="shared" si="95"/>
        <v>3197.6689267812244</v>
      </c>
      <c r="V742" s="1">
        <f t="shared" si="95"/>
        <v>3197.6689267812244</v>
      </c>
      <c r="W742" s="9">
        <v>2020</v>
      </c>
    </row>
    <row r="743" spans="1:23" ht="15" customHeight="1" x14ac:dyDescent="0.25">
      <c r="A743" s="5">
        <f t="shared" si="94"/>
        <v>723</v>
      </c>
      <c r="B743" s="26">
        <f t="shared" si="94"/>
        <v>356</v>
      </c>
      <c r="C743" s="6" t="s">
        <v>320</v>
      </c>
      <c r="D743" s="3" t="s">
        <v>717</v>
      </c>
      <c r="E743" s="7">
        <v>1974</v>
      </c>
      <c r="F743" s="7">
        <v>1974</v>
      </c>
      <c r="G743" s="7" t="s">
        <v>51</v>
      </c>
      <c r="H743" s="7">
        <v>2</v>
      </c>
      <c r="I743" s="7">
        <v>1</v>
      </c>
      <c r="J743" s="32">
        <v>393.8</v>
      </c>
      <c r="K743" s="32">
        <v>769</v>
      </c>
      <c r="L743" s="32">
        <v>18.600000000000001</v>
      </c>
      <c r="M743" s="8">
        <v>9</v>
      </c>
      <c r="N743" s="30">
        <f>'Приложение №2'!E743</f>
        <v>14002556.640000001</v>
      </c>
      <c r="O743" s="24"/>
      <c r="P743" s="1">
        <v>11525992.32</v>
      </c>
      <c r="Q743" s="1"/>
      <c r="R743" s="1">
        <v>180829.19839999999</v>
      </c>
      <c r="S743" s="1">
        <v>2295735.1216000002</v>
      </c>
      <c r="T743" s="1"/>
      <c r="U743" s="1">
        <f t="shared" si="95"/>
        <v>17778.766683595735</v>
      </c>
      <c r="V743" s="1">
        <f t="shared" si="95"/>
        <v>17778.766683595735</v>
      </c>
      <c r="W743" s="9">
        <v>2020</v>
      </c>
    </row>
    <row r="744" spans="1:23" ht="15" customHeight="1" x14ac:dyDescent="0.25">
      <c r="A744" s="5">
        <f t="shared" si="94"/>
        <v>724</v>
      </c>
      <c r="B744" s="26">
        <f t="shared" si="94"/>
        <v>357</v>
      </c>
      <c r="C744" s="6" t="s">
        <v>718</v>
      </c>
      <c r="D744" s="3" t="s">
        <v>719</v>
      </c>
      <c r="E744" s="7">
        <v>1975</v>
      </c>
      <c r="F744" s="7">
        <v>1975</v>
      </c>
      <c r="G744" s="7" t="s">
        <v>51</v>
      </c>
      <c r="H744" s="7">
        <v>4</v>
      </c>
      <c r="I744" s="7">
        <v>2</v>
      </c>
      <c r="J744" s="32">
        <v>1854.6</v>
      </c>
      <c r="K744" s="32">
        <v>1713.5</v>
      </c>
      <c r="L744" s="32">
        <v>0</v>
      </c>
      <c r="M744" s="8">
        <v>58</v>
      </c>
      <c r="N744" s="30">
        <f>'Приложение №2'!E744</f>
        <v>10991072.06944336</v>
      </c>
      <c r="O744" s="24"/>
      <c r="P744" s="1">
        <v>5561641.0899999999</v>
      </c>
      <c r="Q744" s="1">
        <v>1052784.683</v>
      </c>
      <c r="R744" s="1">
        <v>550068.37699999998</v>
      </c>
      <c r="S744" s="1">
        <v>3826577.9194433601</v>
      </c>
      <c r="T744" s="1"/>
      <c r="U744" s="1">
        <f t="shared" si="95"/>
        <v>6414.3986398852403</v>
      </c>
      <c r="V744" s="1">
        <f t="shared" si="95"/>
        <v>6414.3986398852403</v>
      </c>
      <c r="W744" s="9">
        <v>2020</v>
      </c>
    </row>
    <row r="745" spans="1:23" ht="15" customHeight="1" x14ac:dyDescent="0.25">
      <c r="A745" s="5">
        <f t="shared" si="94"/>
        <v>725</v>
      </c>
      <c r="B745" s="26">
        <f t="shared" si="94"/>
        <v>358</v>
      </c>
      <c r="C745" s="6" t="s">
        <v>720</v>
      </c>
      <c r="D745" s="3" t="s">
        <v>721</v>
      </c>
      <c r="E745" s="7">
        <v>1981</v>
      </c>
      <c r="F745" s="7">
        <v>1981</v>
      </c>
      <c r="G745" s="7" t="s">
        <v>67</v>
      </c>
      <c r="H745" s="7">
        <v>2</v>
      </c>
      <c r="I745" s="7">
        <v>3</v>
      </c>
      <c r="J745" s="32">
        <v>827.2</v>
      </c>
      <c r="K745" s="32">
        <v>739.6</v>
      </c>
      <c r="L745" s="32">
        <v>0</v>
      </c>
      <c r="M745" s="8">
        <v>26</v>
      </c>
      <c r="N745" s="30">
        <f>'Приложение №2'!E745</f>
        <v>3577868.52</v>
      </c>
      <c r="O745" s="24"/>
      <c r="P745" s="1">
        <v>2969550.4</v>
      </c>
      <c r="Q745" s="1"/>
      <c r="R745" s="1">
        <v>110419.40119999999</v>
      </c>
      <c r="S745" s="1">
        <v>497898.71880000015</v>
      </c>
      <c r="T745" s="32"/>
      <c r="U745" s="1">
        <f t="shared" si="95"/>
        <v>4837.5723634396973</v>
      </c>
      <c r="V745" s="1">
        <f t="shared" si="95"/>
        <v>4837.5723634396973</v>
      </c>
      <c r="W745" s="9">
        <v>2020</v>
      </c>
    </row>
    <row r="746" spans="1:23" ht="15" customHeight="1" x14ac:dyDescent="0.25">
      <c r="A746" s="5">
        <f t="shared" si="94"/>
        <v>726</v>
      </c>
      <c r="B746" s="26">
        <f t="shared" si="94"/>
        <v>359</v>
      </c>
      <c r="C746" s="6" t="s">
        <v>720</v>
      </c>
      <c r="D746" s="3" t="s">
        <v>722</v>
      </c>
      <c r="E746" s="7">
        <v>1983</v>
      </c>
      <c r="F746" s="7">
        <v>1983</v>
      </c>
      <c r="G746" s="7" t="s">
        <v>67</v>
      </c>
      <c r="H746" s="7">
        <v>2</v>
      </c>
      <c r="I746" s="7">
        <v>3</v>
      </c>
      <c r="J746" s="32">
        <v>789.8</v>
      </c>
      <c r="K746" s="32">
        <v>703.4</v>
      </c>
      <c r="L746" s="32">
        <v>0</v>
      </c>
      <c r="M746" s="8">
        <v>17</v>
      </c>
      <c r="N746" s="30">
        <f>'Приложение №2'!E746</f>
        <v>3402748.4</v>
      </c>
      <c r="O746" s="24"/>
      <c r="P746" s="1">
        <v>2786861.83</v>
      </c>
      <c r="Q746" s="1"/>
      <c r="R746" s="1">
        <v>142357.6948</v>
      </c>
      <c r="S746" s="1">
        <v>473528.87519999983</v>
      </c>
      <c r="T746" s="32"/>
      <c r="U746" s="1">
        <f t="shared" si="95"/>
        <v>4837.5723628092128</v>
      </c>
      <c r="V746" s="1">
        <f t="shared" si="95"/>
        <v>4837.5723628092128</v>
      </c>
      <c r="W746" s="9">
        <v>2020</v>
      </c>
    </row>
    <row r="747" spans="1:23" ht="15" customHeight="1" x14ac:dyDescent="0.25">
      <c r="A747" s="5">
        <f t="shared" si="94"/>
        <v>727</v>
      </c>
      <c r="B747" s="26">
        <f t="shared" si="94"/>
        <v>360</v>
      </c>
      <c r="C747" s="6" t="s">
        <v>720</v>
      </c>
      <c r="D747" s="3" t="s">
        <v>723</v>
      </c>
      <c r="E747" s="7">
        <v>1981</v>
      </c>
      <c r="F747" s="7">
        <v>1981</v>
      </c>
      <c r="G747" s="7" t="s">
        <v>67</v>
      </c>
      <c r="H747" s="7">
        <v>2</v>
      </c>
      <c r="I747" s="7">
        <v>3</v>
      </c>
      <c r="J747" s="32">
        <v>844.1</v>
      </c>
      <c r="K747" s="32">
        <v>758.1</v>
      </c>
      <c r="L747" s="32">
        <v>0</v>
      </c>
      <c r="M747" s="8">
        <v>25</v>
      </c>
      <c r="N747" s="30">
        <f>'Приложение №2'!E747</f>
        <v>3667363.6100000003</v>
      </c>
      <c r="O747" s="24"/>
      <c r="P747" s="1">
        <v>3017534.49</v>
      </c>
      <c r="Q747" s="1"/>
      <c r="R747" s="1">
        <v>139476.19820000001</v>
      </c>
      <c r="S747" s="1">
        <v>510352.92180000013</v>
      </c>
      <c r="T747" s="32"/>
      <c r="U747" s="1">
        <f t="shared" si="95"/>
        <v>4837.5723651233347</v>
      </c>
      <c r="V747" s="1">
        <f t="shared" si="95"/>
        <v>4837.5723651233347</v>
      </c>
      <c r="W747" s="9">
        <v>2020</v>
      </c>
    </row>
    <row r="748" spans="1:23" ht="15" customHeight="1" x14ac:dyDescent="0.25">
      <c r="A748" s="5">
        <f t="shared" si="94"/>
        <v>728</v>
      </c>
      <c r="B748" s="26">
        <f t="shared" si="94"/>
        <v>361</v>
      </c>
      <c r="C748" s="6" t="s">
        <v>720</v>
      </c>
      <c r="D748" s="3" t="s">
        <v>724</v>
      </c>
      <c r="E748" s="7">
        <v>1985</v>
      </c>
      <c r="F748" s="7">
        <v>1985</v>
      </c>
      <c r="G748" s="7" t="s">
        <v>67</v>
      </c>
      <c r="H748" s="7">
        <v>2</v>
      </c>
      <c r="I748" s="7">
        <v>3</v>
      </c>
      <c r="J748" s="32">
        <v>987.2</v>
      </c>
      <c r="K748" s="32">
        <v>907.4</v>
      </c>
      <c r="L748" s="32">
        <v>0</v>
      </c>
      <c r="M748" s="8">
        <v>26</v>
      </c>
      <c r="N748" s="30">
        <f>'Приложение №2'!E748</f>
        <v>2744762.25</v>
      </c>
      <c r="O748" s="24"/>
      <c r="P748" s="1">
        <v>1986942.26</v>
      </c>
      <c r="Q748" s="1"/>
      <c r="R748" s="1">
        <v>146958.31280000001</v>
      </c>
      <c r="S748" s="1">
        <v>610861.67720000003</v>
      </c>
      <c r="T748" s="32"/>
      <c r="U748" s="1">
        <f t="shared" si="95"/>
        <v>3024.8647233854972</v>
      </c>
      <c r="V748" s="1">
        <f t="shared" si="95"/>
        <v>3024.8647233854972</v>
      </c>
      <c r="W748" s="9">
        <v>2020</v>
      </c>
    </row>
    <row r="749" spans="1:23" ht="15" customHeight="1" x14ac:dyDescent="0.25">
      <c r="A749" s="5">
        <f t="shared" si="94"/>
        <v>729</v>
      </c>
      <c r="B749" s="26">
        <f t="shared" si="94"/>
        <v>362</v>
      </c>
      <c r="C749" s="6" t="s">
        <v>720</v>
      </c>
      <c r="D749" s="3" t="s">
        <v>725</v>
      </c>
      <c r="E749" s="7">
        <v>1982</v>
      </c>
      <c r="F749" s="7">
        <v>1982</v>
      </c>
      <c r="G749" s="7" t="s">
        <v>67</v>
      </c>
      <c r="H749" s="7">
        <v>2</v>
      </c>
      <c r="I749" s="7">
        <v>3</v>
      </c>
      <c r="J749" s="32">
        <v>845.9</v>
      </c>
      <c r="K749" s="32">
        <v>761.3</v>
      </c>
      <c r="L749" s="32">
        <v>0</v>
      </c>
      <c r="M749" s="8">
        <v>24</v>
      </c>
      <c r="N749" s="30">
        <f>'Приложение №2'!E749</f>
        <v>5985673.3399999999</v>
      </c>
      <c r="O749" s="24"/>
      <c r="P749" s="1">
        <v>5273125.4800000004</v>
      </c>
      <c r="Q749" s="1"/>
      <c r="R749" s="1">
        <v>200040.6986</v>
      </c>
      <c r="S749" s="1">
        <v>512507.1613999994</v>
      </c>
      <c r="T749" s="32"/>
      <c r="U749" s="1">
        <f t="shared" si="95"/>
        <v>7862.4370681728624</v>
      </c>
      <c r="V749" s="1">
        <f t="shared" si="95"/>
        <v>7862.4370681728624</v>
      </c>
      <c r="W749" s="9">
        <v>2020</v>
      </c>
    </row>
    <row r="750" spans="1:23" ht="15" customHeight="1" x14ac:dyDescent="0.25">
      <c r="A750" s="5">
        <f t="shared" si="94"/>
        <v>730</v>
      </c>
      <c r="B750" s="26">
        <f t="shared" si="94"/>
        <v>363</v>
      </c>
      <c r="C750" s="6" t="s">
        <v>720</v>
      </c>
      <c r="D750" s="3" t="s">
        <v>726</v>
      </c>
      <c r="E750" s="7">
        <v>1984</v>
      </c>
      <c r="F750" s="7">
        <v>1984</v>
      </c>
      <c r="G750" s="7" t="s">
        <v>67</v>
      </c>
      <c r="H750" s="7">
        <v>2</v>
      </c>
      <c r="I750" s="7">
        <v>3</v>
      </c>
      <c r="J750" s="32">
        <v>889.9</v>
      </c>
      <c r="K750" s="32">
        <v>803.3</v>
      </c>
      <c r="L750" s="32">
        <v>0</v>
      </c>
      <c r="M750" s="8">
        <v>26</v>
      </c>
      <c r="N750" s="30">
        <f>'Приложение №2'!E750</f>
        <v>2429873.83</v>
      </c>
      <c r="O750" s="24"/>
      <c r="P750" s="1">
        <v>1762604.38</v>
      </c>
      <c r="Q750" s="1"/>
      <c r="R750" s="1">
        <v>126487.89260000001</v>
      </c>
      <c r="S750" s="1">
        <v>540781.55740000017</v>
      </c>
      <c r="T750" s="32"/>
      <c r="U750" s="1">
        <f t="shared" si="95"/>
        <v>3024.864720527823</v>
      </c>
      <c r="V750" s="1">
        <f t="shared" si="95"/>
        <v>3024.864720527823</v>
      </c>
      <c r="W750" s="9">
        <v>2020</v>
      </c>
    </row>
    <row r="751" spans="1:23" ht="15" customHeight="1" x14ac:dyDescent="0.25">
      <c r="A751" s="5">
        <f t="shared" si="94"/>
        <v>731</v>
      </c>
      <c r="B751" s="26">
        <f t="shared" si="94"/>
        <v>364</v>
      </c>
      <c r="C751" s="6" t="s">
        <v>720</v>
      </c>
      <c r="D751" s="3" t="s">
        <v>727</v>
      </c>
      <c r="E751" s="7">
        <v>1986</v>
      </c>
      <c r="F751" s="7">
        <v>1986</v>
      </c>
      <c r="G751" s="7" t="s">
        <v>51</v>
      </c>
      <c r="H751" s="7">
        <v>2</v>
      </c>
      <c r="I751" s="7">
        <v>3</v>
      </c>
      <c r="J751" s="32">
        <v>946.5</v>
      </c>
      <c r="K751" s="32">
        <v>871.5</v>
      </c>
      <c r="L751" s="32">
        <v>0</v>
      </c>
      <c r="M751" s="8">
        <v>25</v>
      </c>
      <c r="N751" s="30">
        <f>'Приложение №2'!E751</f>
        <v>3159139.9838167164</v>
      </c>
      <c r="O751" s="24"/>
      <c r="P751" s="1">
        <v>696667.76000000024</v>
      </c>
      <c r="Q751" s="1"/>
      <c r="R751" s="1">
        <v>265169.23300000001</v>
      </c>
      <c r="S751" s="1">
        <v>2197302.9908167161</v>
      </c>
      <c r="T751" s="1"/>
      <c r="U751" s="1">
        <f t="shared" si="95"/>
        <v>3624.9454777013384</v>
      </c>
      <c r="V751" s="1">
        <f t="shared" si="95"/>
        <v>3624.9454777013384</v>
      </c>
      <c r="W751" s="9">
        <v>2020</v>
      </c>
    </row>
    <row r="752" spans="1:23" ht="15" customHeight="1" x14ac:dyDescent="0.25">
      <c r="A752" s="5">
        <f t="shared" si="94"/>
        <v>732</v>
      </c>
      <c r="B752" s="26">
        <f t="shared" si="94"/>
        <v>365</v>
      </c>
      <c r="C752" s="6" t="s">
        <v>720</v>
      </c>
      <c r="D752" s="3" t="s">
        <v>728</v>
      </c>
      <c r="E752" s="7">
        <v>1987</v>
      </c>
      <c r="F752" s="7">
        <v>1987</v>
      </c>
      <c r="G752" s="7" t="s">
        <v>67</v>
      </c>
      <c r="H752" s="7">
        <v>2</v>
      </c>
      <c r="I752" s="7">
        <v>3</v>
      </c>
      <c r="J752" s="32">
        <v>893.8</v>
      </c>
      <c r="K752" s="32">
        <v>812.2</v>
      </c>
      <c r="L752" s="32">
        <v>0</v>
      </c>
      <c r="M752" s="8">
        <v>26</v>
      </c>
      <c r="N752" s="30">
        <f>'Приложение №2'!E752</f>
        <v>2456795.13</v>
      </c>
      <c r="O752" s="24"/>
      <c r="P752" s="1">
        <v>1785890.69</v>
      </c>
      <c r="Q752" s="1"/>
      <c r="R752" s="1">
        <v>124131.39840000001</v>
      </c>
      <c r="S752" s="1">
        <v>546773.04159999988</v>
      </c>
      <c r="T752" s="32"/>
      <c r="U752" s="1">
        <f t="shared" si="95"/>
        <v>3024.864725437084</v>
      </c>
      <c r="V752" s="1">
        <f t="shared" si="95"/>
        <v>3024.864725437084</v>
      </c>
      <c r="W752" s="9">
        <v>2020</v>
      </c>
    </row>
    <row r="753" spans="1:23" ht="15" customHeight="1" x14ac:dyDescent="0.25">
      <c r="A753" s="5">
        <f t="shared" si="94"/>
        <v>733</v>
      </c>
      <c r="B753" s="26">
        <f t="shared" si="94"/>
        <v>366</v>
      </c>
      <c r="C753" s="6" t="s">
        <v>720</v>
      </c>
      <c r="D753" s="3" t="s">
        <v>729</v>
      </c>
      <c r="E753" s="7">
        <v>1985</v>
      </c>
      <c r="F753" s="7">
        <v>1985</v>
      </c>
      <c r="G753" s="7" t="s">
        <v>67</v>
      </c>
      <c r="H753" s="7">
        <v>2</v>
      </c>
      <c r="I753" s="7">
        <v>3</v>
      </c>
      <c r="J753" s="32">
        <v>983.5</v>
      </c>
      <c r="K753" s="32">
        <v>855.8</v>
      </c>
      <c r="L753" s="32">
        <v>0</v>
      </c>
      <c r="M753" s="8">
        <v>27</v>
      </c>
      <c r="N753" s="30">
        <f>'Приложение №2'!E753</f>
        <v>2588679.23</v>
      </c>
      <c r="O753" s="24"/>
      <c r="P753" s="1">
        <v>1910034.08</v>
      </c>
      <c r="Q753" s="1"/>
      <c r="R753" s="1">
        <v>102520.5876</v>
      </c>
      <c r="S753" s="1">
        <v>576124.56239999994</v>
      </c>
      <c r="T753" s="32"/>
      <c r="U753" s="1">
        <f t="shared" si="95"/>
        <v>3024.8647230661372</v>
      </c>
      <c r="V753" s="1">
        <f t="shared" si="95"/>
        <v>3024.8647230661372</v>
      </c>
      <c r="W753" s="9">
        <v>2020</v>
      </c>
    </row>
    <row r="754" spans="1:23" ht="15" customHeight="1" x14ac:dyDescent="0.25">
      <c r="A754" s="5">
        <f t="shared" si="94"/>
        <v>734</v>
      </c>
      <c r="B754" s="26">
        <f t="shared" si="94"/>
        <v>367</v>
      </c>
      <c r="C754" s="6" t="s">
        <v>720</v>
      </c>
      <c r="D754" s="3" t="s">
        <v>730</v>
      </c>
      <c r="E754" s="7">
        <v>1990</v>
      </c>
      <c r="F754" s="7">
        <v>1990</v>
      </c>
      <c r="G754" s="7" t="s">
        <v>67</v>
      </c>
      <c r="H754" s="7">
        <v>2</v>
      </c>
      <c r="I754" s="7">
        <v>3</v>
      </c>
      <c r="J754" s="32">
        <v>817.4</v>
      </c>
      <c r="K754" s="32">
        <v>722.4</v>
      </c>
      <c r="L754" s="32">
        <v>0</v>
      </c>
      <c r="M754" s="8">
        <v>25</v>
      </c>
      <c r="N754" s="30">
        <f>'Приложение №2'!E754</f>
        <v>2185162.27</v>
      </c>
      <c r="O754" s="24"/>
      <c r="P754" s="1">
        <v>1560636.06</v>
      </c>
      <c r="Q754" s="1"/>
      <c r="R754" s="1">
        <v>138206.53279999999</v>
      </c>
      <c r="S754" s="1">
        <v>486319.67719999998</v>
      </c>
      <c r="T754" s="32"/>
      <c r="U754" s="1">
        <f t="shared" si="95"/>
        <v>3024.8647148394243</v>
      </c>
      <c r="V754" s="1">
        <f t="shared" si="95"/>
        <v>3024.8647148394243</v>
      </c>
      <c r="W754" s="9">
        <v>2020</v>
      </c>
    </row>
    <row r="755" spans="1:23" ht="15" customHeight="1" x14ac:dyDescent="0.25">
      <c r="A755" s="5">
        <f t="shared" ref="A755:B770" si="96">+A754+1</f>
        <v>735</v>
      </c>
      <c r="B755" s="26">
        <f t="shared" si="96"/>
        <v>368</v>
      </c>
      <c r="C755" s="6" t="s">
        <v>720</v>
      </c>
      <c r="D755" s="3" t="s">
        <v>731</v>
      </c>
      <c r="E755" s="7">
        <v>1994</v>
      </c>
      <c r="F755" s="7">
        <v>1994</v>
      </c>
      <c r="G755" s="7" t="s">
        <v>67</v>
      </c>
      <c r="H755" s="7">
        <v>2</v>
      </c>
      <c r="I755" s="7">
        <v>3</v>
      </c>
      <c r="J755" s="32">
        <v>890.6</v>
      </c>
      <c r="K755" s="32">
        <v>817.4</v>
      </c>
      <c r="L755" s="32">
        <v>0</v>
      </c>
      <c r="M755" s="8">
        <v>29</v>
      </c>
      <c r="N755" s="30">
        <f>'Приложение №2'!E755</f>
        <v>2472524.4200000004</v>
      </c>
      <c r="O755" s="24"/>
      <c r="P755" s="1">
        <v>1733807.62</v>
      </c>
      <c r="Q755" s="1"/>
      <c r="R755" s="1">
        <v>188443.12279999998</v>
      </c>
      <c r="S755" s="1">
        <v>550273.67720000027</v>
      </c>
      <c r="T755" s="32"/>
      <c r="U755" s="1">
        <f t="shared" si="95"/>
        <v>3024.8647173966242</v>
      </c>
      <c r="V755" s="1">
        <f t="shared" si="95"/>
        <v>3024.8647173966242</v>
      </c>
      <c r="W755" s="9">
        <v>2020</v>
      </c>
    </row>
    <row r="756" spans="1:23" ht="15" customHeight="1" x14ac:dyDescent="0.25">
      <c r="A756" s="5">
        <f t="shared" si="96"/>
        <v>736</v>
      </c>
      <c r="B756" s="26">
        <f t="shared" si="96"/>
        <v>369</v>
      </c>
      <c r="C756" s="6" t="s">
        <v>720</v>
      </c>
      <c r="D756" s="3" t="s">
        <v>732</v>
      </c>
      <c r="E756" s="7">
        <v>1981</v>
      </c>
      <c r="F756" s="7">
        <v>1981</v>
      </c>
      <c r="G756" s="7" t="s">
        <v>67</v>
      </c>
      <c r="H756" s="7">
        <v>2</v>
      </c>
      <c r="I756" s="7">
        <v>2</v>
      </c>
      <c r="J756" s="32">
        <v>819.1</v>
      </c>
      <c r="K756" s="32">
        <v>726.7</v>
      </c>
      <c r="L756" s="32">
        <v>0</v>
      </c>
      <c r="M756" s="8">
        <v>26</v>
      </c>
      <c r="N756" s="30">
        <f>'Приложение №2'!E756</f>
        <v>5713633.0299999993</v>
      </c>
      <c r="O756" s="24"/>
      <c r="P756" s="1">
        <v>5132517.07</v>
      </c>
      <c r="Q756" s="1"/>
      <c r="R756" s="1">
        <v>91901.517400000012</v>
      </c>
      <c r="S756" s="1">
        <v>489214.44259999902</v>
      </c>
      <c r="T756" s="32"/>
      <c r="U756" s="1">
        <f t="shared" si="95"/>
        <v>7862.4370854547942</v>
      </c>
      <c r="V756" s="1">
        <f t="shared" si="95"/>
        <v>7862.4370854547942</v>
      </c>
      <c r="W756" s="9">
        <v>2020</v>
      </c>
    </row>
    <row r="757" spans="1:23" ht="15" customHeight="1" x14ac:dyDescent="0.25">
      <c r="A757" s="5">
        <f t="shared" si="96"/>
        <v>737</v>
      </c>
      <c r="B757" s="26">
        <f t="shared" si="96"/>
        <v>370</v>
      </c>
      <c r="C757" s="6" t="s">
        <v>720</v>
      </c>
      <c r="D757" s="3" t="s">
        <v>733</v>
      </c>
      <c r="E757" s="7">
        <v>1982</v>
      </c>
      <c r="F757" s="7">
        <v>1982</v>
      </c>
      <c r="G757" s="7" t="s">
        <v>67</v>
      </c>
      <c r="H757" s="7">
        <v>2</v>
      </c>
      <c r="I757" s="7">
        <v>3</v>
      </c>
      <c r="J757" s="32">
        <v>837.9</v>
      </c>
      <c r="K757" s="32">
        <v>743.1</v>
      </c>
      <c r="L757" s="32">
        <v>0</v>
      </c>
      <c r="M757" s="8">
        <v>21</v>
      </c>
      <c r="N757" s="30">
        <f>'Приложение №2'!E757</f>
        <v>5842577</v>
      </c>
      <c r="O757" s="24"/>
      <c r="P757" s="1">
        <v>5176847.34</v>
      </c>
      <c r="Q757" s="1"/>
      <c r="R757" s="1">
        <v>165474.73820000002</v>
      </c>
      <c r="S757" s="1">
        <v>500254.92180000013</v>
      </c>
      <c r="T757" s="32"/>
      <c r="U757" s="1">
        <f t="shared" si="95"/>
        <v>7862.4370878751179</v>
      </c>
      <c r="V757" s="1">
        <f t="shared" si="95"/>
        <v>7862.4370878751179</v>
      </c>
      <c r="W757" s="9">
        <v>2020</v>
      </c>
    </row>
    <row r="758" spans="1:23" ht="15" customHeight="1" x14ac:dyDescent="0.25">
      <c r="A758" s="5">
        <f t="shared" si="96"/>
        <v>738</v>
      </c>
      <c r="B758" s="26">
        <f t="shared" si="96"/>
        <v>371</v>
      </c>
      <c r="C758" s="6" t="s">
        <v>720</v>
      </c>
      <c r="D758" s="3" t="s">
        <v>734</v>
      </c>
      <c r="E758" s="7">
        <v>1986</v>
      </c>
      <c r="F758" s="7">
        <v>1986</v>
      </c>
      <c r="G758" s="7" t="s">
        <v>67</v>
      </c>
      <c r="H758" s="7">
        <v>2</v>
      </c>
      <c r="I758" s="7">
        <v>3</v>
      </c>
      <c r="J758" s="32">
        <v>834.4</v>
      </c>
      <c r="K758" s="32">
        <v>746.4</v>
      </c>
      <c r="L758" s="32">
        <v>0</v>
      </c>
      <c r="M758" s="8">
        <v>25</v>
      </c>
      <c r="N758" s="30">
        <f>'Приложение №2'!E758</f>
        <v>2257759.0299999998</v>
      </c>
      <c r="O758" s="24"/>
      <c r="P758" s="1">
        <v>1622141</v>
      </c>
      <c r="Q758" s="1"/>
      <c r="R758" s="1">
        <v>133141.5508</v>
      </c>
      <c r="S758" s="1">
        <v>502476.47919999983</v>
      </c>
      <c r="T758" s="32"/>
      <c r="U758" s="1">
        <f t="shared" si="95"/>
        <v>3024.8647240085743</v>
      </c>
      <c r="V758" s="1">
        <f t="shared" si="95"/>
        <v>3024.8647240085743</v>
      </c>
      <c r="W758" s="9">
        <v>2020</v>
      </c>
    </row>
    <row r="759" spans="1:23" ht="15" customHeight="1" x14ac:dyDescent="0.25">
      <c r="A759" s="5">
        <f t="shared" si="96"/>
        <v>739</v>
      </c>
      <c r="B759" s="26">
        <f t="shared" si="96"/>
        <v>372</v>
      </c>
      <c r="C759" s="6" t="s">
        <v>720</v>
      </c>
      <c r="D759" s="3" t="s">
        <v>735</v>
      </c>
      <c r="E759" s="7">
        <v>1987</v>
      </c>
      <c r="F759" s="7">
        <v>1987</v>
      </c>
      <c r="G759" s="7" t="s">
        <v>67</v>
      </c>
      <c r="H759" s="7">
        <v>2</v>
      </c>
      <c r="I759" s="7">
        <v>2</v>
      </c>
      <c r="J759" s="32">
        <v>821.7</v>
      </c>
      <c r="K759" s="32">
        <v>739.3</v>
      </c>
      <c r="L759" s="32">
        <v>0</v>
      </c>
      <c r="M759" s="8">
        <v>25</v>
      </c>
      <c r="N759" s="30">
        <f>'Приложение №2'!E759</f>
        <v>2236282.4899999998</v>
      </c>
      <c r="O759" s="24"/>
      <c r="P759" s="1">
        <v>1640946.76</v>
      </c>
      <c r="Q759" s="1"/>
      <c r="R759" s="1">
        <v>97638.974600000001</v>
      </c>
      <c r="S759" s="1">
        <v>497696.75539999973</v>
      </c>
      <c r="T759" s="32"/>
      <c r="U759" s="1">
        <f t="shared" si="95"/>
        <v>3024.8647233869874</v>
      </c>
      <c r="V759" s="1">
        <f t="shared" si="95"/>
        <v>3024.8647233869874</v>
      </c>
      <c r="W759" s="9">
        <v>2020</v>
      </c>
    </row>
    <row r="760" spans="1:23" ht="15" customHeight="1" x14ac:dyDescent="0.25">
      <c r="A760" s="5">
        <f t="shared" si="96"/>
        <v>740</v>
      </c>
      <c r="B760" s="26">
        <f t="shared" si="96"/>
        <v>373</v>
      </c>
      <c r="C760" s="6" t="s">
        <v>736</v>
      </c>
      <c r="D760" s="3" t="s">
        <v>737</v>
      </c>
      <c r="E760" s="7">
        <v>1981</v>
      </c>
      <c r="F760" s="7">
        <v>2012</v>
      </c>
      <c r="G760" s="7" t="s">
        <v>67</v>
      </c>
      <c r="H760" s="7">
        <v>2</v>
      </c>
      <c r="I760" s="7">
        <v>2</v>
      </c>
      <c r="J760" s="32">
        <v>1102.5</v>
      </c>
      <c r="K760" s="32">
        <v>953.1</v>
      </c>
      <c r="L760" s="32">
        <v>0</v>
      </c>
      <c r="M760" s="8">
        <v>51</v>
      </c>
      <c r="N760" s="30">
        <f>'Приложение №2'!E760</f>
        <v>4617038.5599999996</v>
      </c>
      <c r="O760" s="24"/>
      <c r="P760" s="1">
        <v>3765188.53</v>
      </c>
      <c r="Q760" s="1"/>
      <c r="R760" s="1">
        <v>210223.10820000002</v>
      </c>
      <c r="S760" s="1">
        <v>641626.92179999978</v>
      </c>
      <c r="T760" s="32"/>
      <c r="U760" s="1">
        <f t="shared" ref="U760:V782" si="97">$N760/($K760+$L760)</f>
        <v>4844.2330920155273</v>
      </c>
      <c r="V760" s="1">
        <f t="shared" si="97"/>
        <v>4844.2330920155273</v>
      </c>
      <c r="W760" s="9">
        <v>2020</v>
      </c>
    </row>
    <row r="761" spans="1:23" ht="15" customHeight="1" x14ac:dyDescent="0.25">
      <c r="A761" s="5">
        <f t="shared" si="96"/>
        <v>741</v>
      </c>
      <c r="B761" s="26">
        <f t="shared" si="96"/>
        <v>374</v>
      </c>
      <c r="C761" s="6" t="s">
        <v>1498</v>
      </c>
      <c r="D761" s="3" t="s">
        <v>1499</v>
      </c>
      <c r="E761" s="7">
        <v>1982</v>
      </c>
      <c r="F761" s="7">
        <v>1982</v>
      </c>
      <c r="G761" s="7" t="s">
        <v>67</v>
      </c>
      <c r="H761" s="7">
        <v>2</v>
      </c>
      <c r="I761" s="7">
        <v>1</v>
      </c>
      <c r="J761" s="32">
        <v>689</v>
      </c>
      <c r="K761" s="32">
        <v>612.9</v>
      </c>
      <c r="L761" s="32"/>
      <c r="M761" s="8">
        <v>29</v>
      </c>
      <c r="N761" s="30">
        <f>'Приложение №2'!E761</f>
        <v>11194336.51</v>
      </c>
      <c r="O761" s="24"/>
      <c r="P761" s="1">
        <v>10746660.869999999</v>
      </c>
      <c r="Q761" s="1"/>
      <c r="R761" s="1">
        <v>35071.363799999999</v>
      </c>
      <c r="S761" s="1">
        <v>412604.2762000006</v>
      </c>
      <c r="T761" s="32"/>
      <c r="U761" s="1">
        <f t="shared" si="97"/>
        <v>18264.539908631097</v>
      </c>
      <c r="V761" s="1">
        <f t="shared" si="97"/>
        <v>18264.539908631097</v>
      </c>
      <c r="W761" s="9">
        <v>2020</v>
      </c>
    </row>
    <row r="762" spans="1:23" ht="15.75" customHeight="1" x14ac:dyDescent="0.25">
      <c r="A762" s="5">
        <f t="shared" si="96"/>
        <v>742</v>
      </c>
      <c r="B762" s="26">
        <f t="shared" si="96"/>
        <v>375</v>
      </c>
      <c r="C762" s="6" t="s">
        <v>1522</v>
      </c>
      <c r="D762" s="3" t="s">
        <v>739</v>
      </c>
      <c r="E762" s="7">
        <v>1985</v>
      </c>
      <c r="F762" s="7">
        <v>2011</v>
      </c>
      <c r="G762" s="7" t="s">
        <v>63</v>
      </c>
      <c r="H762" s="7">
        <v>4</v>
      </c>
      <c r="I762" s="7">
        <v>4</v>
      </c>
      <c r="J762" s="32">
        <v>4301.8</v>
      </c>
      <c r="K762" s="32">
        <v>1758</v>
      </c>
      <c r="L762" s="32">
        <v>1356.6</v>
      </c>
      <c r="M762" s="8">
        <v>164</v>
      </c>
      <c r="N762" s="30">
        <f>'Приложение №2'!E762</f>
        <v>5897997.2340317573</v>
      </c>
      <c r="O762" s="24"/>
      <c r="P762" s="1">
        <v>5537251.8756317571</v>
      </c>
      <c r="Q762" s="1"/>
      <c r="R762" s="1">
        <v>360745.35839999997</v>
      </c>
      <c r="S762" s="1"/>
      <c r="T762" s="1"/>
      <c r="U762" s="1">
        <f t="shared" si="97"/>
        <v>1893.6612194284203</v>
      </c>
      <c r="V762" s="1">
        <f t="shared" si="97"/>
        <v>1893.6612194284203</v>
      </c>
      <c r="W762" s="9">
        <v>2020</v>
      </c>
    </row>
    <row r="763" spans="1:23" ht="15" customHeight="1" x14ac:dyDescent="0.25">
      <c r="A763" s="5">
        <f t="shared" si="96"/>
        <v>743</v>
      </c>
      <c r="B763" s="26">
        <f t="shared" si="96"/>
        <v>376</v>
      </c>
      <c r="C763" s="6" t="s">
        <v>1522</v>
      </c>
      <c r="D763" s="3" t="s">
        <v>740</v>
      </c>
      <c r="E763" s="7">
        <v>1986</v>
      </c>
      <c r="F763" s="7">
        <v>2011</v>
      </c>
      <c r="G763" s="7" t="s">
        <v>63</v>
      </c>
      <c r="H763" s="7">
        <v>4</v>
      </c>
      <c r="I763" s="7">
        <v>2</v>
      </c>
      <c r="J763" s="32">
        <v>2131.6999999999998</v>
      </c>
      <c r="K763" s="32">
        <v>880.2</v>
      </c>
      <c r="L763" s="32">
        <v>661.2</v>
      </c>
      <c r="M763" s="8">
        <v>88</v>
      </c>
      <c r="N763" s="30">
        <f>'Приложение №2'!E763</f>
        <v>2877175.5788772223</v>
      </c>
      <c r="O763" s="24"/>
      <c r="P763" s="1">
        <v>2699465.4056772222</v>
      </c>
      <c r="Q763" s="1"/>
      <c r="R763" s="1">
        <v>177710.17320000002</v>
      </c>
      <c r="S763" s="1"/>
      <c r="T763" s="1"/>
      <c r="U763" s="1">
        <f t="shared" si="97"/>
        <v>1866.5989223285469</v>
      </c>
      <c r="V763" s="1">
        <f t="shared" si="97"/>
        <v>1866.5989223285469</v>
      </c>
      <c r="W763" s="9">
        <v>2020</v>
      </c>
    </row>
    <row r="764" spans="1:23" ht="15" customHeight="1" x14ac:dyDescent="0.25">
      <c r="A764" s="5">
        <f t="shared" si="96"/>
        <v>744</v>
      </c>
      <c r="B764" s="26">
        <f t="shared" si="96"/>
        <v>377</v>
      </c>
      <c r="C764" s="6" t="s">
        <v>339</v>
      </c>
      <c r="D764" s="3" t="s">
        <v>741</v>
      </c>
      <c r="E764" s="7">
        <v>1968</v>
      </c>
      <c r="F764" s="7">
        <v>2010</v>
      </c>
      <c r="G764" s="7" t="s">
        <v>51</v>
      </c>
      <c r="H764" s="7">
        <v>2</v>
      </c>
      <c r="I764" s="7">
        <v>1</v>
      </c>
      <c r="J764" s="32">
        <v>395.2</v>
      </c>
      <c r="K764" s="32">
        <v>371</v>
      </c>
      <c r="L764" s="32">
        <v>0</v>
      </c>
      <c r="M764" s="8">
        <v>21</v>
      </c>
      <c r="N764" s="30">
        <f>'Приложение №2'!E764</f>
        <v>854274.07000000007</v>
      </c>
      <c r="O764" s="24"/>
      <c r="P764" s="1">
        <v>0</v>
      </c>
      <c r="Q764" s="1"/>
      <c r="R764" s="1">
        <v>142324.022</v>
      </c>
      <c r="S764" s="1">
        <v>711950.04800000007</v>
      </c>
      <c r="T764" s="1"/>
      <c r="U764" s="1">
        <f t="shared" si="97"/>
        <v>2302.6255256064692</v>
      </c>
      <c r="V764" s="1">
        <f t="shared" si="97"/>
        <v>2302.6255256064692</v>
      </c>
      <c r="W764" s="9">
        <v>2020</v>
      </c>
    </row>
    <row r="765" spans="1:23" ht="15" customHeight="1" x14ac:dyDescent="0.25">
      <c r="A765" s="5">
        <f t="shared" si="96"/>
        <v>745</v>
      </c>
      <c r="B765" s="26">
        <f t="shared" si="96"/>
        <v>378</v>
      </c>
      <c r="C765" s="6" t="s">
        <v>339</v>
      </c>
      <c r="D765" s="3" t="s">
        <v>742</v>
      </c>
      <c r="E765" s="7">
        <v>1997</v>
      </c>
      <c r="F765" s="7">
        <v>2012</v>
      </c>
      <c r="G765" s="7" t="s">
        <v>51</v>
      </c>
      <c r="H765" s="7">
        <v>5</v>
      </c>
      <c r="I765" s="7">
        <v>4</v>
      </c>
      <c r="J765" s="32">
        <v>3981.21</v>
      </c>
      <c r="K765" s="32">
        <v>3111.1</v>
      </c>
      <c r="L765" s="32">
        <v>88.61</v>
      </c>
      <c r="M765" s="8">
        <v>114</v>
      </c>
      <c r="N765" s="30">
        <f>'Приложение №2'!E765</f>
        <v>488213.67333333328</v>
      </c>
      <c r="O765" s="24"/>
      <c r="P765" s="1">
        <v>0</v>
      </c>
      <c r="Q765" s="1"/>
      <c r="R765" s="1">
        <v>265308.23423999996</v>
      </c>
      <c r="S765" s="1">
        <v>222905.43909333332</v>
      </c>
      <c r="T765" s="1"/>
      <c r="U765" s="1">
        <f t="shared" si="97"/>
        <v>152.58060053359</v>
      </c>
      <c r="V765" s="1">
        <f t="shared" si="97"/>
        <v>152.58060053359</v>
      </c>
      <c r="W765" s="9">
        <v>2020</v>
      </c>
    </row>
    <row r="766" spans="1:23" ht="15" customHeight="1" x14ac:dyDescent="0.25">
      <c r="A766" s="5">
        <f t="shared" si="96"/>
        <v>746</v>
      </c>
      <c r="B766" s="26">
        <f t="shared" si="96"/>
        <v>379</v>
      </c>
      <c r="C766" s="6" t="s">
        <v>339</v>
      </c>
      <c r="D766" s="3" t="s">
        <v>743</v>
      </c>
      <c r="E766" s="7">
        <v>1992</v>
      </c>
      <c r="F766" s="7">
        <v>2010</v>
      </c>
      <c r="G766" s="7" t="s">
        <v>51</v>
      </c>
      <c r="H766" s="7">
        <v>2</v>
      </c>
      <c r="I766" s="7">
        <v>2</v>
      </c>
      <c r="J766" s="32">
        <v>869.3</v>
      </c>
      <c r="K766" s="32">
        <v>524.6</v>
      </c>
      <c r="L766" s="32">
        <v>263.3</v>
      </c>
      <c r="M766" s="8">
        <v>31</v>
      </c>
      <c r="N766" s="30">
        <f>'Приложение №2'!E766</f>
        <v>196930.91</v>
      </c>
      <c r="O766" s="24"/>
      <c r="P766" s="1">
        <v>0</v>
      </c>
      <c r="Q766" s="1"/>
      <c r="R766" s="1">
        <v>84812.91840000001</v>
      </c>
      <c r="S766" s="1">
        <v>112117.99159999999</v>
      </c>
      <c r="T766" s="1"/>
      <c r="U766" s="1">
        <f t="shared" si="97"/>
        <v>249.94404112196978</v>
      </c>
      <c r="V766" s="1">
        <f t="shared" si="97"/>
        <v>249.94404112196978</v>
      </c>
      <c r="W766" s="9">
        <v>2020</v>
      </c>
    </row>
    <row r="767" spans="1:23" ht="15" customHeight="1" x14ac:dyDescent="0.25">
      <c r="A767" s="5">
        <f t="shared" si="96"/>
        <v>747</v>
      </c>
      <c r="B767" s="26">
        <f t="shared" si="96"/>
        <v>380</v>
      </c>
      <c r="C767" s="6" t="s">
        <v>339</v>
      </c>
      <c r="D767" s="3" t="s">
        <v>744</v>
      </c>
      <c r="E767" s="7">
        <v>1993</v>
      </c>
      <c r="F767" s="7">
        <v>2009</v>
      </c>
      <c r="G767" s="7" t="s">
        <v>51</v>
      </c>
      <c r="H767" s="7">
        <v>2</v>
      </c>
      <c r="I767" s="7">
        <v>2</v>
      </c>
      <c r="J767" s="32">
        <v>862.9</v>
      </c>
      <c r="K767" s="32">
        <v>524.6</v>
      </c>
      <c r="L767" s="32">
        <v>256.89999999999998</v>
      </c>
      <c r="M767" s="8">
        <v>33</v>
      </c>
      <c r="N767" s="30">
        <f>'Приложение №2'!E767</f>
        <v>1079008.4233333333</v>
      </c>
      <c r="O767" s="24"/>
      <c r="P767" s="1">
        <v>0</v>
      </c>
      <c r="Q767" s="1"/>
      <c r="R767" s="1">
        <v>83780.188800000004</v>
      </c>
      <c r="S767" s="1">
        <v>995228.23453333334</v>
      </c>
      <c r="T767" s="1"/>
      <c r="U767" s="1">
        <f t="shared" si="97"/>
        <v>1380.688961399019</v>
      </c>
      <c r="V767" s="1">
        <f t="shared" si="97"/>
        <v>1380.688961399019</v>
      </c>
      <c r="W767" s="9">
        <v>2020</v>
      </c>
    </row>
    <row r="768" spans="1:23" ht="15" customHeight="1" x14ac:dyDescent="0.25">
      <c r="A768" s="5">
        <f t="shared" si="96"/>
        <v>748</v>
      </c>
      <c r="B768" s="26">
        <f t="shared" si="96"/>
        <v>381</v>
      </c>
      <c r="C768" s="6" t="s">
        <v>339</v>
      </c>
      <c r="D768" s="3" t="s">
        <v>341</v>
      </c>
      <c r="E768" s="7">
        <v>1988</v>
      </c>
      <c r="F768" s="7">
        <v>2009</v>
      </c>
      <c r="G768" s="7" t="s">
        <v>51</v>
      </c>
      <c r="H768" s="7">
        <v>2</v>
      </c>
      <c r="I768" s="7">
        <v>2</v>
      </c>
      <c r="J768" s="32">
        <v>870.6</v>
      </c>
      <c r="K768" s="32">
        <v>0</v>
      </c>
      <c r="L768" s="32">
        <v>789.1</v>
      </c>
      <c r="M768" s="8">
        <v>27</v>
      </c>
      <c r="N768" s="30">
        <f>'Приложение №2'!E768</f>
        <v>1817001.7999999998</v>
      </c>
      <c r="O768" s="24"/>
      <c r="P768" s="1">
        <v>990065.37759999989</v>
      </c>
      <c r="Q768" s="1"/>
      <c r="R768" s="1">
        <v>127332.3324</v>
      </c>
      <c r="S768" s="1">
        <v>699604.09</v>
      </c>
      <c r="T768" s="1"/>
      <c r="U768" s="1">
        <f t="shared" si="97"/>
        <v>2302.6255227474335</v>
      </c>
      <c r="V768" s="1">
        <f t="shared" si="97"/>
        <v>2302.6255227474335</v>
      </c>
      <c r="W768" s="9">
        <v>2020</v>
      </c>
    </row>
    <row r="769" spans="1:23" ht="15" customHeight="1" x14ac:dyDescent="0.25">
      <c r="A769" s="5">
        <f t="shared" si="96"/>
        <v>749</v>
      </c>
      <c r="B769" s="26">
        <f t="shared" si="96"/>
        <v>382</v>
      </c>
      <c r="C769" s="6" t="s">
        <v>339</v>
      </c>
      <c r="D769" s="3" t="s">
        <v>1516</v>
      </c>
      <c r="E769" s="7">
        <v>1984</v>
      </c>
      <c r="F769" s="7">
        <v>1984</v>
      </c>
      <c r="G769" s="7" t="s">
        <v>67</v>
      </c>
      <c r="H769" s="7">
        <v>2</v>
      </c>
      <c r="I769" s="7">
        <v>2</v>
      </c>
      <c r="J769" s="32">
        <v>989.6</v>
      </c>
      <c r="K769" s="32">
        <v>797.4</v>
      </c>
      <c r="L769" s="32">
        <v>0</v>
      </c>
      <c r="M769" s="8">
        <v>77</v>
      </c>
      <c r="N769" s="30">
        <f>'Приложение №2'!E769</f>
        <v>2578857.2399999998</v>
      </c>
      <c r="O769" s="24"/>
      <c r="P769" s="1">
        <v>1996418.74</v>
      </c>
      <c r="Q769" s="1"/>
      <c r="R769" s="1">
        <v>45628.822800000002</v>
      </c>
      <c r="S769" s="1">
        <v>536809.6771999998</v>
      </c>
      <c r="T769" s="1"/>
      <c r="U769" s="1">
        <f t="shared" si="97"/>
        <v>3234.0823175319788</v>
      </c>
      <c r="V769" s="1">
        <f t="shared" si="97"/>
        <v>3234.0823175319788</v>
      </c>
      <c r="W769" s="9">
        <v>2020</v>
      </c>
    </row>
    <row r="770" spans="1:23" ht="15" customHeight="1" x14ac:dyDescent="0.25">
      <c r="A770" s="5">
        <f t="shared" si="96"/>
        <v>750</v>
      </c>
      <c r="B770" s="26">
        <f t="shared" si="96"/>
        <v>383</v>
      </c>
      <c r="C770" s="6" t="s">
        <v>339</v>
      </c>
      <c r="D770" s="3" t="s">
        <v>1517</v>
      </c>
      <c r="E770" s="7">
        <v>1985</v>
      </c>
      <c r="F770" s="7">
        <v>1985</v>
      </c>
      <c r="G770" s="7" t="s">
        <v>67</v>
      </c>
      <c r="H770" s="7">
        <v>2</v>
      </c>
      <c r="I770" s="7">
        <v>2</v>
      </c>
      <c r="J770" s="32">
        <v>1084.5</v>
      </c>
      <c r="K770" s="32">
        <v>887.5</v>
      </c>
      <c r="L770" s="32">
        <v>0</v>
      </c>
      <c r="M770" s="8">
        <v>86</v>
      </c>
      <c r="N770" s="30">
        <f>'Приложение №2'!E770</f>
        <v>2575642.2200000002</v>
      </c>
      <c r="O770" s="24"/>
      <c r="P770" s="1">
        <v>1927392.7</v>
      </c>
      <c r="Q770" s="1"/>
      <c r="R770" s="1">
        <v>50784.525000000001</v>
      </c>
      <c r="S770" s="1">
        <v>597464.99500000023</v>
      </c>
      <c r="T770" s="1"/>
      <c r="U770" s="1">
        <f t="shared" si="97"/>
        <v>2902.1320788732396</v>
      </c>
      <c r="V770" s="1">
        <f t="shared" si="97"/>
        <v>2902.1320788732396</v>
      </c>
      <c r="W770" s="9">
        <v>2020</v>
      </c>
    </row>
    <row r="771" spans="1:23" ht="15" customHeight="1" x14ac:dyDescent="0.25">
      <c r="A771" s="5">
        <f t="shared" ref="A771:B786" si="98">+A770+1</f>
        <v>751</v>
      </c>
      <c r="B771" s="26">
        <f t="shared" si="98"/>
        <v>384</v>
      </c>
      <c r="C771" s="6" t="s">
        <v>339</v>
      </c>
      <c r="D771" s="3" t="s">
        <v>745</v>
      </c>
      <c r="E771" s="7">
        <v>1988</v>
      </c>
      <c r="F771" s="7">
        <v>2010</v>
      </c>
      <c r="G771" s="7" t="s">
        <v>51</v>
      </c>
      <c r="H771" s="7">
        <v>2</v>
      </c>
      <c r="I771" s="7">
        <v>2</v>
      </c>
      <c r="J771" s="32">
        <v>771.2</v>
      </c>
      <c r="K771" s="32">
        <v>603.5</v>
      </c>
      <c r="L771" s="32">
        <v>0</v>
      </c>
      <c r="M771" s="8">
        <v>34</v>
      </c>
      <c r="N771" s="30">
        <f>'Приложение №2'!E771</f>
        <v>4231694.6800000006</v>
      </c>
      <c r="O771" s="24"/>
      <c r="P771" s="1">
        <v>2242501.09</v>
      </c>
      <c r="Q771" s="1"/>
      <c r="R771" s="1">
        <v>270666.98699999996</v>
      </c>
      <c r="S771" s="1">
        <v>1718526.6030000008</v>
      </c>
      <c r="T771" s="1"/>
      <c r="U771" s="1">
        <f t="shared" si="97"/>
        <v>7011.9215907207963</v>
      </c>
      <c r="V771" s="1">
        <f t="shared" si="97"/>
        <v>7011.9215907207963</v>
      </c>
      <c r="W771" s="9">
        <v>2020</v>
      </c>
    </row>
    <row r="772" spans="1:23" ht="15" customHeight="1" x14ac:dyDescent="0.25">
      <c r="A772" s="5">
        <f t="shared" si="98"/>
        <v>752</v>
      </c>
      <c r="B772" s="26">
        <f t="shared" si="98"/>
        <v>385</v>
      </c>
      <c r="C772" s="6" t="s">
        <v>342</v>
      </c>
      <c r="D772" s="3" t="s">
        <v>746</v>
      </c>
      <c r="E772" s="7">
        <v>1987</v>
      </c>
      <c r="F772" s="7">
        <v>1987</v>
      </c>
      <c r="G772" s="7" t="s">
        <v>51</v>
      </c>
      <c r="H772" s="7">
        <v>2</v>
      </c>
      <c r="I772" s="7">
        <v>2</v>
      </c>
      <c r="J772" s="32">
        <v>910.2</v>
      </c>
      <c r="K772" s="32">
        <v>782.4</v>
      </c>
      <c r="L772" s="32">
        <v>0</v>
      </c>
      <c r="M772" s="8">
        <v>32</v>
      </c>
      <c r="N772" s="30">
        <f>'Приложение №2'!E772</f>
        <v>646370.43000000005</v>
      </c>
      <c r="O772" s="24"/>
      <c r="P772" s="1">
        <v>0</v>
      </c>
      <c r="Q772" s="1"/>
      <c r="R772" s="1">
        <v>248406.48680000001</v>
      </c>
      <c r="S772" s="1">
        <v>397963.94320000004</v>
      </c>
      <c r="T772" s="1"/>
      <c r="U772" s="1">
        <f t="shared" si="97"/>
        <v>826.1380751533743</v>
      </c>
      <c r="V772" s="1">
        <f t="shared" si="97"/>
        <v>826.1380751533743</v>
      </c>
      <c r="W772" s="9">
        <v>2020</v>
      </c>
    </row>
    <row r="773" spans="1:23" ht="15" customHeight="1" x14ac:dyDescent="0.25">
      <c r="A773" s="5">
        <f t="shared" si="98"/>
        <v>753</v>
      </c>
      <c r="B773" s="26">
        <f t="shared" si="98"/>
        <v>386</v>
      </c>
      <c r="C773" s="6" t="s">
        <v>342</v>
      </c>
      <c r="D773" s="3" t="s">
        <v>747</v>
      </c>
      <c r="E773" s="7">
        <v>1995</v>
      </c>
      <c r="F773" s="7">
        <v>1995</v>
      </c>
      <c r="G773" s="7" t="s">
        <v>51</v>
      </c>
      <c r="H773" s="7">
        <v>5</v>
      </c>
      <c r="I773" s="7">
        <v>4</v>
      </c>
      <c r="J773" s="32">
        <v>4970.7</v>
      </c>
      <c r="K773" s="32">
        <v>4459.8</v>
      </c>
      <c r="L773" s="32">
        <v>0</v>
      </c>
      <c r="M773" s="8">
        <v>173</v>
      </c>
      <c r="N773" s="30">
        <f>'Приложение №2'!E773</f>
        <v>9218057.1300000008</v>
      </c>
      <c r="O773" s="24"/>
      <c r="P773" s="1">
        <v>5263083.0634000003</v>
      </c>
      <c r="Q773" s="1"/>
      <c r="R773" s="1">
        <v>1231814.8166</v>
      </c>
      <c r="S773" s="1">
        <v>2723159.25</v>
      </c>
      <c r="T773" s="1"/>
      <c r="U773" s="1">
        <f t="shared" si="97"/>
        <v>2066.921639983856</v>
      </c>
      <c r="V773" s="1">
        <f t="shared" si="97"/>
        <v>2066.921639983856</v>
      </c>
      <c r="W773" s="9">
        <v>2020</v>
      </c>
    </row>
    <row r="774" spans="1:23" ht="15" customHeight="1" x14ac:dyDescent="0.25">
      <c r="A774" s="5">
        <f t="shared" si="98"/>
        <v>754</v>
      </c>
      <c r="B774" s="26">
        <f t="shared" si="98"/>
        <v>387</v>
      </c>
      <c r="C774" s="6" t="s">
        <v>342</v>
      </c>
      <c r="D774" s="3" t="s">
        <v>343</v>
      </c>
      <c r="E774" s="7">
        <v>1982</v>
      </c>
      <c r="F774" s="7">
        <v>2009</v>
      </c>
      <c r="G774" s="7" t="s">
        <v>51</v>
      </c>
      <c r="H774" s="7">
        <v>5</v>
      </c>
      <c r="I774" s="7">
        <v>2</v>
      </c>
      <c r="J774" s="32">
        <v>1767.9</v>
      </c>
      <c r="K774" s="32">
        <v>1602.4</v>
      </c>
      <c r="L774" s="32">
        <v>0</v>
      </c>
      <c r="M774" s="8">
        <v>65</v>
      </c>
      <c r="N774" s="30">
        <f>'Приложение №2'!E774</f>
        <v>244495.15</v>
      </c>
      <c r="O774" s="24"/>
      <c r="P774" s="1">
        <v>57605.153199999972</v>
      </c>
      <c r="Q774" s="1"/>
      <c r="R774" s="1">
        <v>129284.83680000002</v>
      </c>
      <c r="S774" s="1">
        <v>57605.16</v>
      </c>
      <c r="T774" s="1"/>
      <c r="U774" s="1">
        <f t="shared" si="97"/>
        <v>152.58059785322016</v>
      </c>
      <c r="V774" s="1">
        <f t="shared" si="97"/>
        <v>152.58059785322016</v>
      </c>
      <c r="W774" s="9">
        <v>2020</v>
      </c>
    </row>
    <row r="775" spans="1:23" ht="15" customHeight="1" x14ac:dyDescent="0.25">
      <c r="A775" s="5">
        <f t="shared" si="98"/>
        <v>755</v>
      </c>
      <c r="B775" s="26">
        <f t="shared" si="98"/>
        <v>388</v>
      </c>
      <c r="C775" s="6" t="s">
        <v>342</v>
      </c>
      <c r="D775" s="3" t="s">
        <v>344</v>
      </c>
      <c r="E775" s="7">
        <v>1992</v>
      </c>
      <c r="F775" s="7">
        <v>1992</v>
      </c>
      <c r="G775" s="7" t="s">
        <v>51</v>
      </c>
      <c r="H775" s="7">
        <v>5</v>
      </c>
      <c r="I775" s="7">
        <v>2</v>
      </c>
      <c r="J775" s="32">
        <v>1787.3</v>
      </c>
      <c r="K775" s="32">
        <v>1277.0999999999999</v>
      </c>
      <c r="L775" s="32">
        <v>304.2</v>
      </c>
      <c r="M775" s="8">
        <v>44</v>
      </c>
      <c r="N775" s="30">
        <f>'Приложение №2'!E775</f>
        <v>241275.7</v>
      </c>
      <c r="O775" s="24"/>
      <c r="P775" s="1">
        <v>44574.899000000049</v>
      </c>
      <c r="Q775" s="1"/>
      <c r="R775" s="1">
        <v>152125.91099999996</v>
      </c>
      <c r="S775" s="1">
        <v>44574.89</v>
      </c>
      <c r="T775" s="1"/>
      <c r="U775" s="1">
        <f t="shared" si="97"/>
        <v>152.58059824195283</v>
      </c>
      <c r="V775" s="1">
        <f t="shared" si="97"/>
        <v>152.58059824195283</v>
      </c>
      <c r="W775" s="9">
        <v>2020</v>
      </c>
    </row>
    <row r="776" spans="1:23" ht="15" customHeight="1" x14ac:dyDescent="0.25">
      <c r="A776" s="5">
        <f t="shared" si="98"/>
        <v>756</v>
      </c>
      <c r="B776" s="26">
        <f t="shared" si="98"/>
        <v>389</v>
      </c>
      <c r="C776" s="6" t="s">
        <v>342</v>
      </c>
      <c r="D776" s="3" t="s">
        <v>748</v>
      </c>
      <c r="E776" s="7">
        <v>1991</v>
      </c>
      <c r="F776" s="7">
        <v>2011</v>
      </c>
      <c r="G776" s="7" t="s">
        <v>51</v>
      </c>
      <c r="H776" s="7">
        <v>5</v>
      </c>
      <c r="I776" s="7">
        <v>5</v>
      </c>
      <c r="J776" s="32">
        <v>4770.3999999999996</v>
      </c>
      <c r="K776" s="32">
        <v>4326.3</v>
      </c>
      <c r="L776" s="32">
        <v>0</v>
      </c>
      <c r="M776" s="8">
        <v>178</v>
      </c>
      <c r="N776" s="30">
        <f>'Приложение №2'!E776</f>
        <v>660109.44999999995</v>
      </c>
      <c r="O776" s="24"/>
      <c r="P776" s="1">
        <v>0</v>
      </c>
      <c r="Q776" s="1"/>
      <c r="R776" s="1">
        <v>349054.53660000005</v>
      </c>
      <c r="S776" s="1">
        <v>311054.9133999999</v>
      </c>
      <c r="T776" s="1"/>
      <c r="U776" s="1">
        <f t="shared" si="97"/>
        <v>152.58060005085176</v>
      </c>
      <c r="V776" s="1">
        <f t="shared" si="97"/>
        <v>152.58060005085176</v>
      </c>
      <c r="W776" s="9">
        <v>2020</v>
      </c>
    </row>
    <row r="777" spans="1:23" ht="15" customHeight="1" x14ac:dyDescent="0.25">
      <c r="A777" s="5">
        <f t="shared" si="98"/>
        <v>757</v>
      </c>
      <c r="B777" s="26">
        <f t="shared" si="98"/>
        <v>390</v>
      </c>
      <c r="C777" s="6" t="s">
        <v>342</v>
      </c>
      <c r="D777" s="3" t="s">
        <v>346</v>
      </c>
      <c r="E777" s="7">
        <v>1979</v>
      </c>
      <c r="F777" s="7">
        <v>1979</v>
      </c>
      <c r="G777" s="7" t="s">
        <v>51</v>
      </c>
      <c r="H777" s="7">
        <v>5</v>
      </c>
      <c r="I777" s="7">
        <v>3</v>
      </c>
      <c r="J777" s="32">
        <v>3608.2</v>
      </c>
      <c r="K777" s="32">
        <v>1851.1</v>
      </c>
      <c r="L777" s="32">
        <v>996.9</v>
      </c>
      <c r="M777" s="8">
        <v>123</v>
      </c>
      <c r="N777" s="30">
        <f>'Приложение №2'!E777</f>
        <v>4886608.540000001</v>
      </c>
      <c r="O777" s="24"/>
      <c r="P777" s="1">
        <v>2130301.812328001</v>
      </c>
      <c r="Q777" s="1"/>
      <c r="R777" s="1">
        <v>626004.90767200012</v>
      </c>
      <c r="S777" s="1">
        <v>2130301.8199999998</v>
      </c>
      <c r="T777" s="1"/>
      <c r="U777" s="1">
        <f t="shared" si="97"/>
        <v>1715.8035603932587</v>
      </c>
      <c r="V777" s="1">
        <f t="shared" si="97"/>
        <v>1715.8035603932587</v>
      </c>
      <c r="W777" s="9">
        <v>2020</v>
      </c>
    </row>
    <row r="778" spans="1:23" ht="15" customHeight="1" x14ac:dyDescent="0.25">
      <c r="A778" s="5">
        <f t="shared" si="98"/>
        <v>758</v>
      </c>
      <c r="B778" s="26">
        <f t="shared" si="98"/>
        <v>391</v>
      </c>
      <c r="C778" s="6" t="s">
        <v>342</v>
      </c>
      <c r="D778" s="3" t="s">
        <v>750</v>
      </c>
      <c r="E778" s="7">
        <v>1987</v>
      </c>
      <c r="F778" s="7">
        <v>2009</v>
      </c>
      <c r="G778" s="7" t="s">
        <v>51</v>
      </c>
      <c r="H778" s="7">
        <v>5</v>
      </c>
      <c r="I778" s="7">
        <v>6</v>
      </c>
      <c r="J778" s="32">
        <v>7333.8</v>
      </c>
      <c r="K778" s="32">
        <v>6314.1</v>
      </c>
      <c r="L778" s="32">
        <v>0</v>
      </c>
      <c r="M778" s="8">
        <v>271</v>
      </c>
      <c r="N778" s="30">
        <f>'Приложение №2'!E778</f>
        <v>963409.16999999981</v>
      </c>
      <c r="O778" s="24"/>
      <c r="P778" s="1">
        <v>0</v>
      </c>
      <c r="Q778" s="1"/>
      <c r="R778" s="1">
        <v>963409.16999999981</v>
      </c>
      <c r="S778" s="1">
        <v>0</v>
      </c>
      <c r="T778" s="1"/>
      <c r="U778" s="1">
        <f t="shared" si="97"/>
        <v>152.58060056064994</v>
      </c>
      <c r="V778" s="1">
        <f t="shared" si="97"/>
        <v>152.58060056064994</v>
      </c>
      <c r="W778" s="9">
        <v>2020</v>
      </c>
    </row>
    <row r="779" spans="1:23" ht="15" customHeight="1" x14ac:dyDescent="0.25">
      <c r="A779" s="5">
        <f t="shared" si="98"/>
        <v>759</v>
      </c>
      <c r="B779" s="26">
        <f t="shared" si="98"/>
        <v>392</v>
      </c>
      <c r="C779" s="6" t="s">
        <v>342</v>
      </c>
      <c r="D779" s="3" t="s">
        <v>751</v>
      </c>
      <c r="E779" s="7">
        <v>1981</v>
      </c>
      <c r="F779" s="7">
        <v>2010</v>
      </c>
      <c r="G779" s="7" t="s">
        <v>51</v>
      </c>
      <c r="H779" s="7">
        <v>4</v>
      </c>
      <c r="I779" s="7">
        <v>6</v>
      </c>
      <c r="J779" s="32">
        <v>5677</v>
      </c>
      <c r="K779" s="32">
        <v>4916.8999999999996</v>
      </c>
      <c r="L779" s="32">
        <v>0</v>
      </c>
      <c r="M779" s="8">
        <v>222</v>
      </c>
      <c r="N779" s="30">
        <f>'Приложение №2'!E779</f>
        <v>750223.55</v>
      </c>
      <c r="O779" s="24"/>
      <c r="P779" s="1">
        <v>0</v>
      </c>
      <c r="Q779" s="1"/>
      <c r="R779" s="1">
        <v>396705.32579999993</v>
      </c>
      <c r="S779" s="1">
        <v>353518.22420000011</v>
      </c>
      <c r="T779" s="1"/>
      <c r="U779" s="1">
        <f t="shared" si="97"/>
        <v>152.58059956476643</v>
      </c>
      <c r="V779" s="1">
        <f t="shared" si="97"/>
        <v>152.58059956476643</v>
      </c>
      <c r="W779" s="9">
        <v>2020</v>
      </c>
    </row>
    <row r="780" spans="1:23" ht="15" customHeight="1" x14ac:dyDescent="0.25">
      <c r="A780" s="5">
        <f t="shared" si="98"/>
        <v>760</v>
      </c>
      <c r="B780" s="26">
        <f t="shared" si="98"/>
        <v>393</v>
      </c>
      <c r="C780" s="6" t="s">
        <v>342</v>
      </c>
      <c r="D780" s="3" t="s">
        <v>752</v>
      </c>
      <c r="E780" s="7">
        <v>1986</v>
      </c>
      <c r="F780" s="7">
        <v>2010</v>
      </c>
      <c r="G780" s="7" t="s">
        <v>51</v>
      </c>
      <c r="H780" s="7">
        <v>5</v>
      </c>
      <c r="I780" s="7">
        <v>4</v>
      </c>
      <c r="J780" s="32">
        <v>4920.8</v>
      </c>
      <c r="K780" s="32">
        <v>4297.3999999999996</v>
      </c>
      <c r="L780" s="32">
        <v>0</v>
      </c>
      <c r="M780" s="8">
        <v>193</v>
      </c>
      <c r="N780" s="30">
        <f>'Приложение №2'!E780</f>
        <v>655699.87</v>
      </c>
      <c r="O780" s="24"/>
      <c r="P780" s="1">
        <v>0</v>
      </c>
      <c r="Q780" s="1"/>
      <c r="R780" s="1">
        <v>346722.82679999998</v>
      </c>
      <c r="S780" s="1">
        <v>308977.04320000001</v>
      </c>
      <c r="T780" s="1"/>
      <c r="U780" s="1">
        <f t="shared" si="97"/>
        <v>152.58059989761253</v>
      </c>
      <c r="V780" s="1">
        <f t="shared" si="97"/>
        <v>152.58059989761253</v>
      </c>
      <c r="W780" s="9">
        <v>2020</v>
      </c>
    </row>
    <row r="781" spans="1:23" ht="15" customHeight="1" x14ac:dyDescent="0.25">
      <c r="A781" s="5">
        <f t="shared" si="98"/>
        <v>761</v>
      </c>
      <c r="B781" s="26">
        <f t="shared" si="98"/>
        <v>394</v>
      </c>
      <c r="C781" s="6" t="s">
        <v>342</v>
      </c>
      <c r="D781" s="3" t="s">
        <v>754</v>
      </c>
      <c r="E781" s="7">
        <v>1992</v>
      </c>
      <c r="F781" s="7">
        <v>2010</v>
      </c>
      <c r="G781" s="7" t="s">
        <v>51</v>
      </c>
      <c r="H781" s="7">
        <v>5</v>
      </c>
      <c r="I781" s="7">
        <v>4</v>
      </c>
      <c r="J781" s="32">
        <v>4971.3</v>
      </c>
      <c r="K781" s="32">
        <v>4297.8999999999996</v>
      </c>
      <c r="L781" s="32">
        <v>192</v>
      </c>
      <c r="M781" s="8">
        <v>189</v>
      </c>
      <c r="N781" s="30">
        <f>'Приложение №2'!E781</f>
        <v>685071.64</v>
      </c>
      <c r="O781" s="24"/>
      <c r="P781" s="1">
        <v>0</v>
      </c>
      <c r="Q781" s="1"/>
      <c r="R781" s="1">
        <v>377745.05579999997</v>
      </c>
      <c r="S781" s="1">
        <v>307326.58420000004</v>
      </c>
      <c r="T781" s="1"/>
      <c r="U781" s="1">
        <f t="shared" si="97"/>
        <v>152.58060090425178</v>
      </c>
      <c r="V781" s="1">
        <f t="shared" si="97"/>
        <v>152.58060090425178</v>
      </c>
      <c r="W781" s="9">
        <v>2020</v>
      </c>
    </row>
    <row r="782" spans="1:23" ht="15" customHeight="1" x14ac:dyDescent="0.25">
      <c r="A782" s="5">
        <f t="shared" si="98"/>
        <v>762</v>
      </c>
      <c r="B782" s="26">
        <f t="shared" si="98"/>
        <v>395</v>
      </c>
      <c r="C782" s="6" t="s">
        <v>342</v>
      </c>
      <c r="D782" s="3" t="s">
        <v>755</v>
      </c>
      <c r="E782" s="7">
        <v>1985</v>
      </c>
      <c r="F782" s="7">
        <v>2011</v>
      </c>
      <c r="G782" s="7" t="s">
        <v>51</v>
      </c>
      <c r="H782" s="7">
        <v>5</v>
      </c>
      <c r="I782" s="7">
        <v>2</v>
      </c>
      <c r="J782" s="32">
        <v>1696.6</v>
      </c>
      <c r="K782" s="32">
        <v>1448.8</v>
      </c>
      <c r="L782" s="32">
        <v>89.7</v>
      </c>
      <c r="M782" s="8">
        <v>58</v>
      </c>
      <c r="N782" s="30">
        <f>'Приложение №2'!E782</f>
        <v>3234505.3000000003</v>
      </c>
      <c r="O782" s="24"/>
      <c r="P782" s="1">
        <v>0</v>
      </c>
      <c r="Q782" s="1"/>
      <c r="R782" s="1">
        <v>567588.19240000006</v>
      </c>
      <c r="S782" s="1">
        <v>2666917.1076000002</v>
      </c>
      <c r="T782" s="1"/>
      <c r="U782" s="1">
        <f t="shared" si="97"/>
        <v>2102.3758856028603</v>
      </c>
      <c r="V782" s="1">
        <f t="shared" si="97"/>
        <v>2102.3758856028603</v>
      </c>
      <c r="W782" s="9">
        <v>2020</v>
      </c>
    </row>
    <row r="783" spans="1:23" ht="15" customHeight="1" x14ac:dyDescent="0.25">
      <c r="A783" s="5">
        <f t="shared" si="98"/>
        <v>763</v>
      </c>
      <c r="B783" s="26">
        <f t="shared" si="98"/>
        <v>396</v>
      </c>
      <c r="C783" s="6" t="s">
        <v>354</v>
      </c>
      <c r="D783" s="3" t="s">
        <v>355</v>
      </c>
      <c r="E783" s="7">
        <v>1986</v>
      </c>
      <c r="F783" s="7">
        <v>1986</v>
      </c>
      <c r="G783" s="7" t="s">
        <v>51</v>
      </c>
      <c r="H783" s="7">
        <v>2</v>
      </c>
      <c r="I783" s="7">
        <v>2</v>
      </c>
      <c r="J783" s="32">
        <v>948.7</v>
      </c>
      <c r="K783" s="32">
        <v>868.6</v>
      </c>
      <c r="L783" s="32">
        <v>80.099999999999994</v>
      </c>
      <c r="M783" s="8">
        <v>31</v>
      </c>
      <c r="N783" s="30">
        <f>'Приложение №2'!E783</f>
        <v>2340255.4700000002</v>
      </c>
      <c r="O783" s="24"/>
      <c r="P783" s="1">
        <v>0</v>
      </c>
      <c r="Q783" s="1"/>
      <c r="R783" s="1">
        <v>83005.641599999988</v>
      </c>
      <c r="S783" s="1">
        <v>2257249.8284</v>
      </c>
      <c r="T783" s="1"/>
      <c r="U783" s="1">
        <f t="shared" ref="U783:V789" si="99">$N783/($K783+$L783)</f>
        <v>2466.802434910931</v>
      </c>
      <c r="V783" s="1">
        <f t="shared" si="99"/>
        <v>2466.802434910931</v>
      </c>
      <c r="W783" s="9">
        <v>2020</v>
      </c>
    </row>
    <row r="784" spans="1:23" ht="15" customHeight="1" x14ac:dyDescent="0.25">
      <c r="A784" s="5">
        <f t="shared" si="98"/>
        <v>764</v>
      </c>
      <c r="B784" s="26">
        <f t="shared" si="98"/>
        <v>397</v>
      </c>
      <c r="C784" s="6" t="s">
        <v>354</v>
      </c>
      <c r="D784" s="3" t="s">
        <v>356</v>
      </c>
      <c r="E784" s="7">
        <v>1988</v>
      </c>
      <c r="F784" s="7">
        <v>1988</v>
      </c>
      <c r="G784" s="7" t="s">
        <v>67</v>
      </c>
      <c r="H784" s="7">
        <v>2</v>
      </c>
      <c r="I784" s="7">
        <v>1</v>
      </c>
      <c r="J784" s="32">
        <v>516.4</v>
      </c>
      <c r="K784" s="32">
        <v>286.39999999999998</v>
      </c>
      <c r="L784" s="32">
        <v>230</v>
      </c>
      <c r="M784" s="8">
        <v>30</v>
      </c>
      <c r="N784" s="30">
        <f>'Приложение №2'!E784</f>
        <v>1515671.86</v>
      </c>
      <c r="O784" s="24"/>
      <c r="P784" s="1">
        <v>844711.68</v>
      </c>
      <c r="Q784" s="1"/>
      <c r="R784" s="1">
        <v>52563.700799999999</v>
      </c>
      <c r="S784" s="1">
        <v>618396.47920000006</v>
      </c>
      <c r="T784" s="32"/>
      <c r="U784" s="1">
        <f t="shared" si="99"/>
        <v>2935.0733152594889</v>
      </c>
      <c r="V784" s="1">
        <f t="shared" si="99"/>
        <v>2935.0733152594889</v>
      </c>
      <c r="W784" s="9">
        <v>2020</v>
      </c>
    </row>
    <row r="785" spans="1:23" ht="15" customHeight="1" x14ac:dyDescent="0.25">
      <c r="A785" s="5">
        <f t="shared" si="98"/>
        <v>765</v>
      </c>
      <c r="B785" s="26">
        <f t="shared" si="98"/>
        <v>398</v>
      </c>
      <c r="C785" s="6" t="s">
        <v>354</v>
      </c>
      <c r="D785" s="3" t="s">
        <v>357</v>
      </c>
      <c r="E785" s="7">
        <v>1985</v>
      </c>
      <c r="F785" s="7">
        <v>1985</v>
      </c>
      <c r="G785" s="7" t="s">
        <v>67</v>
      </c>
      <c r="H785" s="7">
        <v>2</v>
      </c>
      <c r="I785" s="7">
        <v>1</v>
      </c>
      <c r="J785" s="32">
        <v>516.4</v>
      </c>
      <c r="K785" s="32">
        <v>286.39999999999998</v>
      </c>
      <c r="L785" s="32">
        <v>230</v>
      </c>
      <c r="M785" s="8">
        <v>23</v>
      </c>
      <c r="N785" s="30">
        <f>'Приложение №2'!E785</f>
        <v>1498661.01</v>
      </c>
      <c r="O785" s="24"/>
      <c r="P785" s="1">
        <v>827700.83</v>
      </c>
      <c r="Q785" s="1"/>
      <c r="R785" s="1">
        <v>52563.700799999999</v>
      </c>
      <c r="S785" s="1">
        <v>618396.47920000006</v>
      </c>
      <c r="T785" s="32"/>
      <c r="U785" s="1">
        <f t="shared" si="99"/>
        <v>2902.1320875290476</v>
      </c>
      <c r="V785" s="1">
        <f t="shared" si="99"/>
        <v>2902.1320875290476</v>
      </c>
      <c r="W785" s="9">
        <v>2020</v>
      </c>
    </row>
    <row r="786" spans="1:23" ht="15" customHeight="1" x14ac:dyDescent="0.25">
      <c r="A786" s="5">
        <f t="shared" si="98"/>
        <v>766</v>
      </c>
      <c r="B786" s="26">
        <f t="shared" si="98"/>
        <v>399</v>
      </c>
      <c r="C786" s="6" t="s">
        <v>358</v>
      </c>
      <c r="D786" s="3" t="s">
        <v>359</v>
      </c>
      <c r="E786" s="7">
        <v>1986</v>
      </c>
      <c r="F786" s="7">
        <v>1986</v>
      </c>
      <c r="G786" s="7" t="s">
        <v>67</v>
      </c>
      <c r="H786" s="7">
        <v>2</v>
      </c>
      <c r="I786" s="7">
        <v>1</v>
      </c>
      <c r="J786" s="32">
        <v>703.3</v>
      </c>
      <c r="K786" s="32">
        <v>624.4</v>
      </c>
      <c r="L786" s="32">
        <v>0</v>
      </c>
      <c r="M786" s="8">
        <v>35</v>
      </c>
      <c r="N786" s="30">
        <f>'Приложение №2'!E786</f>
        <v>4919286.4700000007</v>
      </c>
      <c r="O786" s="24"/>
      <c r="P786" s="1">
        <v>4463210.97</v>
      </c>
      <c r="Q786" s="1"/>
      <c r="R786" s="1">
        <v>35729.416799999999</v>
      </c>
      <c r="S786" s="1">
        <v>420346.08320000092</v>
      </c>
      <c r="T786" s="32"/>
      <c r="U786" s="1">
        <f t="shared" si="99"/>
        <v>7878.4216367713016</v>
      </c>
      <c r="V786" s="1">
        <f t="shared" si="99"/>
        <v>7878.4216367713016</v>
      </c>
      <c r="W786" s="9">
        <v>2020</v>
      </c>
    </row>
    <row r="787" spans="1:23" ht="15" customHeight="1" x14ac:dyDescent="0.25">
      <c r="A787" s="82"/>
      <c r="B787" s="83"/>
      <c r="C787" s="91"/>
      <c r="D787" s="92" t="s">
        <v>758</v>
      </c>
      <c r="E787" s="93"/>
      <c r="F787" s="93"/>
      <c r="G787" s="93"/>
      <c r="H787" s="93"/>
      <c r="I787" s="93"/>
      <c r="J787" s="94">
        <f t="shared" ref="J787:T787" si="100">SUM(J788:J1256)</f>
        <v>1590309.9499999995</v>
      </c>
      <c r="K787" s="94">
        <f t="shared" si="100"/>
        <v>1324025.300000001</v>
      </c>
      <c r="L787" s="94">
        <f t="shared" si="100"/>
        <v>44585.44999999999</v>
      </c>
      <c r="M787" s="94">
        <f t="shared" si="100"/>
        <v>56248</v>
      </c>
      <c r="N787" s="94">
        <f t="shared" si="100"/>
        <v>4532642772.3407154</v>
      </c>
      <c r="O787" s="94">
        <f t="shared" si="100"/>
        <v>0</v>
      </c>
      <c r="P787" s="94">
        <v>2066869682.7490497</v>
      </c>
      <c r="Q787" s="94">
        <f t="shared" si="100"/>
        <v>0</v>
      </c>
      <c r="R787" s="94">
        <v>454291280.8686983</v>
      </c>
      <c r="S787" s="94">
        <v>2011032977.6529689</v>
      </c>
      <c r="T787" s="94">
        <f t="shared" si="100"/>
        <v>0</v>
      </c>
      <c r="U787" s="94"/>
      <c r="V787" s="94"/>
      <c r="W787" s="96"/>
    </row>
    <row r="788" spans="1:23" ht="15" customHeight="1" x14ac:dyDescent="0.25">
      <c r="A788" s="5">
        <f>A786+1</f>
        <v>767</v>
      </c>
      <c r="B788" s="5">
        <v>1</v>
      </c>
      <c r="C788" s="59" t="s">
        <v>77</v>
      </c>
      <c r="D788" s="26" t="s">
        <v>759</v>
      </c>
      <c r="E788" s="60">
        <v>1995</v>
      </c>
      <c r="F788" s="60">
        <v>2013</v>
      </c>
      <c r="G788" s="26" t="s">
        <v>63</v>
      </c>
      <c r="H788" s="60">
        <v>9</v>
      </c>
      <c r="I788" s="60">
        <v>4</v>
      </c>
      <c r="J788" s="26">
        <v>9107.2000000000007</v>
      </c>
      <c r="K788" s="26">
        <v>6630.4</v>
      </c>
      <c r="L788" s="26">
        <v>133</v>
      </c>
      <c r="M788" s="26">
        <v>270</v>
      </c>
      <c r="N788" s="30">
        <f>'Приложение №2'!E788</f>
        <v>14365440</v>
      </c>
      <c r="O788" s="1"/>
      <c r="P788" s="1">
        <v>0</v>
      </c>
      <c r="Q788" s="1"/>
      <c r="R788" s="1">
        <v>3315191.75</v>
      </c>
      <c r="S788" s="1">
        <v>11050248.25</v>
      </c>
      <c r="T788" s="1"/>
      <c r="U788" s="1">
        <f t="shared" si="99"/>
        <v>2123.9968063400065</v>
      </c>
      <c r="V788" s="1">
        <f t="shared" si="99"/>
        <v>2123.9968063400065</v>
      </c>
      <c r="W788" s="9">
        <v>2020</v>
      </c>
    </row>
    <row r="789" spans="1:23" ht="15.75" customHeight="1" x14ac:dyDescent="0.25">
      <c r="A789" s="5">
        <f t="shared" ref="A789:A853" si="101">+A788+1</f>
        <v>768</v>
      </c>
      <c r="B789" s="26">
        <f t="shared" ref="B789:B853" si="102">+B788+1</f>
        <v>2</v>
      </c>
      <c r="C789" s="6" t="s">
        <v>760</v>
      </c>
      <c r="D789" s="3" t="s">
        <v>761</v>
      </c>
      <c r="E789" s="7">
        <v>1995</v>
      </c>
      <c r="F789" s="7">
        <v>2013</v>
      </c>
      <c r="G789" s="7" t="s">
        <v>51</v>
      </c>
      <c r="H789" s="7">
        <v>3</v>
      </c>
      <c r="I789" s="7">
        <v>4</v>
      </c>
      <c r="J789" s="32">
        <v>2740.5</v>
      </c>
      <c r="K789" s="32">
        <v>1843.1</v>
      </c>
      <c r="L789" s="32">
        <v>0</v>
      </c>
      <c r="M789" s="8">
        <v>67</v>
      </c>
      <c r="N789" s="30">
        <f>'Приложение №2'!E789</f>
        <v>5703395.1000000006</v>
      </c>
      <c r="O789" s="32"/>
      <c r="P789" s="1">
        <v>0</v>
      </c>
      <c r="Q789" s="1"/>
      <c r="R789" s="1">
        <v>737492.40419999999</v>
      </c>
      <c r="S789" s="1">
        <v>4965902.6958000008</v>
      </c>
      <c r="T789" s="1"/>
      <c r="U789" s="1">
        <f t="shared" si="99"/>
        <v>3094.4577613802835</v>
      </c>
      <c r="V789" s="1">
        <f t="shared" si="99"/>
        <v>3094.4577613802835</v>
      </c>
      <c r="W789" s="9">
        <v>2020</v>
      </c>
    </row>
    <row r="790" spans="1:23" ht="15.75" customHeight="1" x14ac:dyDescent="0.25">
      <c r="A790" s="5">
        <f t="shared" si="101"/>
        <v>769</v>
      </c>
      <c r="B790" s="26">
        <f t="shared" si="102"/>
        <v>3</v>
      </c>
      <c r="C790" s="6" t="s">
        <v>760</v>
      </c>
      <c r="D790" s="3" t="s">
        <v>762</v>
      </c>
      <c r="E790" s="7">
        <v>1994</v>
      </c>
      <c r="F790" s="7">
        <v>2013</v>
      </c>
      <c r="G790" s="7" t="s">
        <v>51</v>
      </c>
      <c r="H790" s="7">
        <v>3</v>
      </c>
      <c r="I790" s="7">
        <v>2</v>
      </c>
      <c r="J790" s="32">
        <v>1781.6</v>
      </c>
      <c r="K790" s="32">
        <v>1204</v>
      </c>
      <c r="L790" s="32">
        <v>0</v>
      </c>
      <c r="M790" s="8">
        <v>67</v>
      </c>
      <c r="N790" s="30">
        <f>'Приложение №2'!E790</f>
        <v>2227474.5999999996</v>
      </c>
      <c r="O790" s="32"/>
      <c r="P790" s="1">
        <v>0</v>
      </c>
      <c r="Q790" s="1"/>
      <c r="R790" s="1">
        <v>469340.27800000005</v>
      </c>
      <c r="S790" s="1">
        <v>1758134.3219999997</v>
      </c>
      <c r="T790" s="1"/>
      <c r="U790" s="1">
        <f t="shared" ref="U790:V854" si="103">$N790/($K790+$L790)</f>
        <v>1850.0619601328901</v>
      </c>
      <c r="V790" s="1">
        <f t="shared" si="103"/>
        <v>1850.0619601328901</v>
      </c>
      <c r="W790" s="9">
        <v>2020</v>
      </c>
    </row>
    <row r="791" spans="1:23" ht="15.75" customHeight="1" x14ac:dyDescent="0.25">
      <c r="A791" s="5">
        <f t="shared" si="101"/>
        <v>770</v>
      </c>
      <c r="B791" s="26">
        <f t="shared" si="102"/>
        <v>4</v>
      </c>
      <c r="C791" s="6" t="s">
        <v>760</v>
      </c>
      <c r="D791" s="3" t="s">
        <v>763</v>
      </c>
      <c r="E791" s="7">
        <v>1993</v>
      </c>
      <c r="F791" s="7">
        <v>2013</v>
      </c>
      <c r="G791" s="7" t="s">
        <v>51</v>
      </c>
      <c r="H791" s="7">
        <v>2</v>
      </c>
      <c r="I791" s="7">
        <v>0</v>
      </c>
      <c r="J791" s="32">
        <v>867.9</v>
      </c>
      <c r="K791" s="32">
        <v>867.9</v>
      </c>
      <c r="L791" s="32">
        <v>0</v>
      </c>
      <c r="M791" s="8">
        <v>31</v>
      </c>
      <c r="N791" s="30">
        <f>'Приложение №2'!E791</f>
        <v>1605668.7799999998</v>
      </c>
      <c r="O791" s="32"/>
      <c r="P791" s="1">
        <v>0</v>
      </c>
      <c r="Q791" s="1"/>
      <c r="R791" s="1">
        <v>330917.02779999998</v>
      </c>
      <c r="S791" s="1">
        <v>1274751.7521999998</v>
      </c>
      <c r="T791" s="1"/>
      <c r="U791" s="1">
        <f t="shared" si="103"/>
        <v>1850.0619656642468</v>
      </c>
      <c r="V791" s="1">
        <f t="shared" si="103"/>
        <v>1850.0619656642468</v>
      </c>
      <c r="W791" s="9">
        <v>2020</v>
      </c>
    </row>
    <row r="792" spans="1:23" ht="15.75" customHeight="1" x14ac:dyDescent="0.25">
      <c r="A792" s="5">
        <f t="shared" si="101"/>
        <v>771</v>
      </c>
      <c r="B792" s="26">
        <f t="shared" si="102"/>
        <v>5</v>
      </c>
      <c r="C792" s="6" t="s">
        <v>83</v>
      </c>
      <c r="D792" s="3" t="s">
        <v>764</v>
      </c>
      <c r="E792" s="7">
        <v>1990</v>
      </c>
      <c r="F792" s="7">
        <v>1990</v>
      </c>
      <c r="G792" s="7" t="s">
        <v>51</v>
      </c>
      <c r="H792" s="7">
        <v>5</v>
      </c>
      <c r="I792" s="7">
        <v>6</v>
      </c>
      <c r="J792" s="32">
        <v>5208.7</v>
      </c>
      <c r="K792" s="32">
        <v>4614</v>
      </c>
      <c r="L792" s="32">
        <v>0</v>
      </c>
      <c r="M792" s="8">
        <v>157</v>
      </c>
      <c r="N792" s="30">
        <f>'Приложение №2'!E792</f>
        <v>13488415.51</v>
      </c>
      <c r="O792" s="32"/>
      <c r="P792" s="1">
        <v>0</v>
      </c>
      <c r="Q792" s="1"/>
      <c r="R792" s="1">
        <v>1778937.0580000002</v>
      </c>
      <c r="S792" s="1">
        <v>11709478.452</v>
      </c>
      <c r="T792" s="1"/>
      <c r="U792" s="1">
        <f t="shared" si="103"/>
        <v>2923.3670372778502</v>
      </c>
      <c r="V792" s="1">
        <f t="shared" si="103"/>
        <v>2923.3670372778502</v>
      </c>
      <c r="W792" s="9">
        <v>2020</v>
      </c>
    </row>
    <row r="793" spans="1:23" ht="15.75" customHeight="1" x14ac:dyDescent="0.25">
      <c r="A793" s="5">
        <f t="shared" si="101"/>
        <v>772</v>
      </c>
      <c r="B793" s="26">
        <f t="shared" si="102"/>
        <v>6</v>
      </c>
      <c r="C793" s="6" t="s">
        <v>83</v>
      </c>
      <c r="D793" s="3" t="s">
        <v>765</v>
      </c>
      <c r="E793" s="7">
        <v>1989</v>
      </c>
      <c r="F793" s="7">
        <v>2012</v>
      </c>
      <c r="G793" s="7" t="s">
        <v>51</v>
      </c>
      <c r="H793" s="7">
        <v>5</v>
      </c>
      <c r="I793" s="7">
        <v>4</v>
      </c>
      <c r="J793" s="32">
        <v>5759.5</v>
      </c>
      <c r="K793" s="32">
        <v>4865.3999999999996</v>
      </c>
      <c r="L793" s="32">
        <v>0</v>
      </c>
      <c r="M793" s="8">
        <v>161</v>
      </c>
      <c r="N793" s="30">
        <f>'Приложение №2'!E793</f>
        <v>4119557.92</v>
      </c>
      <c r="O793" s="32"/>
      <c r="P793" s="1">
        <v>0</v>
      </c>
      <c r="Q793" s="1"/>
      <c r="R793" s="1">
        <v>1885985.0328000002</v>
      </c>
      <c r="S793" s="1">
        <v>2233572.8871999998</v>
      </c>
      <c r="T793" s="1"/>
      <c r="U793" s="1">
        <f t="shared" si="103"/>
        <v>846.70487935216022</v>
      </c>
      <c r="V793" s="1">
        <f t="shared" si="103"/>
        <v>846.70487935216022</v>
      </c>
      <c r="W793" s="9">
        <v>2020</v>
      </c>
    </row>
    <row r="794" spans="1:23" ht="15" customHeight="1" x14ac:dyDescent="0.25">
      <c r="A794" s="5">
        <f t="shared" si="101"/>
        <v>773</v>
      </c>
      <c r="B794" s="26">
        <f t="shared" si="102"/>
        <v>7</v>
      </c>
      <c r="C794" s="6" t="s">
        <v>49</v>
      </c>
      <c r="D794" s="3" t="s">
        <v>766</v>
      </c>
      <c r="E794" s="7">
        <v>1994</v>
      </c>
      <c r="F794" s="7">
        <v>1999</v>
      </c>
      <c r="G794" s="7" t="s">
        <v>51</v>
      </c>
      <c r="H794" s="7">
        <v>10</v>
      </c>
      <c r="I794" s="7">
        <v>2</v>
      </c>
      <c r="J794" s="32">
        <v>6586.2</v>
      </c>
      <c r="K794" s="32">
        <v>5635</v>
      </c>
      <c r="L794" s="32">
        <v>0</v>
      </c>
      <c r="M794" s="8">
        <v>227</v>
      </c>
      <c r="N794" s="30">
        <f>'Приложение №2'!E794</f>
        <v>7182520</v>
      </c>
      <c r="O794" s="32"/>
      <c r="P794" s="1">
        <v>0</v>
      </c>
      <c r="Q794" s="1"/>
      <c r="R794" s="1">
        <v>2520785.52</v>
      </c>
      <c r="S794" s="1">
        <v>4661734.4800000004</v>
      </c>
      <c r="T794" s="32"/>
      <c r="U794" s="1">
        <f t="shared" si="103"/>
        <v>1274.6264418811002</v>
      </c>
      <c r="V794" s="1">
        <f t="shared" si="103"/>
        <v>1274.6264418811002</v>
      </c>
      <c r="W794" s="9">
        <v>2020</v>
      </c>
    </row>
    <row r="795" spans="1:23" ht="15.75" customHeight="1" x14ac:dyDescent="0.25">
      <c r="A795" s="5">
        <f t="shared" si="101"/>
        <v>774</v>
      </c>
      <c r="B795" s="26">
        <f t="shared" si="102"/>
        <v>8</v>
      </c>
      <c r="C795" s="6" t="s">
        <v>49</v>
      </c>
      <c r="D795" s="3" t="s">
        <v>368</v>
      </c>
      <c r="E795" s="7">
        <v>1986</v>
      </c>
      <c r="F795" s="7">
        <v>2017</v>
      </c>
      <c r="G795" s="7" t="s">
        <v>51</v>
      </c>
      <c r="H795" s="7">
        <v>9</v>
      </c>
      <c r="I795" s="7">
        <v>6</v>
      </c>
      <c r="J795" s="32">
        <v>11681</v>
      </c>
      <c r="K795" s="32">
        <v>10019.9</v>
      </c>
      <c r="L795" s="32">
        <v>253.8</v>
      </c>
      <c r="M795" s="8">
        <v>440</v>
      </c>
      <c r="N795" s="30">
        <f>'Приложение №2'!E795</f>
        <v>6675595.0599999996</v>
      </c>
      <c r="O795" s="32"/>
      <c r="P795" s="1">
        <v>0</v>
      </c>
      <c r="Q795" s="1"/>
      <c r="R795" s="1">
        <v>1119211.2180000001</v>
      </c>
      <c r="S795" s="1">
        <v>5556383.8419999992</v>
      </c>
      <c r="T795" s="32"/>
      <c r="U795" s="1">
        <f t="shared" si="103"/>
        <v>649.77515987424204</v>
      </c>
      <c r="V795" s="1">
        <f t="shared" si="103"/>
        <v>649.77515987424204</v>
      </c>
      <c r="W795" s="9">
        <v>2020</v>
      </c>
    </row>
    <row r="796" spans="1:23" ht="15" customHeight="1" x14ac:dyDescent="0.25">
      <c r="A796" s="5">
        <f t="shared" si="101"/>
        <v>775</v>
      </c>
      <c r="B796" s="26">
        <f t="shared" si="102"/>
        <v>9</v>
      </c>
      <c r="C796" s="6" t="s">
        <v>1518</v>
      </c>
      <c r="D796" s="3" t="s">
        <v>767</v>
      </c>
      <c r="E796" s="7">
        <v>1986</v>
      </c>
      <c r="F796" s="7">
        <v>2013</v>
      </c>
      <c r="G796" s="7" t="s">
        <v>51</v>
      </c>
      <c r="H796" s="7">
        <v>9</v>
      </c>
      <c r="I796" s="7">
        <v>1</v>
      </c>
      <c r="J796" s="32">
        <v>3166.9</v>
      </c>
      <c r="K796" s="32">
        <v>2687.3</v>
      </c>
      <c r="L796" s="32">
        <v>0</v>
      </c>
      <c r="M796" s="8">
        <v>93</v>
      </c>
      <c r="N796" s="30">
        <f>'Приложение №2'!E796</f>
        <v>1393007.32</v>
      </c>
      <c r="O796" s="32"/>
      <c r="P796" s="1">
        <v>350774.29000000004</v>
      </c>
      <c r="Q796" s="1"/>
      <c r="R796" s="1">
        <v>1042233.03</v>
      </c>
      <c r="S796" s="1"/>
      <c r="T796" s="32"/>
      <c r="U796" s="1">
        <f t="shared" si="103"/>
        <v>518.3668812562795</v>
      </c>
      <c r="V796" s="1">
        <f t="shared" si="103"/>
        <v>518.3668812562795</v>
      </c>
      <c r="W796" s="9">
        <v>2020</v>
      </c>
    </row>
    <row r="797" spans="1:23" ht="15.75" customHeight="1" x14ac:dyDescent="0.25">
      <c r="A797" s="5">
        <f t="shared" si="101"/>
        <v>776</v>
      </c>
      <c r="B797" s="26">
        <f t="shared" si="102"/>
        <v>10</v>
      </c>
      <c r="C797" s="6" t="s">
        <v>49</v>
      </c>
      <c r="D797" s="3" t="s">
        <v>371</v>
      </c>
      <c r="E797" s="7">
        <v>1986</v>
      </c>
      <c r="F797" s="7">
        <v>2017</v>
      </c>
      <c r="G797" s="7" t="s">
        <v>51</v>
      </c>
      <c r="H797" s="7">
        <v>9</v>
      </c>
      <c r="I797" s="7">
        <v>1</v>
      </c>
      <c r="J797" s="32">
        <v>3148.9</v>
      </c>
      <c r="K797" s="32">
        <v>2682.6</v>
      </c>
      <c r="L797" s="32">
        <v>0</v>
      </c>
      <c r="M797" s="8">
        <v>112</v>
      </c>
      <c r="N797" s="30">
        <f>'Приложение №2'!E797</f>
        <v>4941019.2399999993</v>
      </c>
      <c r="O797" s="32"/>
      <c r="P797" s="1">
        <v>0</v>
      </c>
      <c r="Q797" s="1"/>
      <c r="R797" s="1">
        <v>287306.45999999996</v>
      </c>
      <c r="S797" s="1">
        <v>4653712.7799999993</v>
      </c>
      <c r="T797" s="32"/>
      <c r="U797" s="1">
        <f t="shared" si="103"/>
        <v>1841.8769999254453</v>
      </c>
      <c r="V797" s="1">
        <f t="shared" si="103"/>
        <v>1841.8769999254453</v>
      </c>
      <c r="W797" s="9">
        <v>2020</v>
      </c>
    </row>
    <row r="798" spans="1:23" ht="15.75" customHeight="1" x14ac:dyDescent="0.25">
      <c r="A798" s="5">
        <f t="shared" si="101"/>
        <v>777</v>
      </c>
      <c r="B798" s="26">
        <f t="shared" si="102"/>
        <v>11</v>
      </c>
      <c r="C798" s="6" t="s">
        <v>49</v>
      </c>
      <c r="D798" s="3" t="s">
        <v>768</v>
      </c>
      <c r="E798" s="7">
        <v>1986</v>
      </c>
      <c r="F798" s="7">
        <v>2017</v>
      </c>
      <c r="G798" s="7" t="s">
        <v>51</v>
      </c>
      <c r="H798" s="7">
        <v>9</v>
      </c>
      <c r="I798" s="7">
        <v>1</v>
      </c>
      <c r="J798" s="32">
        <v>3163.5</v>
      </c>
      <c r="K798" s="32">
        <v>2693.8</v>
      </c>
      <c r="L798" s="32">
        <v>0</v>
      </c>
      <c r="M798" s="8">
        <v>143</v>
      </c>
      <c r="N798" s="30">
        <f>'Приложение №2'!E798</f>
        <v>3950251.03</v>
      </c>
      <c r="O798" s="32"/>
      <c r="P798" s="1">
        <v>0</v>
      </c>
      <c r="Q798" s="1"/>
      <c r="R798" s="1">
        <v>1267537.53</v>
      </c>
      <c r="S798" s="1">
        <v>2682713.5</v>
      </c>
      <c r="T798" s="32"/>
      <c r="U798" s="1">
        <f t="shared" si="103"/>
        <v>1466.423279382285</v>
      </c>
      <c r="V798" s="1">
        <f t="shared" si="103"/>
        <v>1466.423279382285</v>
      </c>
      <c r="W798" s="9">
        <v>2020</v>
      </c>
    </row>
    <row r="799" spans="1:23" ht="15.75" customHeight="1" x14ac:dyDescent="0.25">
      <c r="A799" s="5">
        <f t="shared" si="101"/>
        <v>778</v>
      </c>
      <c r="B799" s="26">
        <f t="shared" si="102"/>
        <v>12</v>
      </c>
      <c r="C799" s="6" t="s">
        <v>49</v>
      </c>
      <c r="D799" s="3" t="s">
        <v>376</v>
      </c>
      <c r="E799" s="7">
        <v>1990</v>
      </c>
      <c r="F799" s="7">
        <v>1990</v>
      </c>
      <c r="G799" s="7" t="s">
        <v>51</v>
      </c>
      <c r="H799" s="7">
        <v>5</v>
      </c>
      <c r="I799" s="7">
        <v>6</v>
      </c>
      <c r="J799" s="32">
        <v>5154.3</v>
      </c>
      <c r="K799" s="32">
        <v>4612.3</v>
      </c>
      <c r="L799" s="32">
        <v>0</v>
      </c>
      <c r="M799" s="8">
        <v>217</v>
      </c>
      <c r="N799" s="30">
        <f>'Приложение №2'!E799</f>
        <v>13483445.799999999</v>
      </c>
      <c r="O799" s="32"/>
      <c r="P799" s="1">
        <v>7789426.2113999985</v>
      </c>
      <c r="Q799" s="1"/>
      <c r="R799" s="1">
        <v>372129.58860000002</v>
      </c>
      <c r="S799" s="1">
        <v>5321890</v>
      </c>
      <c r="T799" s="1"/>
      <c r="U799" s="1">
        <f t="shared" si="103"/>
        <v>2923.3670403052702</v>
      </c>
      <c r="V799" s="1">
        <f t="shared" si="103"/>
        <v>2923.3670403052702</v>
      </c>
      <c r="W799" s="9">
        <v>2020</v>
      </c>
    </row>
    <row r="800" spans="1:23" ht="15.75" customHeight="1" x14ac:dyDescent="0.25">
      <c r="A800" s="5">
        <f t="shared" si="101"/>
        <v>779</v>
      </c>
      <c r="B800" s="26">
        <f t="shared" si="102"/>
        <v>13</v>
      </c>
      <c r="C800" s="6" t="s">
        <v>49</v>
      </c>
      <c r="D800" s="3" t="s">
        <v>769</v>
      </c>
      <c r="E800" s="7">
        <v>1984</v>
      </c>
      <c r="F800" s="7">
        <v>2016</v>
      </c>
      <c r="G800" s="7" t="s">
        <v>51</v>
      </c>
      <c r="H800" s="7">
        <v>5</v>
      </c>
      <c r="I800" s="7">
        <v>11</v>
      </c>
      <c r="J800" s="32">
        <v>13438.2</v>
      </c>
      <c r="K800" s="32">
        <v>11172.8</v>
      </c>
      <c r="L800" s="32">
        <v>0</v>
      </c>
      <c r="M800" s="8">
        <v>476</v>
      </c>
      <c r="N800" s="30">
        <f>'Приложение №2'!E800</f>
        <v>13530474.42</v>
      </c>
      <c r="O800" s="32"/>
      <c r="P800" s="1">
        <v>0</v>
      </c>
      <c r="Q800" s="1"/>
      <c r="R800" s="1">
        <v>4142433.6195999999</v>
      </c>
      <c r="S800" s="1">
        <v>9388040.8004000001</v>
      </c>
      <c r="T800" s="1"/>
      <c r="U800" s="1">
        <f t="shared" si="103"/>
        <v>1211.019119647716</v>
      </c>
      <c r="V800" s="1">
        <f t="shared" si="103"/>
        <v>1211.019119647716</v>
      </c>
      <c r="W800" s="9">
        <v>2020</v>
      </c>
    </row>
    <row r="801" spans="1:23" ht="15" customHeight="1" x14ac:dyDescent="0.25">
      <c r="A801" s="5">
        <f t="shared" si="101"/>
        <v>780</v>
      </c>
      <c r="B801" s="26">
        <f t="shared" si="102"/>
        <v>14</v>
      </c>
      <c r="C801" s="6" t="s">
        <v>1518</v>
      </c>
      <c r="D801" s="3" t="s">
        <v>378</v>
      </c>
      <c r="E801" s="7">
        <v>1986</v>
      </c>
      <c r="F801" s="7">
        <v>2016</v>
      </c>
      <c r="G801" s="7" t="s">
        <v>51</v>
      </c>
      <c r="H801" s="7">
        <v>9</v>
      </c>
      <c r="I801" s="7">
        <v>1</v>
      </c>
      <c r="J801" s="32">
        <v>3158.3</v>
      </c>
      <c r="K801" s="32">
        <v>2677.4</v>
      </c>
      <c r="L801" s="32">
        <v>0</v>
      </c>
      <c r="M801" s="8">
        <v>111</v>
      </c>
      <c r="N801" s="30">
        <f>'Приложение №2'!E801</f>
        <v>5590239.2800000003</v>
      </c>
      <c r="O801" s="32"/>
      <c r="P801" s="1">
        <f>N801-R801</f>
        <v>4018455.3848000001</v>
      </c>
      <c r="Q801" s="1"/>
      <c r="R801" s="1">
        <v>1571783.8951999999</v>
      </c>
      <c r="S801" s="1"/>
      <c r="T801" s="32"/>
      <c r="U801" s="1">
        <f t="shared" si="103"/>
        <v>2087.9357884514829</v>
      </c>
      <c r="V801" s="1">
        <f t="shared" si="103"/>
        <v>2087.9357884514829</v>
      </c>
      <c r="W801" s="9">
        <v>2020</v>
      </c>
    </row>
    <row r="802" spans="1:23" ht="15" customHeight="1" x14ac:dyDescent="0.25">
      <c r="A802" s="5">
        <f t="shared" si="101"/>
        <v>781</v>
      </c>
      <c r="B802" s="26">
        <f t="shared" si="102"/>
        <v>15</v>
      </c>
      <c r="C802" s="6" t="s">
        <v>1518</v>
      </c>
      <c r="D802" s="3" t="s">
        <v>770</v>
      </c>
      <c r="E802" s="7">
        <v>1991</v>
      </c>
      <c r="F802" s="7">
        <v>2008</v>
      </c>
      <c r="G802" s="7" t="s">
        <v>51</v>
      </c>
      <c r="H802" s="7">
        <v>10</v>
      </c>
      <c r="I802" s="7">
        <v>2</v>
      </c>
      <c r="J802" s="32">
        <v>6571.4</v>
      </c>
      <c r="K802" s="32">
        <v>5569.1</v>
      </c>
      <c r="L802" s="32">
        <v>84.8</v>
      </c>
      <c r="M802" s="8">
        <v>206</v>
      </c>
      <c r="N802" s="30">
        <f>'Приложение №2'!E802</f>
        <v>17210497.02</v>
      </c>
      <c r="O802" s="32"/>
      <c r="P802" s="1">
        <v>15085768.978</v>
      </c>
      <c r="Q802" s="1"/>
      <c r="R802" s="1">
        <v>2124728.0420000004</v>
      </c>
      <c r="S802" s="1"/>
      <c r="T802" s="32"/>
      <c r="U802" s="1">
        <f t="shared" si="103"/>
        <v>3044.0044960116024</v>
      </c>
      <c r="V802" s="1">
        <f t="shared" si="103"/>
        <v>3044.0044960116024</v>
      </c>
      <c r="W802" s="9">
        <v>2020</v>
      </c>
    </row>
    <row r="803" spans="1:23" ht="15.75" customHeight="1" x14ac:dyDescent="0.25">
      <c r="A803" s="5">
        <f t="shared" si="101"/>
        <v>782</v>
      </c>
      <c r="B803" s="26">
        <f t="shared" si="102"/>
        <v>16</v>
      </c>
      <c r="C803" s="6" t="s">
        <v>49</v>
      </c>
      <c r="D803" s="3" t="s">
        <v>771</v>
      </c>
      <c r="E803" s="7">
        <v>1990</v>
      </c>
      <c r="F803" s="7">
        <v>2017</v>
      </c>
      <c r="G803" s="7" t="s">
        <v>51</v>
      </c>
      <c r="H803" s="7">
        <v>10</v>
      </c>
      <c r="I803" s="7">
        <v>3</v>
      </c>
      <c r="J803" s="32">
        <v>10664.8</v>
      </c>
      <c r="K803" s="32">
        <v>9193.1</v>
      </c>
      <c r="L803" s="32">
        <v>0</v>
      </c>
      <c r="M803" s="8">
        <v>365</v>
      </c>
      <c r="N803" s="30">
        <f>'Приложение №2'!E803</f>
        <v>27864605.649999999</v>
      </c>
      <c r="O803" s="32"/>
      <c r="P803" s="1">
        <v>0</v>
      </c>
      <c r="Q803" s="1"/>
      <c r="R803" s="1">
        <v>4872682.2300000004</v>
      </c>
      <c r="S803" s="1">
        <v>22991923.419999998</v>
      </c>
      <c r="T803" s="32"/>
      <c r="U803" s="1">
        <f t="shared" si="103"/>
        <v>3031.0347597654759</v>
      </c>
      <c r="V803" s="1">
        <f t="shared" si="103"/>
        <v>3031.0347597654759</v>
      </c>
      <c r="W803" s="9">
        <v>2020</v>
      </c>
    </row>
    <row r="804" spans="1:23" ht="15.75" customHeight="1" x14ac:dyDescent="0.25">
      <c r="A804" s="5">
        <f t="shared" si="101"/>
        <v>783</v>
      </c>
      <c r="B804" s="26">
        <f t="shared" si="102"/>
        <v>17</v>
      </c>
      <c r="C804" s="6" t="s">
        <v>49</v>
      </c>
      <c r="D804" s="3" t="s">
        <v>772</v>
      </c>
      <c r="E804" s="7">
        <v>1990</v>
      </c>
      <c r="F804" s="7">
        <v>2017</v>
      </c>
      <c r="G804" s="7" t="s">
        <v>51</v>
      </c>
      <c r="H804" s="7">
        <v>9</v>
      </c>
      <c r="I804" s="7">
        <v>1</v>
      </c>
      <c r="J804" s="32">
        <v>4533.6000000000004</v>
      </c>
      <c r="K804" s="32">
        <v>3892</v>
      </c>
      <c r="L804" s="32">
        <v>0</v>
      </c>
      <c r="M804" s="8">
        <v>155</v>
      </c>
      <c r="N804" s="30">
        <f>'Приложение №2'!E804</f>
        <v>13814271.190000001</v>
      </c>
      <c r="O804" s="32"/>
      <c r="P804" s="1">
        <v>0</v>
      </c>
      <c r="Q804" s="1"/>
      <c r="R804" s="1">
        <v>1843319.5899999999</v>
      </c>
      <c r="S804" s="1">
        <v>11970951.600000001</v>
      </c>
      <c r="T804" s="32"/>
      <c r="U804" s="1">
        <f t="shared" si="103"/>
        <v>3549.4016418293941</v>
      </c>
      <c r="V804" s="1">
        <f t="shared" si="103"/>
        <v>3549.4016418293941</v>
      </c>
      <c r="W804" s="9">
        <v>2020</v>
      </c>
    </row>
    <row r="805" spans="1:23" ht="15.75" customHeight="1" x14ac:dyDescent="0.25">
      <c r="A805" s="5">
        <f t="shared" si="101"/>
        <v>784</v>
      </c>
      <c r="B805" s="26">
        <f t="shared" si="102"/>
        <v>18</v>
      </c>
      <c r="C805" s="6" t="s">
        <v>49</v>
      </c>
      <c r="D805" s="3" t="s">
        <v>384</v>
      </c>
      <c r="E805" s="7">
        <v>1990</v>
      </c>
      <c r="F805" s="7">
        <v>2017</v>
      </c>
      <c r="G805" s="7" t="s">
        <v>51</v>
      </c>
      <c r="H805" s="7">
        <v>9</v>
      </c>
      <c r="I805" s="7">
        <v>1</v>
      </c>
      <c r="J805" s="32">
        <v>4531.3</v>
      </c>
      <c r="K805" s="32">
        <v>3890.9</v>
      </c>
      <c r="L805" s="32">
        <v>0</v>
      </c>
      <c r="M805" s="8">
        <v>144</v>
      </c>
      <c r="N805" s="30">
        <f>'Приложение №2'!E805</f>
        <v>13810366.83</v>
      </c>
      <c r="O805" s="32"/>
      <c r="P805" s="1">
        <v>0</v>
      </c>
      <c r="Q805" s="1"/>
      <c r="R805" s="1">
        <v>416715.39</v>
      </c>
      <c r="S805" s="1">
        <v>13393651.439999999</v>
      </c>
      <c r="T805" s="32"/>
      <c r="U805" s="1">
        <f t="shared" si="103"/>
        <v>3549.4016371533576</v>
      </c>
      <c r="V805" s="1">
        <f t="shared" si="103"/>
        <v>3549.4016371533576</v>
      </c>
      <c r="W805" s="9">
        <v>2020</v>
      </c>
    </row>
    <row r="806" spans="1:23" ht="15.75" customHeight="1" x14ac:dyDescent="0.25">
      <c r="A806" s="5">
        <f t="shared" si="101"/>
        <v>785</v>
      </c>
      <c r="B806" s="26">
        <f t="shared" si="102"/>
        <v>19</v>
      </c>
      <c r="C806" s="6" t="s">
        <v>49</v>
      </c>
      <c r="D806" s="3" t="s">
        <v>773</v>
      </c>
      <c r="E806" s="7">
        <v>1999</v>
      </c>
      <c r="F806" s="7">
        <v>2011</v>
      </c>
      <c r="G806" s="7" t="s">
        <v>51</v>
      </c>
      <c r="H806" s="7">
        <v>9</v>
      </c>
      <c r="I806" s="7">
        <v>1</v>
      </c>
      <c r="J806" s="32">
        <v>3391</v>
      </c>
      <c r="K806" s="32">
        <v>2850.3</v>
      </c>
      <c r="L806" s="32">
        <v>0</v>
      </c>
      <c r="M806" s="8">
        <v>93</v>
      </c>
      <c r="N806" s="30">
        <f>'Приложение №2'!E806</f>
        <v>1852054.1400000001</v>
      </c>
      <c r="O806" s="32"/>
      <c r="P806" s="1">
        <v>0</v>
      </c>
      <c r="Q806" s="1"/>
      <c r="R806" s="1">
        <v>1374768.2400000002</v>
      </c>
      <c r="S806" s="1">
        <v>477285.89999999991</v>
      </c>
      <c r="T806" s="32"/>
      <c r="U806" s="1">
        <f t="shared" si="103"/>
        <v>649.77516050942006</v>
      </c>
      <c r="V806" s="1">
        <f t="shared" si="103"/>
        <v>649.77516050942006</v>
      </c>
      <c r="W806" s="9">
        <v>2020</v>
      </c>
    </row>
    <row r="807" spans="1:23" ht="15.75" customHeight="1" x14ac:dyDescent="0.25">
      <c r="A807" s="5">
        <f t="shared" si="101"/>
        <v>786</v>
      </c>
      <c r="B807" s="26">
        <f t="shared" si="102"/>
        <v>20</v>
      </c>
      <c r="C807" s="6" t="s">
        <v>49</v>
      </c>
      <c r="D807" s="3" t="s">
        <v>774</v>
      </c>
      <c r="E807" s="7">
        <v>1986</v>
      </c>
      <c r="F807" s="7">
        <v>2017</v>
      </c>
      <c r="G807" s="7" t="s">
        <v>51</v>
      </c>
      <c r="H807" s="7">
        <v>9</v>
      </c>
      <c r="I807" s="7">
        <v>1</v>
      </c>
      <c r="J807" s="32">
        <v>3140.9</v>
      </c>
      <c r="K807" s="32">
        <v>2551.1999999999998</v>
      </c>
      <c r="L807" s="32">
        <v>144</v>
      </c>
      <c r="M807" s="8">
        <v>87</v>
      </c>
      <c r="N807" s="30">
        <f>'Приложение №2'!E807</f>
        <v>5211894.26</v>
      </c>
      <c r="O807" s="32"/>
      <c r="P807" s="1">
        <v>0</v>
      </c>
      <c r="Q807" s="1"/>
      <c r="R807" s="1">
        <v>1397857.46</v>
      </c>
      <c r="S807" s="1">
        <v>3814036.8</v>
      </c>
      <c r="T807" s="32"/>
      <c r="U807" s="1">
        <f t="shared" si="103"/>
        <v>1933.769018996735</v>
      </c>
      <c r="V807" s="1">
        <f t="shared" si="103"/>
        <v>1933.769018996735</v>
      </c>
      <c r="W807" s="9">
        <v>2020</v>
      </c>
    </row>
    <row r="808" spans="1:23" ht="15" customHeight="1" x14ac:dyDescent="0.25">
      <c r="A808" s="5">
        <f t="shared" si="101"/>
        <v>787</v>
      </c>
      <c r="B808" s="26">
        <f t="shared" si="102"/>
        <v>21</v>
      </c>
      <c r="C808" s="6" t="s">
        <v>49</v>
      </c>
      <c r="D808" s="3" t="s">
        <v>775</v>
      </c>
      <c r="E808" s="7">
        <v>1984</v>
      </c>
      <c r="F808" s="7">
        <v>2016</v>
      </c>
      <c r="G808" s="7" t="s">
        <v>51</v>
      </c>
      <c r="H808" s="7">
        <v>5</v>
      </c>
      <c r="I808" s="7">
        <v>3</v>
      </c>
      <c r="J808" s="32">
        <v>5122</v>
      </c>
      <c r="K808" s="32">
        <v>4360</v>
      </c>
      <c r="L808" s="32">
        <v>0</v>
      </c>
      <c r="M808" s="8">
        <v>187</v>
      </c>
      <c r="N808" s="30">
        <f>'Приложение №2'!E808</f>
        <v>3382108.1600000001</v>
      </c>
      <c r="O808" s="32"/>
      <c r="P808" s="1">
        <v>0</v>
      </c>
      <c r="Q808" s="1"/>
      <c r="R808" s="1">
        <v>1620216.61</v>
      </c>
      <c r="S808" s="1">
        <v>1761891.55</v>
      </c>
      <c r="T808" s="1"/>
      <c r="U808" s="1">
        <f t="shared" si="103"/>
        <v>775.71288073394498</v>
      </c>
      <c r="V808" s="1">
        <f t="shared" si="103"/>
        <v>775.71288073394498</v>
      </c>
      <c r="W808" s="9">
        <v>2020</v>
      </c>
    </row>
    <row r="809" spans="1:23" ht="15" customHeight="1" x14ac:dyDescent="0.25">
      <c r="A809" s="5">
        <f t="shared" si="101"/>
        <v>788</v>
      </c>
      <c r="B809" s="26">
        <f t="shared" si="102"/>
        <v>22</v>
      </c>
      <c r="C809" s="6" t="s">
        <v>1518</v>
      </c>
      <c r="D809" s="3" t="s">
        <v>385</v>
      </c>
      <c r="E809" s="7">
        <v>1986</v>
      </c>
      <c r="F809" s="7">
        <v>2016</v>
      </c>
      <c r="G809" s="7" t="s">
        <v>51</v>
      </c>
      <c r="H809" s="7">
        <v>5</v>
      </c>
      <c r="I809" s="7">
        <v>5</v>
      </c>
      <c r="J809" s="32">
        <v>7087.1</v>
      </c>
      <c r="K809" s="32">
        <v>5780.1</v>
      </c>
      <c r="L809" s="32">
        <v>157.30000000000001</v>
      </c>
      <c r="M809" s="8">
        <v>232</v>
      </c>
      <c r="N809" s="30">
        <f>'Приложение №2'!E809</f>
        <v>3975439.37</v>
      </c>
      <c r="O809" s="32"/>
      <c r="P809" s="1">
        <f>N809-R809</f>
        <v>1621805.13</v>
      </c>
      <c r="Q809" s="1"/>
      <c r="R809" s="1">
        <v>2353634.2400000002</v>
      </c>
      <c r="S809" s="1"/>
      <c r="T809" s="1"/>
      <c r="U809" s="1">
        <f t="shared" si="103"/>
        <v>669.55896015090775</v>
      </c>
      <c r="V809" s="1">
        <f t="shared" si="103"/>
        <v>669.55896015090775</v>
      </c>
      <c r="W809" s="9">
        <v>2020</v>
      </c>
    </row>
    <row r="810" spans="1:23" ht="15.75" customHeight="1" x14ac:dyDescent="0.25">
      <c r="A810" s="5">
        <f t="shared" si="101"/>
        <v>789</v>
      </c>
      <c r="B810" s="26">
        <f t="shared" si="102"/>
        <v>23</v>
      </c>
      <c r="C810" s="6" t="s">
        <v>49</v>
      </c>
      <c r="D810" s="3" t="s">
        <v>776</v>
      </c>
      <c r="E810" s="7">
        <v>1986</v>
      </c>
      <c r="F810" s="7">
        <v>2017</v>
      </c>
      <c r="G810" s="7" t="s">
        <v>51</v>
      </c>
      <c r="H810" s="7">
        <v>5</v>
      </c>
      <c r="I810" s="7">
        <v>4</v>
      </c>
      <c r="J810" s="32">
        <v>5725</v>
      </c>
      <c r="K810" s="32">
        <v>4803</v>
      </c>
      <c r="L810" s="32">
        <v>0</v>
      </c>
      <c r="M810" s="8">
        <v>190</v>
      </c>
      <c r="N810" s="30">
        <f>'Приложение №2'!E810</f>
        <v>8674593.790000001</v>
      </c>
      <c r="O810" s="32"/>
      <c r="P810" s="1">
        <v>0</v>
      </c>
      <c r="Q810" s="1"/>
      <c r="R810" s="1">
        <v>1930663.976</v>
      </c>
      <c r="S810" s="1">
        <v>6743929.8140000012</v>
      </c>
      <c r="T810" s="1"/>
      <c r="U810" s="1">
        <f t="shared" si="103"/>
        <v>1806.0782406829067</v>
      </c>
      <c r="V810" s="1">
        <f t="shared" si="103"/>
        <v>1806.0782406829067</v>
      </c>
      <c r="W810" s="9">
        <v>2020</v>
      </c>
    </row>
    <row r="811" spans="1:23" ht="15" customHeight="1" x14ac:dyDescent="0.25">
      <c r="A811" s="5">
        <f t="shared" si="101"/>
        <v>790</v>
      </c>
      <c r="B811" s="26">
        <f t="shared" si="102"/>
        <v>24</v>
      </c>
      <c r="C811" s="6" t="s">
        <v>49</v>
      </c>
      <c r="D811" s="3" t="s">
        <v>386</v>
      </c>
      <c r="E811" s="7">
        <v>1984</v>
      </c>
      <c r="F811" s="7">
        <v>2012</v>
      </c>
      <c r="G811" s="7" t="s">
        <v>51</v>
      </c>
      <c r="H811" s="7">
        <v>5</v>
      </c>
      <c r="I811" s="7">
        <v>2</v>
      </c>
      <c r="J811" s="32">
        <v>4407.8500000000004</v>
      </c>
      <c r="K811" s="32">
        <v>2926.4</v>
      </c>
      <c r="L811" s="32">
        <v>802.85</v>
      </c>
      <c r="M811" s="8">
        <v>176</v>
      </c>
      <c r="N811" s="30">
        <f>'Приложение №2'!E811</f>
        <v>2892827.2600000002</v>
      </c>
      <c r="O811" s="32"/>
      <c r="P811" s="1">
        <v>0</v>
      </c>
      <c r="Q811" s="1"/>
      <c r="R811" s="1">
        <v>365658.8922</v>
      </c>
      <c r="S811" s="1">
        <v>2527168.3678000001</v>
      </c>
      <c r="T811" s="1"/>
      <c r="U811" s="1">
        <f t="shared" si="103"/>
        <v>775.71288060602001</v>
      </c>
      <c r="V811" s="1">
        <f t="shared" si="103"/>
        <v>775.71288060602001</v>
      </c>
      <c r="W811" s="9">
        <v>2020</v>
      </c>
    </row>
    <row r="812" spans="1:23" ht="15.75" customHeight="1" x14ac:dyDescent="0.25">
      <c r="A812" s="5">
        <f t="shared" si="101"/>
        <v>791</v>
      </c>
      <c r="B812" s="26">
        <f t="shared" si="102"/>
        <v>25</v>
      </c>
      <c r="C812" s="6" t="s">
        <v>49</v>
      </c>
      <c r="D812" s="3" t="s">
        <v>777</v>
      </c>
      <c r="E812" s="7">
        <v>1988</v>
      </c>
      <c r="F812" s="7">
        <v>2016</v>
      </c>
      <c r="G812" s="7" t="s">
        <v>51</v>
      </c>
      <c r="H812" s="7">
        <v>5</v>
      </c>
      <c r="I812" s="7">
        <v>2</v>
      </c>
      <c r="J812" s="32">
        <v>4465.5</v>
      </c>
      <c r="K812" s="32">
        <v>2917.5</v>
      </c>
      <c r="L812" s="32">
        <v>873</v>
      </c>
      <c r="M812" s="8">
        <v>169</v>
      </c>
      <c r="N812" s="30">
        <f>'Приложение №2'!E812</f>
        <v>15406054.989999998</v>
      </c>
      <c r="O812" s="32"/>
      <c r="P812" s="1">
        <v>608492.23</v>
      </c>
      <c r="Q812" s="1"/>
      <c r="R812" s="1">
        <v>1517780.1569999999</v>
      </c>
      <c r="S812" s="1">
        <v>13279782.602999998</v>
      </c>
      <c r="T812" s="1"/>
      <c r="U812" s="1">
        <f t="shared" si="103"/>
        <v>4064.3859622741061</v>
      </c>
      <c r="V812" s="1">
        <f t="shared" si="103"/>
        <v>4064.3859622741061</v>
      </c>
      <c r="W812" s="9">
        <v>2020</v>
      </c>
    </row>
    <row r="813" spans="1:23" ht="15.75" customHeight="1" x14ac:dyDescent="0.25">
      <c r="A813" s="5">
        <f t="shared" si="101"/>
        <v>792</v>
      </c>
      <c r="B813" s="26">
        <f t="shared" si="102"/>
        <v>26</v>
      </c>
      <c r="C813" s="6" t="s">
        <v>49</v>
      </c>
      <c r="D813" s="3" t="s">
        <v>387</v>
      </c>
      <c r="E813" s="7">
        <v>1987</v>
      </c>
      <c r="F813" s="7">
        <v>2016</v>
      </c>
      <c r="G813" s="7" t="s">
        <v>51</v>
      </c>
      <c r="H813" s="7">
        <v>5</v>
      </c>
      <c r="I813" s="7">
        <v>2</v>
      </c>
      <c r="J813" s="32">
        <v>4414.46</v>
      </c>
      <c r="K813" s="32">
        <v>3063.1</v>
      </c>
      <c r="L813" s="32">
        <v>657.58</v>
      </c>
      <c r="M813" s="8">
        <v>189</v>
      </c>
      <c r="N813" s="30">
        <f>'Приложение №2'!E813</f>
        <v>8264932.96</v>
      </c>
      <c r="O813" s="32"/>
      <c r="P813" s="1">
        <v>0</v>
      </c>
      <c r="Q813" s="1"/>
      <c r="R813" s="1">
        <v>353246.77332000004</v>
      </c>
      <c r="S813" s="1">
        <v>7911686.1866800003</v>
      </c>
      <c r="T813" s="1"/>
      <c r="U813" s="1">
        <f t="shared" si="103"/>
        <v>2221.3501187954889</v>
      </c>
      <c r="V813" s="1">
        <f t="shared" si="103"/>
        <v>2221.3501187954889</v>
      </c>
      <c r="W813" s="9">
        <v>2020</v>
      </c>
    </row>
    <row r="814" spans="1:23" ht="15.75" customHeight="1" x14ac:dyDescent="0.25">
      <c r="A814" s="5">
        <f t="shared" si="101"/>
        <v>793</v>
      </c>
      <c r="B814" s="26">
        <f t="shared" si="102"/>
        <v>27</v>
      </c>
      <c r="C814" s="6" t="s">
        <v>49</v>
      </c>
      <c r="D814" s="3" t="s">
        <v>778</v>
      </c>
      <c r="E814" s="7">
        <v>1988</v>
      </c>
      <c r="F814" s="7">
        <v>2016</v>
      </c>
      <c r="G814" s="7" t="s">
        <v>51</v>
      </c>
      <c r="H814" s="7">
        <v>5</v>
      </c>
      <c r="I814" s="7">
        <v>2</v>
      </c>
      <c r="J814" s="32">
        <v>4366.2</v>
      </c>
      <c r="K814" s="32">
        <v>3049.7</v>
      </c>
      <c r="L814" s="32">
        <v>690.8</v>
      </c>
      <c r="M814" s="8">
        <v>194</v>
      </c>
      <c r="N814" s="30">
        <f>'Приложение №2'!E814</f>
        <v>10813445.41</v>
      </c>
      <c r="O814" s="32"/>
      <c r="P814" s="1">
        <v>0</v>
      </c>
      <c r="Q814" s="1"/>
      <c r="R814" s="1">
        <v>1571197.0466</v>
      </c>
      <c r="S814" s="1">
        <v>9242248.3634000011</v>
      </c>
      <c r="T814" s="1"/>
      <c r="U814" s="1">
        <f t="shared" si="103"/>
        <v>2890.9090790001337</v>
      </c>
      <c r="V814" s="1">
        <f t="shared" si="103"/>
        <v>2890.9090790001337</v>
      </c>
      <c r="W814" s="9">
        <v>2020</v>
      </c>
    </row>
    <row r="815" spans="1:23" ht="15" customHeight="1" x14ac:dyDescent="0.25">
      <c r="A815" s="5">
        <f t="shared" si="101"/>
        <v>794</v>
      </c>
      <c r="B815" s="26">
        <f t="shared" si="102"/>
        <v>28</v>
      </c>
      <c r="C815" s="6" t="s">
        <v>1518</v>
      </c>
      <c r="D815" s="3" t="s">
        <v>388</v>
      </c>
      <c r="E815" s="7">
        <v>1985</v>
      </c>
      <c r="F815" s="7">
        <v>2011</v>
      </c>
      <c r="G815" s="7" t="s">
        <v>51</v>
      </c>
      <c r="H815" s="7">
        <v>5</v>
      </c>
      <c r="I815" s="7">
        <v>12</v>
      </c>
      <c r="J815" s="32">
        <v>12985.9</v>
      </c>
      <c r="K815" s="32">
        <v>10525.9</v>
      </c>
      <c r="L815" s="32">
        <v>233.1</v>
      </c>
      <c r="M815" s="8">
        <v>439</v>
      </c>
      <c r="N815" s="30">
        <f>'Приложение №2'!E815</f>
        <v>25090252.240000002</v>
      </c>
      <c r="O815" s="32"/>
      <c r="P815" s="1">
        <v>21226781.0876</v>
      </c>
      <c r="Q815" s="1"/>
      <c r="R815" s="1">
        <v>3863471.1524</v>
      </c>
      <c r="S815" s="1"/>
      <c r="T815" s="1"/>
      <c r="U815" s="1">
        <f t="shared" si="103"/>
        <v>2332.0245599033369</v>
      </c>
      <c r="V815" s="1">
        <f t="shared" si="103"/>
        <v>2332.0245599033369</v>
      </c>
      <c r="W815" s="9">
        <v>2020</v>
      </c>
    </row>
    <row r="816" spans="1:23" ht="15" customHeight="1" x14ac:dyDescent="0.25">
      <c r="A816" s="5">
        <f t="shared" si="101"/>
        <v>795</v>
      </c>
      <c r="B816" s="26">
        <f t="shared" si="102"/>
        <v>29</v>
      </c>
      <c r="C816" s="6" t="s">
        <v>1518</v>
      </c>
      <c r="D816" s="3" t="s">
        <v>390</v>
      </c>
      <c r="E816" s="7">
        <v>1992</v>
      </c>
      <c r="F816" s="7">
        <v>2012</v>
      </c>
      <c r="G816" s="7" t="s">
        <v>51</v>
      </c>
      <c r="H816" s="7">
        <v>9</v>
      </c>
      <c r="I816" s="7">
        <v>1</v>
      </c>
      <c r="J816" s="32">
        <v>2917.9</v>
      </c>
      <c r="K816" s="32">
        <v>2455.6</v>
      </c>
      <c r="L816" s="32">
        <v>79.7</v>
      </c>
      <c r="M816" s="8">
        <v>81</v>
      </c>
      <c r="N816" s="30">
        <f>'Приложение №2'!E816</f>
        <v>8956557.9100000001</v>
      </c>
      <c r="O816" s="32"/>
      <c r="P816" s="1">
        <v>7765917.1084000003</v>
      </c>
      <c r="Q816" s="1"/>
      <c r="R816" s="1">
        <v>1190640.8015999999</v>
      </c>
      <c r="S816" s="1"/>
      <c r="T816" s="32"/>
      <c r="U816" s="1">
        <f t="shared" si="103"/>
        <v>3532.7408630142395</v>
      </c>
      <c r="V816" s="1">
        <f t="shared" si="103"/>
        <v>3532.7408630142395</v>
      </c>
      <c r="W816" s="9">
        <v>2020</v>
      </c>
    </row>
    <row r="817" spans="1:23" ht="15" customHeight="1" x14ac:dyDescent="0.25">
      <c r="A817" s="5">
        <f t="shared" si="101"/>
        <v>796</v>
      </c>
      <c r="B817" s="26">
        <f t="shared" si="102"/>
        <v>30</v>
      </c>
      <c r="C817" s="6" t="s">
        <v>1518</v>
      </c>
      <c r="D817" s="3" t="s">
        <v>391</v>
      </c>
      <c r="E817" s="7">
        <v>1987</v>
      </c>
      <c r="F817" s="7">
        <v>2009</v>
      </c>
      <c r="G817" s="7" t="s">
        <v>51</v>
      </c>
      <c r="H817" s="7">
        <v>9</v>
      </c>
      <c r="I817" s="7">
        <v>5</v>
      </c>
      <c r="J817" s="32">
        <v>12244</v>
      </c>
      <c r="K817" s="32">
        <v>9423</v>
      </c>
      <c r="L817" s="32">
        <v>205.9</v>
      </c>
      <c r="M817" s="8">
        <v>401</v>
      </c>
      <c r="N817" s="30">
        <f>'Приложение №2'!E817</f>
        <v>29195530.609999996</v>
      </c>
      <c r="O817" s="32"/>
      <c r="P817" s="1">
        <f>N817-R817</f>
        <v>25560233.639999997</v>
      </c>
      <c r="Q817" s="1"/>
      <c r="R817" s="1">
        <v>3635296.97</v>
      </c>
      <c r="S817" s="1"/>
      <c r="T817" s="32"/>
      <c r="U817" s="1">
        <f t="shared" si="103"/>
        <v>3032.0733012078222</v>
      </c>
      <c r="V817" s="1">
        <f t="shared" si="103"/>
        <v>3032.0733012078222</v>
      </c>
      <c r="W817" s="9">
        <v>2020</v>
      </c>
    </row>
    <row r="818" spans="1:23" ht="15" customHeight="1" x14ac:dyDescent="0.25">
      <c r="A818" s="5">
        <f t="shared" si="101"/>
        <v>797</v>
      </c>
      <c r="B818" s="26">
        <f t="shared" si="102"/>
        <v>31</v>
      </c>
      <c r="C818" s="6" t="s">
        <v>1518</v>
      </c>
      <c r="D818" s="3" t="s">
        <v>392</v>
      </c>
      <c r="E818" s="7">
        <v>1992</v>
      </c>
      <c r="F818" s="7">
        <v>2011</v>
      </c>
      <c r="G818" s="7" t="s">
        <v>51</v>
      </c>
      <c r="H818" s="7">
        <v>9</v>
      </c>
      <c r="I818" s="7">
        <v>2</v>
      </c>
      <c r="J818" s="32">
        <v>5884</v>
      </c>
      <c r="K818" s="32">
        <v>4943.7</v>
      </c>
      <c r="L818" s="32">
        <v>100.4</v>
      </c>
      <c r="M818" s="8">
        <v>152</v>
      </c>
      <c r="N818" s="30">
        <f>'Приложение №2'!E818</f>
        <v>16473131.780000001</v>
      </c>
      <c r="O818" s="32"/>
      <c r="P818" s="1">
        <v>15925225.886000002</v>
      </c>
      <c r="Q818" s="1"/>
      <c r="R818" s="1">
        <v>547905.89399999997</v>
      </c>
      <c r="S818" s="1"/>
      <c r="T818" s="32"/>
      <c r="U818" s="1">
        <f t="shared" si="103"/>
        <v>3265.8218076564704</v>
      </c>
      <c r="V818" s="1">
        <f t="shared" si="103"/>
        <v>3265.8218076564704</v>
      </c>
      <c r="W818" s="9">
        <v>2020</v>
      </c>
    </row>
    <row r="819" spans="1:23" ht="15.75" customHeight="1" x14ac:dyDescent="0.25">
      <c r="A819" s="5">
        <f t="shared" si="101"/>
        <v>798</v>
      </c>
      <c r="B819" s="26">
        <f t="shared" si="102"/>
        <v>32</v>
      </c>
      <c r="C819" s="6" t="s">
        <v>49</v>
      </c>
      <c r="D819" s="3" t="s">
        <v>779</v>
      </c>
      <c r="E819" s="7">
        <v>1992</v>
      </c>
      <c r="F819" s="7">
        <v>2012</v>
      </c>
      <c r="G819" s="7" t="s">
        <v>51</v>
      </c>
      <c r="H819" s="7">
        <v>9</v>
      </c>
      <c r="I819" s="7">
        <v>1</v>
      </c>
      <c r="J819" s="32">
        <v>2846</v>
      </c>
      <c r="K819" s="32">
        <v>2452.1999999999998</v>
      </c>
      <c r="L819" s="32">
        <v>0</v>
      </c>
      <c r="M819" s="8">
        <v>98</v>
      </c>
      <c r="N819" s="30">
        <f>'Приложение №2'!E819</f>
        <v>4516650.79</v>
      </c>
      <c r="O819" s="32"/>
      <c r="P819" s="1">
        <v>0</v>
      </c>
      <c r="Q819" s="1"/>
      <c r="R819" s="1">
        <v>1203232.75</v>
      </c>
      <c r="S819" s="1">
        <v>3313418.04</v>
      </c>
      <c r="T819" s="32"/>
      <c r="U819" s="1">
        <f t="shared" si="103"/>
        <v>1841.8770043226491</v>
      </c>
      <c r="V819" s="1">
        <f t="shared" si="103"/>
        <v>1841.8770043226491</v>
      </c>
      <c r="W819" s="9">
        <v>2020</v>
      </c>
    </row>
    <row r="820" spans="1:23" ht="15.75" customHeight="1" x14ac:dyDescent="0.25">
      <c r="A820" s="5">
        <f t="shared" si="101"/>
        <v>799</v>
      </c>
      <c r="B820" s="26">
        <f t="shared" si="102"/>
        <v>33</v>
      </c>
      <c r="C820" s="6" t="s">
        <v>49</v>
      </c>
      <c r="D820" s="3" t="s">
        <v>394</v>
      </c>
      <c r="E820" s="7">
        <v>1992</v>
      </c>
      <c r="F820" s="7">
        <v>2010</v>
      </c>
      <c r="G820" s="7" t="s">
        <v>51</v>
      </c>
      <c r="H820" s="7">
        <v>9</v>
      </c>
      <c r="I820" s="7">
        <v>2</v>
      </c>
      <c r="J820" s="32">
        <v>5843.5</v>
      </c>
      <c r="K820" s="32">
        <v>4914.5</v>
      </c>
      <c r="L820" s="32">
        <v>82.5</v>
      </c>
      <c r="M820" s="8">
        <v>159</v>
      </c>
      <c r="N820" s="30">
        <f>'Приложение №2'!E820</f>
        <v>15146080.699999999</v>
      </c>
      <c r="O820" s="32"/>
      <c r="P820" s="1">
        <v>0</v>
      </c>
      <c r="Q820" s="1"/>
      <c r="R820" s="1">
        <v>2471889.88</v>
      </c>
      <c r="S820" s="1">
        <v>12674190.82</v>
      </c>
      <c r="T820" s="32"/>
      <c r="U820" s="1">
        <f t="shared" si="103"/>
        <v>3031.0347608565139</v>
      </c>
      <c r="V820" s="1">
        <f t="shared" si="103"/>
        <v>3031.0347608565139</v>
      </c>
      <c r="W820" s="9">
        <v>2020</v>
      </c>
    </row>
    <row r="821" spans="1:23" ht="15.75" customHeight="1" x14ac:dyDescent="0.25">
      <c r="A821" s="5">
        <f t="shared" si="101"/>
        <v>800</v>
      </c>
      <c r="B821" s="26">
        <f t="shared" si="102"/>
        <v>34</v>
      </c>
      <c r="C821" s="6" t="s">
        <v>49</v>
      </c>
      <c r="D821" s="3" t="s">
        <v>397</v>
      </c>
      <c r="E821" s="7">
        <v>1985</v>
      </c>
      <c r="F821" s="7">
        <v>2017</v>
      </c>
      <c r="G821" s="7" t="s">
        <v>51</v>
      </c>
      <c r="H821" s="7">
        <v>9</v>
      </c>
      <c r="I821" s="7">
        <v>3</v>
      </c>
      <c r="J821" s="32">
        <v>6554</v>
      </c>
      <c r="K821" s="32">
        <v>5458.5</v>
      </c>
      <c r="L821" s="32">
        <v>187.3</v>
      </c>
      <c r="M821" s="8">
        <v>259</v>
      </c>
      <c r="N821" s="30">
        <f>'Приложение №2'!E821</f>
        <v>10299021.16</v>
      </c>
      <c r="O821" s="32"/>
      <c r="P821" s="1">
        <v>4840204.8119999999</v>
      </c>
      <c r="Q821" s="1"/>
      <c r="R821" s="1">
        <v>618611.53800000006</v>
      </c>
      <c r="S821" s="1">
        <v>4840204.8099999996</v>
      </c>
      <c r="T821" s="32"/>
      <c r="U821" s="1">
        <f t="shared" si="103"/>
        <v>1824.1916398030394</v>
      </c>
      <c r="V821" s="1">
        <f t="shared" si="103"/>
        <v>1824.1916398030394</v>
      </c>
      <c r="W821" s="9">
        <v>2020</v>
      </c>
    </row>
    <row r="822" spans="1:23" ht="15.75" customHeight="1" x14ac:dyDescent="0.25">
      <c r="A822" s="5">
        <f t="shared" si="101"/>
        <v>801</v>
      </c>
      <c r="B822" s="26">
        <f t="shared" si="102"/>
        <v>35</v>
      </c>
      <c r="C822" s="6" t="s">
        <v>49</v>
      </c>
      <c r="D822" s="3" t="s">
        <v>398</v>
      </c>
      <c r="E822" s="7">
        <v>1985</v>
      </c>
      <c r="F822" s="7">
        <v>2016</v>
      </c>
      <c r="G822" s="7" t="s">
        <v>51</v>
      </c>
      <c r="H822" s="7">
        <v>9</v>
      </c>
      <c r="I822" s="7">
        <v>3</v>
      </c>
      <c r="J822" s="32">
        <v>6649.6</v>
      </c>
      <c r="K822" s="32">
        <v>5301.1</v>
      </c>
      <c r="L822" s="32">
        <v>281.3</v>
      </c>
      <c r="M822" s="8">
        <v>229</v>
      </c>
      <c r="N822" s="30">
        <f>'Приложение №2'!E822</f>
        <v>10183367.41</v>
      </c>
      <c r="O822" s="32"/>
      <c r="P822" s="1">
        <v>4782273.3820000002</v>
      </c>
      <c r="Q822" s="1"/>
      <c r="R822" s="1">
        <v>618820.63800000004</v>
      </c>
      <c r="S822" s="1">
        <v>4782273.3899999997</v>
      </c>
      <c r="T822" s="32"/>
      <c r="U822" s="1">
        <f t="shared" si="103"/>
        <v>1824.1916397965031</v>
      </c>
      <c r="V822" s="1">
        <f t="shared" si="103"/>
        <v>1824.1916397965031</v>
      </c>
      <c r="W822" s="9">
        <v>2020</v>
      </c>
    </row>
    <row r="823" spans="1:23" ht="15.75" customHeight="1" x14ac:dyDescent="0.25">
      <c r="A823" s="5">
        <f t="shared" si="101"/>
        <v>802</v>
      </c>
      <c r="B823" s="26">
        <f t="shared" si="102"/>
        <v>36</v>
      </c>
      <c r="C823" s="6" t="s">
        <v>49</v>
      </c>
      <c r="D823" s="3" t="s">
        <v>780</v>
      </c>
      <c r="E823" s="7">
        <v>1989</v>
      </c>
      <c r="F823" s="7">
        <v>2017</v>
      </c>
      <c r="G823" s="7" t="s">
        <v>51</v>
      </c>
      <c r="H823" s="7">
        <v>9</v>
      </c>
      <c r="I823" s="7">
        <v>1</v>
      </c>
      <c r="J823" s="32">
        <v>3218.6</v>
      </c>
      <c r="K823" s="32">
        <v>2704.3</v>
      </c>
      <c r="L823" s="32">
        <v>14.9</v>
      </c>
      <c r="M823" s="8">
        <v>85</v>
      </c>
      <c r="N823" s="30">
        <f>'Приложение №2'!E823</f>
        <v>3176411.83</v>
      </c>
      <c r="O823" s="32"/>
      <c r="P823" s="1">
        <v>0</v>
      </c>
      <c r="Q823" s="1"/>
      <c r="R823" s="1">
        <v>1345802.6939999999</v>
      </c>
      <c r="S823" s="1">
        <v>1830609.1360000002</v>
      </c>
      <c r="T823" s="32"/>
      <c r="U823" s="1">
        <f t="shared" si="103"/>
        <v>1168.1420380994409</v>
      </c>
      <c r="V823" s="1">
        <f t="shared" si="103"/>
        <v>1168.1420380994409</v>
      </c>
      <c r="W823" s="9">
        <v>2020</v>
      </c>
    </row>
    <row r="824" spans="1:23" ht="15.75" customHeight="1" x14ac:dyDescent="0.25">
      <c r="A824" s="5">
        <f t="shared" si="101"/>
        <v>803</v>
      </c>
      <c r="B824" s="26">
        <f t="shared" si="102"/>
        <v>37</v>
      </c>
      <c r="C824" s="6" t="s">
        <v>49</v>
      </c>
      <c r="D824" s="3" t="s">
        <v>781</v>
      </c>
      <c r="E824" s="7">
        <v>1988</v>
      </c>
      <c r="F824" s="7">
        <v>2017</v>
      </c>
      <c r="G824" s="7" t="s">
        <v>51</v>
      </c>
      <c r="H824" s="7">
        <v>9</v>
      </c>
      <c r="I824" s="7">
        <v>3</v>
      </c>
      <c r="J824" s="32">
        <v>9001.1</v>
      </c>
      <c r="K824" s="32">
        <v>6702.9</v>
      </c>
      <c r="L824" s="32">
        <v>479.9</v>
      </c>
      <c r="M824" s="8">
        <v>267</v>
      </c>
      <c r="N824" s="30">
        <f>'Приложение №2'!E824</f>
        <v>3723325.63</v>
      </c>
      <c r="O824" s="32"/>
      <c r="P824" s="1">
        <v>0</v>
      </c>
      <c r="Q824" s="1"/>
      <c r="R824" s="1">
        <v>3498192.6240000003</v>
      </c>
      <c r="S824" s="1">
        <v>225133.00599999959</v>
      </c>
      <c r="T824" s="32"/>
      <c r="U824" s="1">
        <f t="shared" si="103"/>
        <v>518.3668806036643</v>
      </c>
      <c r="V824" s="1">
        <f t="shared" si="103"/>
        <v>518.3668806036643</v>
      </c>
      <c r="W824" s="9">
        <v>2020</v>
      </c>
    </row>
    <row r="825" spans="1:23" ht="15.75" customHeight="1" x14ac:dyDescent="0.25">
      <c r="A825" s="5">
        <f t="shared" si="101"/>
        <v>804</v>
      </c>
      <c r="B825" s="26">
        <f t="shared" si="102"/>
        <v>38</v>
      </c>
      <c r="C825" s="6" t="s">
        <v>49</v>
      </c>
      <c r="D825" s="3" t="s">
        <v>782</v>
      </c>
      <c r="E825" s="7">
        <v>1989</v>
      </c>
      <c r="F825" s="7">
        <v>2017</v>
      </c>
      <c r="G825" s="7" t="s">
        <v>51</v>
      </c>
      <c r="H825" s="7">
        <v>10</v>
      </c>
      <c r="I825" s="7">
        <v>1</v>
      </c>
      <c r="J825" s="32">
        <v>3504.6</v>
      </c>
      <c r="K825" s="32">
        <v>2935.3</v>
      </c>
      <c r="L825" s="32">
        <v>77.7</v>
      </c>
      <c r="M825" s="8">
        <v>99</v>
      </c>
      <c r="N825" s="30">
        <f>'Приложение №2'!E825</f>
        <v>4389897.37</v>
      </c>
      <c r="O825" s="32"/>
      <c r="P825" s="1">
        <v>0</v>
      </c>
      <c r="Q825" s="1"/>
      <c r="R825" s="1">
        <v>1417617.102</v>
      </c>
      <c r="S825" s="1">
        <v>2972280.2680000002</v>
      </c>
      <c r="T825" s="32"/>
      <c r="U825" s="1">
        <f t="shared" si="103"/>
        <v>1456.9855194158647</v>
      </c>
      <c r="V825" s="1">
        <f t="shared" si="103"/>
        <v>1456.9855194158647</v>
      </c>
      <c r="W825" s="9">
        <v>2020</v>
      </c>
    </row>
    <row r="826" spans="1:23" ht="15" customHeight="1" x14ac:dyDescent="0.25">
      <c r="A826" s="5">
        <f t="shared" si="101"/>
        <v>805</v>
      </c>
      <c r="B826" s="26">
        <f t="shared" si="102"/>
        <v>39</v>
      </c>
      <c r="C826" s="6" t="s">
        <v>1518</v>
      </c>
      <c r="D826" s="3" t="s">
        <v>400</v>
      </c>
      <c r="E826" s="7">
        <v>1987</v>
      </c>
      <c r="F826" s="7">
        <v>2008</v>
      </c>
      <c r="G826" s="7" t="s">
        <v>51</v>
      </c>
      <c r="H826" s="7">
        <v>5</v>
      </c>
      <c r="I826" s="7">
        <v>4</v>
      </c>
      <c r="J826" s="32">
        <v>5846.9</v>
      </c>
      <c r="K826" s="32">
        <v>4733.8999999999996</v>
      </c>
      <c r="L826" s="32">
        <v>149.80000000000001</v>
      </c>
      <c r="M826" s="8">
        <v>187</v>
      </c>
      <c r="N826" s="30">
        <f>'Приложение №2'!E826</f>
        <v>9759269.1399999987</v>
      </c>
      <c r="O826" s="32"/>
      <c r="P826" s="1">
        <f>N826-R826</f>
        <v>7885263.9099999983</v>
      </c>
      <c r="Q826" s="1"/>
      <c r="R826" s="1">
        <v>1874005.23</v>
      </c>
      <c r="S826" s="1"/>
      <c r="T826" s="1"/>
      <c r="U826" s="1">
        <f t="shared" si="103"/>
        <v>1998.3351024837723</v>
      </c>
      <c r="V826" s="1">
        <f t="shared" si="103"/>
        <v>1998.3351024837723</v>
      </c>
      <c r="W826" s="9">
        <v>2020</v>
      </c>
    </row>
    <row r="827" spans="1:23" ht="15.75" customHeight="1" x14ac:dyDescent="0.25">
      <c r="A827" s="5">
        <f t="shared" si="101"/>
        <v>806</v>
      </c>
      <c r="B827" s="26">
        <f t="shared" si="102"/>
        <v>40</v>
      </c>
      <c r="C827" s="6" t="s">
        <v>49</v>
      </c>
      <c r="D827" s="3" t="s">
        <v>783</v>
      </c>
      <c r="E827" s="7">
        <v>1989</v>
      </c>
      <c r="F827" s="7">
        <v>2017</v>
      </c>
      <c r="G827" s="7" t="s">
        <v>51</v>
      </c>
      <c r="H827" s="7">
        <v>9</v>
      </c>
      <c r="I827" s="7">
        <v>2</v>
      </c>
      <c r="J827" s="32">
        <v>8100</v>
      </c>
      <c r="K827" s="32">
        <v>6351.1</v>
      </c>
      <c r="L827" s="32">
        <v>398</v>
      </c>
      <c r="M827" s="8">
        <v>224</v>
      </c>
      <c r="N827" s="30">
        <f>'Приложение №2'!E827</f>
        <v>3498509.91</v>
      </c>
      <c r="O827" s="32"/>
      <c r="P827" s="1">
        <v>0</v>
      </c>
      <c r="Q827" s="1"/>
      <c r="R827" s="1">
        <v>3223378.5</v>
      </c>
      <c r="S827" s="1">
        <v>275131.41000000015</v>
      </c>
      <c r="T827" s="32"/>
      <c r="U827" s="1">
        <f t="shared" si="103"/>
        <v>518.36688002844824</v>
      </c>
      <c r="V827" s="1">
        <f t="shared" si="103"/>
        <v>518.36688002844824</v>
      </c>
      <c r="W827" s="9">
        <v>2020</v>
      </c>
    </row>
    <row r="828" spans="1:23" ht="15" customHeight="1" x14ac:dyDescent="0.25">
      <c r="A828" s="5">
        <f t="shared" si="101"/>
        <v>807</v>
      </c>
      <c r="B828" s="26">
        <f t="shared" si="102"/>
        <v>41</v>
      </c>
      <c r="C828" s="6" t="s">
        <v>1518</v>
      </c>
      <c r="D828" s="3" t="s">
        <v>402</v>
      </c>
      <c r="E828" s="7">
        <v>1987</v>
      </c>
      <c r="F828" s="7">
        <v>2009</v>
      </c>
      <c r="G828" s="7" t="s">
        <v>51</v>
      </c>
      <c r="H828" s="7">
        <v>5</v>
      </c>
      <c r="I828" s="7">
        <v>5</v>
      </c>
      <c r="J828" s="32">
        <v>7206.5</v>
      </c>
      <c r="K828" s="32">
        <v>5790.3</v>
      </c>
      <c r="L828" s="32">
        <v>235.7</v>
      </c>
      <c r="M828" s="8">
        <v>239</v>
      </c>
      <c r="N828" s="30">
        <f>'Приложение №2'!E828</f>
        <v>12041031.119999999</v>
      </c>
      <c r="O828" s="32"/>
      <c r="P828" s="1">
        <f>N828-R828</f>
        <v>9872469.3599999994</v>
      </c>
      <c r="Q828" s="1"/>
      <c r="R828" s="1">
        <v>2168561.7599999998</v>
      </c>
      <c r="S828" s="1"/>
      <c r="T828" s="1"/>
      <c r="U828" s="1">
        <f t="shared" si="103"/>
        <v>1998.1797411218054</v>
      </c>
      <c r="V828" s="1">
        <f t="shared" si="103"/>
        <v>1998.1797411218054</v>
      </c>
      <c r="W828" s="9">
        <v>2020</v>
      </c>
    </row>
    <row r="829" spans="1:23" ht="15" customHeight="1" x14ac:dyDescent="0.25">
      <c r="A829" s="5">
        <f t="shared" si="101"/>
        <v>808</v>
      </c>
      <c r="B829" s="26">
        <f t="shared" si="102"/>
        <v>42</v>
      </c>
      <c r="C829" s="6" t="s">
        <v>49</v>
      </c>
      <c r="D829" s="3" t="s">
        <v>403</v>
      </c>
      <c r="E829" s="7">
        <v>1987</v>
      </c>
      <c r="F829" s="7">
        <v>2016</v>
      </c>
      <c r="G829" s="7" t="s">
        <v>51</v>
      </c>
      <c r="H829" s="7">
        <v>5</v>
      </c>
      <c r="I829" s="7">
        <v>4</v>
      </c>
      <c r="J829" s="32">
        <v>5812.1</v>
      </c>
      <c r="K829" s="32">
        <v>4766.6000000000004</v>
      </c>
      <c r="L829" s="32">
        <v>87</v>
      </c>
      <c r="M829" s="8">
        <v>201</v>
      </c>
      <c r="N829" s="30">
        <f>'Приложение №2'!E829</f>
        <v>3765000.03</v>
      </c>
      <c r="O829" s="32"/>
      <c r="P829" s="1">
        <v>0</v>
      </c>
      <c r="Q829" s="1"/>
      <c r="R829" s="1">
        <v>398617.48919999995</v>
      </c>
      <c r="S829" s="1">
        <v>3366382.5407999996</v>
      </c>
      <c r="T829" s="1"/>
      <c r="U829" s="1">
        <f t="shared" si="103"/>
        <v>775.71287910004935</v>
      </c>
      <c r="V829" s="1">
        <f t="shared" si="103"/>
        <v>775.71287910004935</v>
      </c>
      <c r="W829" s="9">
        <v>2020</v>
      </c>
    </row>
    <row r="830" spans="1:23" ht="15.75" customHeight="1" x14ac:dyDescent="0.25">
      <c r="A830" s="5">
        <f t="shared" si="101"/>
        <v>809</v>
      </c>
      <c r="B830" s="26">
        <f t="shared" si="102"/>
        <v>43</v>
      </c>
      <c r="C830" s="6" t="s">
        <v>49</v>
      </c>
      <c r="D830" s="3" t="s">
        <v>784</v>
      </c>
      <c r="E830" s="7">
        <v>1989</v>
      </c>
      <c r="F830" s="7">
        <v>2017</v>
      </c>
      <c r="G830" s="7" t="s">
        <v>51</v>
      </c>
      <c r="H830" s="7">
        <v>10</v>
      </c>
      <c r="I830" s="7">
        <v>1</v>
      </c>
      <c r="J830" s="32">
        <v>3554.9</v>
      </c>
      <c r="K830" s="32">
        <v>3056.5</v>
      </c>
      <c r="L830" s="32">
        <v>0</v>
      </c>
      <c r="M830" s="8">
        <v>113</v>
      </c>
      <c r="N830" s="30">
        <f>'Приложение №2'!E830</f>
        <v>4453276.2467498789</v>
      </c>
      <c r="O830" s="32"/>
      <c r="P830" s="1">
        <v>0</v>
      </c>
      <c r="Q830" s="1"/>
      <c r="R830" s="1">
        <v>1434461.38</v>
      </c>
      <c r="S830" s="1">
        <v>3018814.866749879</v>
      </c>
      <c r="T830" s="32"/>
      <c r="U830" s="1">
        <f t="shared" si="103"/>
        <v>1456.985521593286</v>
      </c>
      <c r="V830" s="1">
        <f t="shared" si="103"/>
        <v>1456.985521593286</v>
      </c>
      <c r="W830" s="9">
        <v>2020</v>
      </c>
    </row>
    <row r="831" spans="1:23" ht="15" customHeight="1" x14ac:dyDescent="0.25">
      <c r="A831" s="5">
        <f t="shared" si="101"/>
        <v>810</v>
      </c>
      <c r="B831" s="26">
        <f t="shared" si="102"/>
        <v>44</v>
      </c>
      <c r="C831" s="6" t="s">
        <v>1518</v>
      </c>
      <c r="D831" s="3" t="s">
        <v>404</v>
      </c>
      <c r="E831" s="7">
        <v>1992</v>
      </c>
      <c r="F831" s="7">
        <v>1992</v>
      </c>
      <c r="G831" s="7" t="s">
        <v>51</v>
      </c>
      <c r="H831" s="7">
        <v>9</v>
      </c>
      <c r="I831" s="7">
        <v>1</v>
      </c>
      <c r="J831" s="32">
        <v>2861.2</v>
      </c>
      <c r="K831" s="32">
        <v>2229.9</v>
      </c>
      <c r="L831" s="32">
        <v>233.8</v>
      </c>
      <c r="M831" s="8">
        <v>68</v>
      </c>
      <c r="N831" s="30">
        <f>'Приложение №2'!E831</f>
        <v>3411791.9999999995</v>
      </c>
      <c r="O831" s="32"/>
      <c r="P831" s="1">
        <f>N831-R831</f>
        <v>2152673.5499999998</v>
      </c>
      <c r="Q831" s="1"/>
      <c r="R831" s="1">
        <v>1259118.45</v>
      </c>
      <c r="S831" s="1"/>
      <c r="T831" s="32"/>
      <c r="U831" s="1">
        <f t="shared" si="103"/>
        <v>1384.8244510289398</v>
      </c>
      <c r="V831" s="1">
        <f t="shared" si="103"/>
        <v>1384.8244510289398</v>
      </c>
      <c r="W831" s="9">
        <v>2020</v>
      </c>
    </row>
    <row r="832" spans="1:23" ht="15.75" customHeight="1" x14ac:dyDescent="0.25">
      <c r="A832" s="5">
        <f t="shared" si="101"/>
        <v>811</v>
      </c>
      <c r="B832" s="26">
        <f t="shared" si="102"/>
        <v>45</v>
      </c>
      <c r="C832" s="6" t="s">
        <v>49</v>
      </c>
      <c r="D832" s="3" t="s">
        <v>785</v>
      </c>
      <c r="E832" s="7">
        <v>1989</v>
      </c>
      <c r="F832" s="7">
        <v>2017</v>
      </c>
      <c r="G832" s="7" t="s">
        <v>51</v>
      </c>
      <c r="H832" s="7">
        <v>10</v>
      </c>
      <c r="I832" s="7">
        <v>3</v>
      </c>
      <c r="J832" s="32">
        <v>13433.4</v>
      </c>
      <c r="K832" s="32">
        <v>11146.3</v>
      </c>
      <c r="L832" s="32">
        <v>62.3</v>
      </c>
      <c r="M832" s="8">
        <v>430</v>
      </c>
      <c r="N832" s="30">
        <f>'Приложение №2'!E832</f>
        <v>26957152.870000001</v>
      </c>
      <c r="O832" s="32"/>
      <c r="P832" s="1">
        <v>0</v>
      </c>
      <c r="Q832" s="1"/>
      <c r="R832" s="1">
        <v>5318019.8780000005</v>
      </c>
      <c r="S832" s="1">
        <v>21639132.991999999</v>
      </c>
      <c r="T832" s="32"/>
      <c r="U832" s="1">
        <f t="shared" si="103"/>
        <v>2405.0419204896243</v>
      </c>
      <c r="V832" s="1">
        <f t="shared" si="103"/>
        <v>2405.0419204896243</v>
      </c>
      <c r="W832" s="9">
        <v>2020</v>
      </c>
    </row>
    <row r="833" spans="1:23" ht="15" customHeight="1" x14ac:dyDescent="0.25">
      <c r="A833" s="5">
        <f t="shared" si="101"/>
        <v>812</v>
      </c>
      <c r="B833" s="26">
        <f t="shared" si="102"/>
        <v>46</v>
      </c>
      <c r="C833" s="6" t="s">
        <v>1518</v>
      </c>
      <c r="D833" s="3" t="s">
        <v>786</v>
      </c>
      <c r="E833" s="7">
        <v>1991</v>
      </c>
      <c r="F833" s="7">
        <v>2007</v>
      </c>
      <c r="G833" s="7" t="s">
        <v>51</v>
      </c>
      <c r="H833" s="7">
        <v>9</v>
      </c>
      <c r="I833" s="7">
        <v>5</v>
      </c>
      <c r="J833" s="32">
        <v>17171.8</v>
      </c>
      <c r="K833" s="32">
        <v>14377.5</v>
      </c>
      <c r="L833" s="32">
        <v>279.60000000000002</v>
      </c>
      <c r="M833" s="8">
        <v>500</v>
      </c>
      <c r="N833" s="30">
        <f>'Приложение №2'!E833</f>
        <v>23065182.350000001</v>
      </c>
      <c r="O833" s="32"/>
      <c r="P833" s="1">
        <v>16362126.889600001</v>
      </c>
      <c r="Q833" s="1"/>
      <c r="R833" s="1">
        <v>6703055.4604000002</v>
      </c>
      <c r="S833" s="1"/>
      <c r="T833" s="32"/>
      <c r="U833" s="1">
        <f t="shared" si="103"/>
        <v>1573.6525199391422</v>
      </c>
      <c r="V833" s="1">
        <f t="shared" si="103"/>
        <v>1573.6525199391422</v>
      </c>
      <c r="W833" s="9">
        <v>2020</v>
      </c>
    </row>
    <row r="834" spans="1:23" ht="15" customHeight="1" x14ac:dyDescent="0.25">
      <c r="A834" s="5">
        <f t="shared" si="101"/>
        <v>813</v>
      </c>
      <c r="B834" s="26">
        <f t="shared" si="102"/>
        <v>47</v>
      </c>
      <c r="C834" s="6" t="s">
        <v>1518</v>
      </c>
      <c r="D834" s="3" t="s">
        <v>787</v>
      </c>
      <c r="E834" s="7">
        <v>1992</v>
      </c>
      <c r="F834" s="7">
        <v>2008</v>
      </c>
      <c r="G834" s="7" t="s">
        <v>51</v>
      </c>
      <c r="H834" s="7">
        <v>9</v>
      </c>
      <c r="I834" s="7">
        <v>5</v>
      </c>
      <c r="J834" s="32">
        <v>17240</v>
      </c>
      <c r="K834" s="32">
        <v>14274.3</v>
      </c>
      <c r="L834" s="32">
        <v>432.6</v>
      </c>
      <c r="M834" s="8">
        <v>518</v>
      </c>
      <c r="N834" s="30">
        <f>'Приложение №2'!E834</f>
        <v>23143550.25</v>
      </c>
      <c r="O834" s="32"/>
      <c r="P834" s="1">
        <v>17654546.0612</v>
      </c>
      <c r="Q834" s="1"/>
      <c r="R834" s="1">
        <v>5489004.1887999997</v>
      </c>
      <c r="S834" s="1"/>
      <c r="T834" s="32"/>
      <c r="U834" s="1">
        <f t="shared" si="103"/>
        <v>1573.6525202455991</v>
      </c>
      <c r="V834" s="1">
        <f t="shared" si="103"/>
        <v>1573.6525202455991</v>
      </c>
      <c r="W834" s="9">
        <v>2020</v>
      </c>
    </row>
    <row r="835" spans="1:23" ht="15.75" customHeight="1" x14ac:dyDescent="0.25">
      <c r="A835" s="5">
        <f t="shared" si="101"/>
        <v>814</v>
      </c>
      <c r="B835" s="26">
        <f t="shared" si="102"/>
        <v>48</v>
      </c>
      <c r="C835" s="6" t="s">
        <v>49</v>
      </c>
      <c r="D835" s="3" t="s">
        <v>406</v>
      </c>
      <c r="E835" s="7">
        <v>1992</v>
      </c>
      <c r="F835" s="7">
        <v>2012</v>
      </c>
      <c r="G835" s="7" t="s">
        <v>51</v>
      </c>
      <c r="H835" s="7">
        <v>9</v>
      </c>
      <c r="I835" s="7">
        <v>1</v>
      </c>
      <c r="J835" s="32">
        <v>2875.6</v>
      </c>
      <c r="K835" s="32">
        <v>2101</v>
      </c>
      <c r="L835" s="32">
        <v>375.5</v>
      </c>
      <c r="M835" s="8">
        <v>65</v>
      </c>
      <c r="N835" s="30">
        <f>'Приложение №2'!E835</f>
        <v>4561408.3899999997</v>
      </c>
      <c r="O835" s="32"/>
      <c r="P835" s="1">
        <v>0</v>
      </c>
      <c r="Q835" s="1"/>
      <c r="R835" s="1">
        <v>1193097.74</v>
      </c>
      <c r="S835" s="1">
        <v>3368310.6499999994</v>
      </c>
      <c r="T835" s="32"/>
      <c r="U835" s="1">
        <f t="shared" si="103"/>
        <v>1841.8769997981021</v>
      </c>
      <c r="V835" s="1">
        <f t="shared" si="103"/>
        <v>1841.8769997981021</v>
      </c>
      <c r="W835" s="9">
        <v>2020</v>
      </c>
    </row>
    <row r="836" spans="1:23" ht="15.75" customHeight="1" x14ac:dyDescent="0.25">
      <c r="A836" s="5">
        <f t="shared" si="101"/>
        <v>815</v>
      </c>
      <c r="B836" s="26">
        <f t="shared" si="102"/>
        <v>49</v>
      </c>
      <c r="C836" s="6" t="s">
        <v>49</v>
      </c>
      <c r="D836" s="3" t="s">
        <v>788</v>
      </c>
      <c r="E836" s="7">
        <v>1988</v>
      </c>
      <c r="F836" s="7">
        <v>2017</v>
      </c>
      <c r="G836" s="7" t="s">
        <v>51</v>
      </c>
      <c r="H836" s="7">
        <v>10</v>
      </c>
      <c r="I836" s="7">
        <v>5</v>
      </c>
      <c r="J836" s="32">
        <v>13694.1</v>
      </c>
      <c r="K836" s="32">
        <v>10630.6</v>
      </c>
      <c r="L836" s="32">
        <v>159.5</v>
      </c>
      <c r="M836" s="8">
        <v>398</v>
      </c>
      <c r="N836" s="30">
        <f>'Приложение №2'!E836</f>
        <v>31543873.289999999</v>
      </c>
      <c r="O836" s="32"/>
      <c r="P836" s="1">
        <v>0</v>
      </c>
      <c r="Q836" s="1"/>
      <c r="R836" s="1">
        <v>4982553.2300000004</v>
      </c>
      <c r="S836" s="1">
        <v>26561320.059999999</v>
      </c>
      <c r="T836" s="32"/>
      <c r="U836" s="1">
        <f t="shared" si="103"/>
        <v>2923.4087997330885</v>
      </c>
      <c r="V836" s="1">
        <f t="shared" si="103"/>
        <v>2923.4087997330885</v>
      </c>
      <c r="W836" s="9">
        <v>2020</v>
      </c>
    </row>
    <row r="837" spans="1:23" ht="15.75" customHeight="1" x14ac:dyDescent="0.25">
      <c r="A837" s="5">
        <f t="shared" si="101"/>
        <v>816</v>
      </c>
      <c r="B837" s="26">
        <f t="shared" si="102"/>
        <v>50</v>
      </c>
      <c r="C837" s="6" t="s">
        <v>49</v>
      </c>
      <c r="D837" s="3" t="s">
        <v>789</v>
      </c>
      <c r="E837" s="7">
        <v>1990</v>
      </c>
      <c r="F837" s="7">
        <v>2017</v>
      </c>
      <c r="G837" s="7" t="s">
        <v>51</v>
      </c>
      <c r="H837" s="7">
        <v>10</v>
      </c>
      <c r="I837" s="7">
        <v>3</v>
      </c>
      <c r="J837" s="32">
        <v>9593.2999999999993</v>
      </c>
      <c r="K837" s="32">
        <v>8243.6</v>
      </c>
      <c r="L837" s="32">
        <v>0</v>
      </c>
      <c r="M837" s="8">
        <v>290</v>
      </c>
      <c r="N837" s="30">
        <f>'Приложение №2'!E837</f>
        <v>29259847.370000001</v>
      </c>
      <c r="O837" s="32"/>
      <c r="P837" s="1">
        <v>0</v>
      </c>
      <c r="Q837" s="1"/>
      <c r="R837" s="1">
        <v>3817212.19</v>
      </c>
      <c r="S837" s="1">
        <v>25442635.18</v>
      </c>
      <c r="T837" s="32"/>
      <c r="U837" s="1">
        <f t="shared" si="103"/>
        <v>3549.4016412732303</v>
      </c>
      <c r="V837" s="1">
        <f t="shared" si="103"/>
        <v>3549.4016412732303</v>
      </c>
      <c r="W837" s="9">
        <v>2020</v>
      </c>
    </row>
    <row r="838" spans="1:23" ht="15.75" customHeight="1" x14ac:dyDescent="0.25">
      <c r="A838" s="5">
        <f t="shared" si="101"/>
        <v>817</v>
      </c>
      <c r="B838" s="26">
        <f t="shared" si="102"/>
        <v>51</v>
      </c>
      <c r="C838" s="6" t="s">
        <v>49</v>
      </c>
      <c r="D838" s="3" t="s">
        <v>790</v>
      </c>
      <c r="E838" s="7">
        <v>1990</v>
      </c>
      <c r="F838" s="7">
        <v>2017</v>
      </c>
      <c r="G838" s="7" t="s">
        <v>51</v>
      </c>
      <c r="H838" s="7">
        <v>9</v>
      </c>
      <c r="I838" s="7">
        <v>2</v>
      </c>
      <c r="J838" s="32">
        <v>9044.7000000000007</v>
      </c>
      <c r="K838" s="32">
        <v>7767.9</v>
      </c>
      <c r="L838" s="32">
        <v>0</v>
      </c>
      <c r="M838" s="8">
        <v>294</v>
      </c>
      <c r="N838" s="30">
        <f>'Приложение №2'!E838</f>
        <v>27571397.009999998</v>
      </c>
      <c r="O838" s="32"/>
      <c r="P838" s="1">
        <v>0</v>
      </c>
      <c r="Q838" s="1"/>
      <c r="R838" s="1">
        <v>3612871.28</v>
      </c>
      <c r="S838" s="1">
        <v>23958525.729999997</v>
      </c>
      <c r="T838" s="32"/>
      <c r="U838" s="1">
        <f t="shared" si="103"/>
        <v>3549.4016413702543</v>
      </c>
      <c r="V838" s="1">
        <f t="shared" si="103"/>
        <v>3549.4016413702543</v>
      </c>
      <c r="W838" s="9">
        <v>2020</v>
      </c>
    </row>
    <row r="839" spans="1:23" ht="15.75" customHeight="1" x14ac:dyDescent="0.25">
      <c r="A839" s="5">
        <f t="shared" si="101"/>
        <v>818</v>
      </c>
      <c r="B839" s="26">
        <f t="shared" si="102"/>
        <v>52</v>
      </c>
      <c r="C839" s="6" t="s">
        <v>49</v>
      </c>
      <c r="D839" s="3" t="s">
        <v>791</v>
      </c>
      <c r="E839" s="7">
        <v>1990</v>
      </c>
      <c r="F839" s="7">
        <v>2017</v>
      </c>
      <c r="G839" s="7" t="s">
        <v>51</v>
      </c>
      <c r="H839" s="7">
        <v>9</v>
      </c>
      <c r="I839" s="7">
        <v>1</v>
      </c>
      <c r="J839" s="32">
        <v>4527.8</v>
      </c>
      <c r="K839" s="32">
        <v>3877.5</v>
      </c>
      <c r="L839" s="32">
        <v>0</v>
      </c>
      <c r="M839" s="8">
        <v>153</v>
      </c>
      <c r="N839" s="30">
        <f>'Приложение №2'!E839</f>
        <v>13762804.85</v>
      </c>
      <c r="O839" s="32"/>
      <c r="P839" s="1">
        <v>0</v>
      </c>
      <c r="Q839" s="1"/>
      <c r="R839" s="1">
        <v>1884688.59</v>
      </c>
      <c r="S839" s="1">
        <v>11878116.26</v>
      </c>
      <c r="T839" s="32"/>
      <c r="U839" s="1">
        <f t="shared" si="103"/>
        <v>3549.4016376531267</v>
      </c>
      <c r="V839" s="1">
        <f t="shared" si="103"/>
        <v>3549.4016376531267</v>
      </c>
      <c r="W839" s="9">
        <v>2020</v>
      </c>
    </row>
    <row r="840" spans="1:23" ht="15.75" customHeight="1" x14ac:dyDescent="0.25">
      <c r="A840" s="5">
        <f t="shared" si="101"/>
        <v>819</v>
      </c>
      <c r="B840" s="26">
        <f t="shared" si="102"/>
        <v>53</v>
      </c>
      <c r="C840" s="6" t="s">
        <v>49</v>
      </c>
      <c r="D840" s="3" t="s">
        <v>792</v>
      </c>
      <c r="E840" s="7">
        <v>1990</v>
      </c>
      <c r="F840" s="7">
        <v>2017</v>
      </c>
      <c r="G840" s="7" t="s">
        <v>51</v>
      </c>
      <c r="H840" s="7">
        <v>10</v>
      </c>
      <c r="I840" s="7">
        <v>1</v>
      </c>
      <c r="J840" s="32">
        <v>3578</v>
      </c>
      <c r="K840" s="32">
        <v>3068.1</v>
      </c>
      <c r="L840" s="32">
        <v>0</v>
      </c>
      <c r="M840" s="8">
        <v>111</v>
      </c>
      <c r="N840" s="30">
        <f>'Приложение №2'!E840</f>
        <v>9299517.75</v>
      </c>
      <c r="O840" s="32"/>
      <c r="P840" s="1">
        <v>0</v>
      </c>
      <c r="Q840" s="1"/>
      <c r="R840" s="1">
        <v>1523814.85</v>
      </c>
      <c r="S840" s="1">
        <v>7775702.9000000004</v>
      </c>
      <c r="T840" s="32"/>
      <c r="U840" s="1">
        <f t="shared" si="103"/>
        <v>3031.0347609269579</v>
      </c>
      <c r="V840" s="1">
        <f t="shared" si="103"/>
        <v>3031.0347609269579</v>
      </c>
      <c r="W840" s="9">
        <v>2020</v>
      </c>
    </row>
    <row r="841" spans="1:23" ht="15.75" customHeight="1" x14ac:dyDescent="0.25">
      <c r="A841" s="5">
        <f t="shared" si="101"/>
        <v>820</v>
      </c>
      <c r="B841" s="26">
        <f t="shared" si="102"/>
        <v>54</v>
      </c>
      <c r="C841" s="6" t="s">
        <v>49</v>
      </c>
      <c r="D841" s="3" t="s">
        <v>793</v>
      </c>
      <c r="E841" s="7">
        <v>1990</v>
      </c>
      <c r="F841" s="7">
        <v>2017</v>
      </c>
      <c r="G841" s="7" t="s">
        <v>51</v>
      </c>
      <c r="H841" s="7">
        <v>10</v>
      </c>
      <c r="I841" s="7">
        <v>1</v>
      </c>
      <c r="J841" s="32">
        <v>3562.9</v>
      </c>
      <c r="K841" s="32">
        <v>3046.6</v>
      </c>
      <c r="L841" s="32">
        <v>0</v>
      </c>
      <c r="M841" s="8">
        <v>121</v>
      </c>
      <c r="N841" s="30">
        <f>'Приложение №2'!E841</f>
        <v>10813607.029999999</v>
      </c>
      <c r="O841" s="32"/>
      <c r="P841" s="1">
        <v>0</v>
      </c>
      <c r="Q841" s="1"/>
      <c r="R841" s="1">
        <v>1402320.0699999998</v>
      </c>
      <c r="S841" s="1">
        <v>9411286.959999999</v>
      </c>
      <c r="T841" s="32"/>
      <c r="U841" s="1">
        <f t="shared" si="103"/>
        <v>3549.4016378914198</v>
      </c>
      <c r="V841" s="1">
        <f t="shared" si="103"/>
        <v>3549.4016378914198</v>
      </c>
      <c r="W841" s="9">
        <v>2020</v>
      </c>
    </row>
    <row r="842" spans="1:23" ht="15.75" customHeight="1" x14ac:dyDescent="0.25">
      <c r="A842" s="5">
        <f t="shared" si="101"/>
        <v>821</v>
      </c>
      <c r="B842" s="26">
        <f t="shared" si="102"/>
        <v>55</v>
      </c>
      <c r="C842" s="6" t="s">
        <v>49</v>
      </c>
      <c r="D842" s="3" t="s">
        <v>794</v>
      </c>
      <c r="E842" s="7">
        <v>1990</v>
      </c>
      <c r="F842" s="7">
        <v>2017</v>
      </c>
      <c r="G842" s="7" t="s">
        <v>51</v>
      </c>
      <c r="H842" s="7">
        <v>9</v>
      </c>
      <c r="I842" s="7">
        <v>1</v>
      </c>
      <c r="J842" s="32">
        <v>3197.5</v>
      </c>
      <c r="K842" s="32">
        <v>2618.1999999999998</v>
      </c>
      <c r="L842" s="32">
        <v>120.6</v>
      </c>
      <c r="M842" s="8">
        <v>94</v>
      </c>
      <c r="N842" s="30">
        <f>'Приложение №2'!E842</f>
        <v>9721101.209999999</v>
      </c>
      <c r="O842" s="32"/>
      <c r="P842" s="1">
        <v>0</v>
      </c>
      <c r="Q842" s="1"/>
      <c r="R842" s="1">
        <v>1338091.426</v>
      </c>
      <c r="S842" s="1">
        <v>8383009.7839999991</v>
      </c>
      <c r="T842" s="32"/>
      <c r="U842" s="1">
        <f t="shared" si="103"/>
        <v>3549.4016394041187</v>
      </c>
      <c r="V842" s="1">
        <f t="shared" si="103"/>
        <v>3549.4016394041187</v>
      </c>
      <c r="W842" s="9">
        <v>2020</v>
      </c>
    </row>
    <row r="843" spans="1:23" ht="15.75" customHeight="1" x14ac:dyDescent="0.25">
      <c r="A843" s="5">
        <f t="shared" si="101"/>
        <v>822</v>
      </c>
      <c r="B843" s="26">
        <f t="shared" si="102"/>
        <v>56</v>
      </c>
      <c r="C843" s="6" t="s">
        <v>49</v>
      </c>
      <c r="D843" s="3" t="s">
        <v>85</v>
      </c>
      <c r="E843" s="7">
        <v>1990</v>
      </c>
      <c r="F843" s="7">
        <v>2017</v>
      </c>
      <c r="G843" s="7" t="s">
        <v>51</v>
      </c>
      <c r="H843" s="7">
        <v>9</v>
      </c>
      <c r="I843" s="7">
        <v>1</v>
      </c>
      <c r="J843" s="32">
        <v>3216.7</v>
      </c>
      <c r="K843" s="32">
        <v>3437.8</v>
      </c>
      <c r="L843" s="32">
        <v>0</v>
      </c>
      <c r="M843" s="8">
        <v>101</v>
      </c>
      <c r="N843" s="30">
        <f>'Приложение №2'!E843</f>
        <v>9497989.1799999997</v>
      </c>
      <c r="O843" s="32"/>
      <c r="P843" s="1">
        <v>0</v>
      </c>
      <c r="Q843" s="1"/>
      <c r="R843" s="1">
        <v>368188.38</v>
      </c>
      <c r="S843" s="1">
        <v>9129800.7999999989</v>
      </c>
      <c r="T843" s="32"/>
      <c r="U843" s="1">
        <f t="shared" si="103"/>
        <v>2762.8102798301238</v>
      </c>
      <c r="V843" s="1">
        <f t="shared" si="103"/>
        <v>2762.8102798301238</v>
      </c>
      <c r="W843" s="9">
        <v>2020</v>
      </c>
    </row>
    <row r="844" spans="1:23" ht="15.75" customHeight="1" x14ac:dyDescent="0.25">
      <c r="A844" s="5">
        <f t="shared" si="101"/>
        <v>823</v>
      </c>
      <c r="B844" s="26">
        <f t="shared" si="102"/>
        <v>57</v>
      </c>
      <c r="C844" s="6" t="s">
        <v>49</v>
      </c>
      <c r="D844" s="3" t="s">
        <v>795</v>
      </c>
      <c r="E844" s="7">
        <v>1990</v>
      </c>
      <c r="F844" s="7">
        <v>2017</v>
      </c>
      <c r="G844" s="7" t="s">
        <v>51</v>
      </c>
      <c r="H844" s="7">
        <v>9</v>
      </c>
      <c r="I844" s="7">
        <v>1</v>
      </c>
      <c r="J844" s="32">
        <v>3238.8</v>
      </c>
      <c r="K844" s="32">
        <v>2708.2</v>
      </c>
      <c r="L844" s="32">
        <v>76</v>
      </c>
      <c r="M844" s="8">
        <v>79</v>
      </c>
      <c r="N844" s="30">
        <f>'Приложение №2'!E844</f>
        <v>9882244.0500000007</v>
      </c>
      <c r="O844" s="32"/>
      <c r="P844" s="1">
        <v>0</v>
      </c>
      <c r="Q844" s="1"/>
      <c r="R844" s="1">
        <v>1311639.03</v>
      </c>
      <c r="S844" s="1">
        <v>8570605.0200000014</v>
      </c>
      <c r="T844" s="32"/>
      <c r="U844" s="1">
        <f t="shared" si="103"/>
        <v>3549.401641405072</v>
      </c>
      <c r="V844" s="1">
        <f t="shared" si="103"/>
        <v>3549.401641405072</v>
      </c>
      <c r="W844" s="9">
        <v>2020</v>
      </c>
    </row>
    <row r="845" spans="1:23" ht="15" customHeight="1" x14ac:dyDescent="0.25">
      <c r="A845" s="5">
        <f t="shared" si="101"/>
        <v>824</v>
      </c>
      <c r="B845" s="26">
        <f t="shared" si="102"/>
        <v>58</v>
      </c>
      <c r="C845" s="6" t="s">
        <v>49</v>
      </c>
      <c r="D845" s="3" t="s">
        <v>796</v>
      </c>
      <c r="E845" s="7">
        <v>1988</v>
      </c>
      <c r="F845" s="7">
        <v>2016</v>
      </c>
      <c r="G845" s="7" t="s">
        <v>51</v>
      </c>
      <c r="H845" s="7">
        <v>5</v>
      </c>
      <c r="I845" s="7">
        <v>6</v>
      </c>
      <c r="J845" s="32">
        <v>5149.1000000000004</v>
      </c>
      <c r="K845" s="32">
        <v>4753.8</v>
      </c>
      <c r="L845" s="32">
        <v>0</v>
      </c>
      <c r="M845" s="8">
        <v>197</v>
      </c>
      <c r="N845" s="30">
        <f>'Приложение №2'!E845</f>
        <v>3687583.89</v>
      </c>
      <c r="O845" s="32"/>
      <c r="P845" s="1">
        <v>0</v>
      </c>
      <c r="Q845" s="1"/>
      <c r="R845" s="1">
        <v>1697036.6416000002</v>
      </c>
      <c r="S845" s="1">
        <v>1990547.2483999999</v>
      </c>
      <c r="T845" s="1"/>
      <c r="U845" s="1">
        <f t="shared" si="103"/>
        <v>775.7128802221381</v>
      </c>
      <c r="V845" s="1">
        <f t="shared" si="103"/>
        <v>775.7128802221381</v>
      </c>
      <c r="W845" s="9">
        <v>2020</v>
      </c>
    </row>
    <row r="846" spans="1:23" ht="15.75" customHeight="1" x14ac:dyDescent="0.25">
      <c r="A846" s="5">
        <f t="shared" si="101"/>
        <v>825</v>
      </c>
      <c r="B846" s="26">
        <f t="shared" si="102"/>
        <v>59</v>
      </c>
      <c r="C846" s="6" t="s">
        <v>49</v>
      </c>
      <c r="D846" s="3" t="s">
        <v>797</v>
      </c>
      <c r="E846" s="7">
        <v>1990</v>
      </c>
      <c r="F846" s="7">
        <v>2017</v>
      </c>
      <c r="G846" s="7" t="s">
        <v>51</v>
      </c>
      <c r="H846" s="7">
        <v>9</v>
      </c>
      <c r="I846" s="7">
        <v>3</v>
      </c>
      <c r="J846" s="32">
        <v>11742.1</v>
      </c>
      <c r="K846" s="32">
        <v>9820.7000000000007</v>
      </c>
      <c r="L846" s="32">
        <v>76.7</v>
      </c>
      <c r="M846" s="8">
        <v>390</v>
      </c>
      <c r="N846" s="30">
        <f>'Приложение №2'!E846</f>
        <v>15575068.459999999</v>
      </c>
      <c r="O846" s="32"/>
      <c r="P846" s="1">
        <v>0</v>
      </c>
      <c r="Q846" s="1"/>
      <c r="R846" s="1">
        <v>4550658.7319999998</v>
      </c>
      <c r="S846" s="1">
        <v>11024409.728</v>
      </c>
      <c r="T846" s="32"/>
      <c r="U846" s="1">
        <f t="shared" si="103"/>
        <v>1573.6525208640651</v>
      </c>
      <c r="V846" s="1">
        <f t="shared" si="103"/>
        <v>1573.6525208640651</v>
      </c>
      <c r="W846" s="9">
        <v>2020</v>
      </c>
    </row>
    <row r="847" spans="1:23" ht="15" customHeight="1" x14ac:dyDescent="0.25">
      <c r="A847" s="5">
        <f t="shared" si="101"/>
        <v>826</v>
      </c>
      <c r="B847" s="26">
        <f t="shared" si="102"/>
        <v>60</v>
      </c>
      <c r="C847" s="6" t="s">
        <v>1518</v>
      </c>
      <c r="D847" s="3" t="s">
        <v>408</v>
      </c>
      <c r="E847" s="7">
        <v>1988</v>
      </c>
      <c r="F847" s="7">
        <v>2009</v>
      </c>
      <c r="G847" s="7" t="s">
        <v>51</v>
      </c>
      <c r="H847" s="7">
        <v>5</v>
      </c>
      <c r="I847" s="7">
        <v>6</v>
      </c>
      <c r="J847" s="32">
        <v>5149.1000000000004</v>
      </c>
      <c r="K847" s="32">
        <v>4602.7</v>
      </c>
      <c r="L847" s="32">
        <v>0</v>
      </c>
      <c r="M847" s="8">
        <v>195</v>
      </c>
      <c r="N847" s="30">
        <f>'Приложение №2'!E847</f>
        <v>10132092.149999997</v>
      </c>
      <c r="O847" s="32"/>
      <c r="P847" s="1">
        <v>8235079.3099999987</v>
      </c>
      <c r="Q847" s="1"/>
      <c r="R847" s="1">
        <v>1897012.84</v>
      </c>
      <c r="S847" s="1"/>
      <c r="T847" s="1"/>
      <c r="U847" s="1">
        <f t="shared" si="103"/>
        <v>2201.3366393638512</v>
      </c>
      <c r="V847" s="1">
        <f t="shared" si="103"/>
        <v>2201.3366393638512</v>
      </c>
      <c r="W847" s="9">
        <v>2020</v>
      </c>
    </row>
    <row r="848" spans="1:23" ht="15.75" customHeight="1" x14ac:dyDescent="0.25">
      <c r="A848" s="5">
        <f t="shared" si="101"/>
        <v>827</v>
      </c>
      <c r="B848" s="26">
        <f t="shared" si="102"/>
        <v>61</v>
      </c>
      <c r="C848" s="6" t="s">
        <v>49</v>
      </c>
      <c r="D848" s="3" t="s">
        <v>798</v>
      </c>
      <c r="E848" s="7">
        <v>1994</v>
      </c>
      <c r="F848" s="7">
        <v>2017</v>
      </c>
      <c r="G848" s="7" t="s">
        <v>51</v>
      </c>
      <c r="H848" s="7">
        <v>10</v>
      </c>
      <c r="I848" s="7">
        <v>1</v>
      </c>
      <c r="J848" s="32">
        <v>3265.2</v>
      </c>
      <c r="K848" s="32">
        <v>2805.8</v>
      </c>
      <c r="L848" s="32">
        <v>0</v>
      </c>
      <c r="M848" s="8">
        <v>90</v>
      </c>
      <c r="N848" s="30">
        <f>'Приложение №2'!E848</f>
        <v>5414499.1399999997</v>
      </c>
      <c r="O848" s="32"/>
      <c r="P848" s="1">
        <v>0</v>
      </c>
      <c r="Q848" s="1"/>
      <c r="R848" s="1">
        <v>1391606.8399999999</v>
      </c>
      <c r="S848" s="1">
        <v>4022892.3</v>
      </c>
      <c r="T848" s="32"/>
      <c r="U848" s="1">
        <f t="shared" si="103"/>
        <v>1929.752348706251</v>
      </c>
      <c r="V848" s="1">
        <f t="shared" si="103"/>
        <v>1929.752348706251</v>
      </c>
      <c r="W848" s="9">
        <v>2020</v>
      </c>
    </row>
    <row r="849" spans="1:23" ht="15.75" customHeight="1" x14ac:dyDescent="0.25">
      <c r="A849" s="5">
        <f t="shared" si="101"/>
        <v>828</v>
      </c>
      <c r="B849" s="26">
        <f t="shared" si="102"/>
        <v>62</v>
      </c>
      <c r="C849" s="6" t="s">
        <v>49</v>
      </c>
      <c r="D849" s="3" t="s">
        <v>799</v>
      </c>
      <c r="E849" s="7">
        <v>1989</v>
      </c>
      <c r="F849" s="7">
        <v>2017</v>
      </c>
      <c r="G849" s="7" t="s">
        <v>51</v>
      </c>
      <c r="H849" s="7">
        <v>10</v>
      </c>
      <c r="I849" s="7">
        <v>1</v>
      </c>
      <c r="J849" s="32">
        <v>3562.9</v>
      </c>
      <c r="K849" s="32">
        <v>3064.4</v>
      </c>
      <c r="L849" s="32">
        <v>0</v>
      </c>
      <c r="M849" s="8">
        <v>120</v>
      </c>
      <c r="N849" s="30">
        <f>'Приложение №2'!E849</f>
        <v>10949664.93</v>
      </c>
      <c r="O849" s="32"/>
      <c r="P849" s="1">
        <v>0</v>
      </c>
      <c r="Q849" s="1"/>
      <c r="R849" s="1">
        <v>1431583.34</v>
      </c>
      <c r="S849" s="1">
        <v>9518081.5899999999</v>
      </c>
      <c r="T849" s="32"/>
      <c r="U849" s="1">
        <f t="shared" si="103"/>
        <v>3573.1839609711524</v>
      </c>
      <c r="V849" s="1">
        <f t="shared" si="103"/>
        <v>3573.1839609711524</v>
      </c>
      <c r="W849" s="9">
        <v>2020</v>
      </c>
    </row>
    <row r="850" spans="1:23" ht="15" customHeight="1" x14ac:dyDescent="0.25">
      <c r="A850" s="5">
        <f t="shared" si="101"/>
        <v>829</v>
      </c>
      <c r="B850" s="26">
        <f t="shared" si="102"/>
        <v>63</v>
      </c>
      <c r="C850" s="6" t="s">
        <v>1518</v>
      </c>
      <c r="D850" s="3" t="s">
        <v>800</v>
      </c>
      <c r="E850" s="7">
        <v>1994</v>
      </c>
      <c r="F850" s="7">
        <v>2017</v>
      </c>
      <c r="G850" s="7" t="s">
        <v>51</v>
      </c>
      <c r="H850" s="7">
        <v>10</v>
      </c>
      <c r="I850" s="7">
        <v>1</v>
      </c>
      <c r="J850" s="32">
        <v>3224</v>
      </c>
      <c r="K850" s="32">
        <v>2776.2</v>
      </c>
      <c r="L850" s="32">
        <v>0</v>
      </c>
      <c r="M850" s="8">
        <v>96</v>
      </c>
      <c r="N850" s="30">
        <f>'Приложение №2'!E850</f>
        <v>3591360</v>
      </c>
      <c r="O850" s="32"/>
      <c r="P850" s="1">
        <f>N850-R850</f>
        <v>2345382.19</v>
      </c>
      <c r="Q850" s="1"/>
      <c r="R850" s="1">
        <v>1245977.81</v>
      </c>
      <c r="S850" s="1"/>
      <c r="T850" s="32"/>
      <c r="U850" s="1">
        <f t="shared" si="103"/>
        <v>1293.6243786470716</v>
      </c>
      <c r="V850" s="1">
        <f t="shared" si="103"/>
        <v>1293.6243786470716</v>
      </c>
      <c r="W850" s="9">
        <v>2020</v>
      </c>
    </row>
    <row r="851" spans="1:23" ht="15.75" customHeight="1" x14ac:dyDescent="0.25">
      <c r="A851" s="5">
        <f t="shared" si="101"/>
        <v>830</v>
      </c>
      <c r="B851" s="26">
        <f t="shared" si="102"/>
        <v>64</v>
      </c>
      <c r="C851" s="6" t="s">
        <v>49</v>
      </c>
      <c r="D851" s="3" t="s">
        <v>801</v>
      </c>
      <c r="E851" s="7">
        <v>1988</v>
      </c>
      <c r="F851" s="7">
        <v>2017</v>
      </c>
      <c r="G851" s="7" t="s">
        <v>51</v>
      </c>
      <c r="H851" s="7">
        <v>10</v>
      </c>
      <c r="I851" s="7">
        <v>5</v>
      </c>
      <c r="J851" s="32">
        <v>13585.2</v>
      </c>
      <c r="K851" s="32">
        <v>10629.5</v>
      </c>
      <c r="L851" s="32">
        <v>88.5</v>
      </c>
      <c r="M851" s="8">
        <v>462</v>
      </c>
      <c r="N851" s="30">
        <f>'Приложение №2'!E851</f>
        <v>5555856.2199999997</v>
      </c>
      <c r="O851" s="32"/>
      <c r="P851" s="1">
        <v>0</v>
      </c>
      <c r="Q851" s="1"/>
      <c r="R851" s="1">
        <v>4911784.9800000004</v>
      </c>
      <c r="S851" s="1">
        <v>644071.23999999929</v>
      </c>
      <c r="T851" s="32"/>
      <c r="U851" s="1">
        <f t="shared" si="103"/>
        <v>518.36688001492814</v>
      </c>
      <c r="V851" s="1">
        <f t="shared" si="103"/>
        <v>518.36688001492814</v>
      </c>
      <c r="W851" s="9">
        <v>2020</v>
      </c>
    </row>
    <row r="852" spans="1:23" ht="15" customHeight="1" x14ac:dyDescent="0.25">
      <c r="A852" s="5">
        <f t="shared" si="101"/>
        <v>831</v>
      </c>
      <c r="B852" s="26">
        <f t="shared" si="102"/>
        <v>65</v>
      </c>
      <c r="C852" s="6" t="s">
        <v>1518</v>
      </c>
      <c r="D852" s="3" t="s">
        <v>802</v>
      </c>
      <c r="E852" s="7">
        <v>1994</v>
      </c>
      <c r="F852" s="7">
        <v>2002</v>
      </c>
      <c r="G852" s="7" t="s">
        <v>51</v>
      </c>
      <c r="H852" s="7">
        <v>10</v>
      </c>
      <c r="I852" s="7">
        <v>1</v>
      </c>
      <c r="J852" s="32">
        <v>4860.7</v>
      </c>
      <c r="K852" s="32">
        <v>4166.3999999999996</v>
      </c>
      <c r="L852" s="32">
        <v>0</v>
      </c>
      <c r="M852" s="8">
        <v>162</v>
      </c>
      <c r="N852" s="30">
        <f>'Приложение №2'!E852</f>
        <v>11510972.750000002</v>
      </c>
      <c r="O852" s="32"/>
      <c r="P852" s="1">
        <v>9980891.3228000011</v>
      </c>
      <c r="Q852" s="1"/>
      <c r="R852" s="1">
        <v>1530081.4272</v>
      </c>
      <c r="S852" s="1"/>
      <c r="T852" s="32"/>
      <c r="U852" s="1">
        <f t="shared" si="103"/>
        <v>2762.8102798579116</v>
      </c>
      <c r="V852" s="1">
        <f t="shared" si="103"/>
        <v>2762.8102798579116</v>
      </c>
      <c r="W852" s="9">
        <v>2020</v>
      </c>
    </row>
    <row r="853" spans="1:23" ht="15" customHeight="1" x14ac:dyDescent="0.25">
      <c r="A853" s="5">
        <f t="shared" si="101"/>
        <v>832</v>
      </c>
      <c r="B853" s="26">
        <f t="shared" si="102"/>
        <v>66</v>
      </c>
      <c r="C853" s="6" t="s">
        <v>49</v>
      </c>
      <c r="D853" s="3" t="s">
        <v>89</v>
      </c>
      <c r="E853" s="7">
        <v>1994</v>
      </c>
      <c r="F853" s="7">
        <v>1994</v>
      </c>
      <c r="G853" s="7" t="s">
        <v>51</v>
      </c>
      <c r="H853" s="7">
        <v>10</v>
      </c>
      <c r="I853" s="7">
        <v>1</v>
      </c>
      <c r="J853" s="32">
        <v>3200.9</v>
      </c>
      <c r="K853" s="32">
        <v>2754.1</v>
      </c>
      <c r="L853" s="32">
        <v>0</v>
      </c>
      <c r="M853" s="8">
        <v>107</v>
      </c>
      <c r="N853" s="30">
        <f>'Приложение №2'!E853</f>
        <v>15541399.129999999</v>
      </c>
      <c r="O853" s="32"/>
      <c r="P853" s="1">
        <v>4835937.0199999996</v>
      </c>
      <c r="Q853" s="1"/>
      <c r="R853" s="1">
        <v>294964.11</v>
      </c>
      <c r="S853" s="1">
        <v>10410498</v>
      </c>
      <c r="T853" s="32"/>
      <c r="U853" s="1">
        <f t="shared" si="103"/>
        <v>5643.0046585091313</v>
      </c>
      <c r="V853" s="1">
        <f t="shared" si="103"/>
        <v>5643.0046585091313</v>
      </c>
      <c r="W853" s="9">
        <v>2020</v>
      </c>
    </row>
    <row r="854" spans="1:23" ht="15.75" customHeight="1" x14ac:dyDescent="0.25">
      <c r="A854" s="5">
        <f t="shared" ref="A854:B869" si="104">+A853+1</f>
        <v>833</v>
      </c>
      <c r="B854" s="26">
        <f t="shared" si="104"/>
        <v>67</v>
      </c>
      <c r="C854" s="6" t="s">
        <v>49</v>
      </c>
      <c r="D854" s="3" t="s">
        <v>803</v>
      </c>
      <c r="E854" s="7">
        <v>1995</v>
      </c>
      <c r="F854" s="7">
        <v>2010</v>
      </c>
      <c r="G854" s="60" t="s">
        <v>63</v>
      </c>
      <c r="H854" s="7">
        <v>9</v>
      </c>
      <c r="I854" s="7">
        <v>1</v>
      </c>
      <c r="J854" s="32">
        <v>2996.5</v>
      </c>
      <c r="K854" s="32">
        <v>2483</v>
      </c>
      <c r="L854" s="32">
        <v>76.599999999999994</v>
      </c>
      <c r="M854" s="8">
        <v>83</v>
      </c>
      <c r="N854" s="30">
        <f>'Приложение №2'!E854</f>
        <v>7574441.120000001</v>
      </c>
      <c r="O854" s="32"/>
      <c r="P854" s="1">
        <v>0</v>
      </c>
      <c r="Q854" s="1"/>
      <c r="R854" s="1">
        <v>1121541.0060000001</v>
      </c>
      <c r="S854" s="1">
        <v>6452900.114000001</v>
      </c>
      <c r="T854" s="32"/>
      <c r="U854" s="1">
        <f t="shared" si="103"/>
        <v>2959.2284419440543</v>
      </c>
      <c r="V854" s="1">
        <f t="shared" si="103"/>
        <v>2959.2284419440543</v>
      </c>
      <c r="W854" s="9">
        <v>2020</v>
      </c>
    </row>
    <row r="855" spans="1:23" ht="15" customHeight="1" x14ac:dyDescent="0.25">
      <c r="A855" s="5">
        <f t="shared" si="104"/>
        <v>834</v>
      </c>
      <c r="B855" s="26">
        <f t="shared" si="104"/>
        <v>68</v>
      </c>
      <c r="C855" s="6" t="s">
        <v>1518</v>
      </c>
      <c r="D855" s="3" t="s">
        <v>411</v>
      </c>
      <c r="E855" s="7">
        <v>1993</v>
      </c>
      <c r="F855" s="7">
        <v>1993</v>
      </c>
      <c r="G855" s="7" t="s">
        <v>51</v>
      </c>
      <c r="H855" s="7">
        <v>9</v>
      </c>
      <c r="I855" s="7">
        <v>1</v>
      </c>
      <c r="J855" s="32">
        <v>2888.5</v>
      </c>
      <c r="K855" s="32">
        <v>2493.4</v>
      </c>
      <c r="L855" s="32">
        <v>0</v>
      </c>
      <c r="M855" s="8">
        <v>69</v>
      </c>
      <c r="N855" s="30">
        <f>'Приложение №2'!E855</f>
        <v>5454087.8100000005</v>
      </c>
      <c r="O855" s="32"/>
      <c r="P855" s="1">
        <f>N855-R855</f>
        <v>4349676.6700000009</v>
      </c>
      <c r="Q855" s="1"/>
      <c r="R855" s="1">
        <v>1104411.1399999999</v>
      </c>
      <c r="S855" s="1"/>
      <c r="T855" s="32"/>
      <c r="U855" s="1">
        <f t="shared" ref="U855:V917" si="105">$N855/($K855+$L855)</f>
        <v>2187.4098860993022</v>
      </c>
      <c r="V855" s="1">
        <f t="shared" si="105"/>
        <v>2187.4098860993022</v>
      </c>
      <c r="W855" s="9">
        <v>2020</v>
      </c>
    </row>
    <row r="856" spans="1:23" ht="15" customHeight="1" x14ac:dyDescent="0.25">
      <c r="A856" s="5">
        <f t="shared" si="104"/>
        <v>835</v>
      </c>
      <c r="B856" s="26">
        <f t="shared" si="104"/>
        <v>69</v>
      </c>
      <c r="C856" s="6" t="s">
        <v>49</v>
      </c>
      <c r="D856" s="3" t="s">
        <v>804</v>
      </c>
      <c r="E856" s="7">
        <v>1994</v>
      </c>
      <c r="F856" s="7">
        <v>1994</v>
      </c>
      <c r="G856" s="7" t="s">
        <v>51</v>
      </c>
      <c r="H856" s="7">
        <v>9</v>
      </c>
      <c r="I856" s="7">
        <v>1</v>
      </c>
      <c r="J856" s="32">
        <v>4438.8999999999996</v>
      </c>
      <c r="K856" s="32">
        <v>3572.7</v>
      </c>
      <c r="L856" s="32">
        <v>28.5</v>
      </c>
      <c r="M856" s="8">
        <v>127</v>
      </c>
      <c r="N856" s="30">
        <f>'Приложение №2'!E856</f>
        <v>3591359.9999999995</v>
      </c>
      <c r="O856" s="32"/>
      <c r="P856" s="1">
        <v>0</v>
      </c>
      <c r="Q856" s="1"/>
      <c r="R856" s="1">
        <v>1967698.13</v>
      </c>
      <c r="S856" s="1">
        <v>1623661.8699999996</v>
      </c>
      <c r="T856" s="32"/>
      <c r="U856" s="1">
        <f t="shared" si="105"/>
        <v>997.26757747417514</v>
      </c>
      <c r="V856" s="1">
        <f t="shared" si="105"/>
        <v>997.26757747417514</v>
      </c>
      <c r="W856" s="9">
        <v>2020</v>
      </c>
    </row>
    <row r="857" spans="1:23" ht="15" customHeight="1" x14ac:dyDescent="0.25">
      <c r="A857" s="5">
        <f t="shared" si="104"/>
        <v>836</v>
      </c>
      <c r="B857" s="26">
        <f t="shared" si="104"/>
        <v>70</v>
      </c>
      <c r="C857" s="6" t="s">
        <v>49</v>
      </c>
      <c r="D857" s="3" t="s">
        <v>412</v>
      </c>
      <c r="E857" s="7">
        <v>1994</v>
      </c>
      <c r="F857" s="7">
        <v>1994</v>
      </c>
      <c r="G857" s="7" t="s">
        <v>51</v>
      </c>
      <c r="H857" s="7">
        <v>10</v>
      </c>
      <c r="I857" s="7">
        <v>1</v>
      </c>
      <c r="J857" s="32">
        <v>3182.1</v>
      </c>
      <c r="K857" s="32">
        <v>2454.1999999999998</v>
      </c>
      <c r="L857" s="32">
        <v>310</v>
      </c>
      <c r="M857" s="8">
        <v>81</v>
      </c>
      <c r="N857" s="30">
        <f>'Приложение №2'!E857</f>
        <v>3591359.9999999995</v>
      </c>
      <c r="O857" s="32"/>
      <c r="P857" s="1">
        <v>0</v>
      </c>
      <c r="Q857" s="1"/>
      <c r="R857" s="1">
        <v>319128.41999999993</v>
      </c>
      <c r="S857" s="1">
        <v>3272231.5799999996</v>
      </c>
      <c r="T857" s="32"/>
      <c r="U857" s="1">
        <f t="shared" si="105"/>
        <v>1299.2402865205122</v>
      </c>
      <c r="V857" s="1">
        <f t="shared" si="105"/>
        <v>1299.2402865205122</v>
      </c>
      <c r="W857" s="9">
        <v>2020</v>
      </c>
    </row>
    <row r="858" spans="1:23" ht="15" customHeight="1" x14ac:dyDescent="0.25">
      <c r="A858" s="5">
        <f t="shared" si="104"/>
        <v>837</v>
      </c>
      <c r="B858" s="26">
        <f t="shared" si="104"/>
        <v>71</v>
      </c>
      <c r="C858" s="6" t="s">
        <v>49</v>
      </c>
      <c r="D858" s="3" t="s">
        <v>805</v>
      </c>
      <c r="E858" s="7">
        <v>1994</v>
      </c>
      <c r="F858" s="7">
        <v>1994</v>
      </c>
      <c r="G858" s="7" t="s">
        <v>51</v>
      </c>
      <c r="H858" s="7">
        <v>9</v>
      </c>
      <c r="I858" s="7">
        <v>1</v>
      </c>
      <c r="J858" s="32">
        <v>2882.7</v>
      </c>
      <c r="K858" s="32">
        <v>2476.3000000000002</v>
      </c>
      <c r="L858" s="32">
        <v>0</v>
      </c>
      <c r="M858" s="8">
        <v>93</v>
      </c>
      <c r="N858" s="30">
        <f>'Приложение №2'!E858</f>
        <v>3591360</v>
      </c>
      <c r="O858" s="32"/>
      <c r="P858" s="1">
        <v>0</v>
      </c>
      <c r="Q858" s="1"/>
      <c r="R858" s="1">
        <v>1135843.3500000001</v>
      </c>
      <c r="S858" s="1">
        <v>2455516.65</v>
      </c>
      <c r="T858" s="32"/>
      <c r="U858" s="1">
        <f t="shared" si="105"/>
        <v>1450.2927755118521</v>
      </c>
      <c r="V858" s="1">
        <f t="shared" si="105"/>
        <v>1450.2927755118521</v>
      </c>
      <c r="W858" s="9">
        <v>2020</v>
      </c>
    </row>
    <row r="859" spans="1:23" ht="15" customHeight="1" x14ac:dyDescent="0.25">
      <c r="A859" s="5">
        <f t="shared" si="104"/>
        <v>838</v>
      </c>
      <c r="B859" s="26">
        <f t="shared" si="104"/>
        <v>72</v>
      </c>
      <c r="C859" s="6" t="s">
        <v>49</v>
      </c>
      <c r="D859" s="3" t="s">
        <v>806</v>
      </c>
      <c r="E859" s="7">
        <v>1994</v>
      </c>
      <c r="F859" s="7">
        <v>1994</v>
      </c>
      <c r="G859" s="7" t="s">
        <v>51</v>
      </c>
      <c r="H859" s="7">
        <v>10</v>
      </c>
      <c r="I859" s="7">
        <v>2</v>
      </c>
      <c r="J859" s="32">
        <v>6117.5</v>
      </c>
      <c r="K859" s="32">
        <v>5193.3</v>
      </c>
      <c r="L859" s="32">
        <v>56.9</v>
      </c>
      <c r="M859" s="8">
        <v>177</v>
      </c>
      <c r="N859" s="30">
        <f>'Приложение №2'!E859</f>
        <v>7182520.0000000009</v>
      </c>
      <c r="O859" s="32"/>
      <c r="P859" s="1">
        <v>0</v>
      </c>
      <c r="Q859" s="1"/>
      <c r="R859" s="1">
        <v>2433319.7140000002</v>
      </c>
      <c r="S859" s="1">
        <v>4749200.2860000003</v>
      </c>
      <c r="T859" s="32"/>
      <c r="U859" s="1">
        <f t="shared" si="105"/>
        <v>1368.0469315454652</v>
      </c>
      <c r="V859" s="1">
        <f t="shared" si="105"/>
        <v>1368.0469315454652</v>
      </c>
      <c r="W859" s="9">
        <v>2020</v>
      </c>
    </row>
    <row r="860" spans="1:23" ht="15" customHeight="1" x14ac:dyDescent="0.25">
      <c r="A860" s="5">
        <f t="shared" si="104"/>
        <v>839</v>
      </c>
      <c r="B860" s="26">
        <f t="shared" si="104"/>
        <v>73</v>
      </c>
      <c r="C860" s="6" t="s">
        <v>49</v>
      </c>
      <c r="D860" s="3" t="s">
        <v>807</v>
      </c>
      <c r="E860" s="7">
        <v>1994</v>
      </c>
      <c r="F860" s="7">
        <v>1994</v>
      </c>
      <c r="G860" s="7" t="s">
        <v>51</v>
      </c>
      <c r="H860" s="7">
        <v>10</v>
      </c>
      <c r="I860" s="7">
        <v>1</v>
      </c>
      <c r="J860" s="32">
        <v>3193.6</v>
      </c>
      <c r="K860" s="32">
        <v>2756.1</v>
      </c>
      <c r="L860" s="32">
        <v>0</v>
      </c>
      <c r="M860" s="8">
        <v>86</v>
      </c>
      <c r="N860" s="30">
        <f>'Приложение №2'!E860</f>
        <v>3591360</v>
      </c>
      <c r="O860" s="32"/>
      <c r="P860" s="1">
        <v>0</v>
      </c>
      <c r="Q860" s="1"/>
      <c r="R860" s="1">
        <v>1275718.32</v>
      </c>
      <c r="S860" s="1">
        <v>2315641.6799999997</v>
      </c>
      <c r="T860" s="32"/>
      <c r="U860" s="1">
        <f t="shared" si="105"/>
        <v>1303.0586698595841</v>
      </c>
      <c r="V860" s="1">
        <f t="shared" si="105"/>
        <v>1303.0586698595841</v>
      </c>
      <c r="W860" s="9">
        <v>2020</v>
      </c>
    </row>
    <row r="861" spans="1:23" ht="15" customHeight="1" x14ac:dyDescent="0.25">
      <c r="A861" s="5">
        <f t="shared" si="104"/>
        <v>840</v>
      </c>
      <c r="B861" s="26">
        <f t="shared" si="104"/>
        <v>74</v>
      </c>
      <c r="C861" s="6" t="s">
        <v>49</v>
      </c>
      <c r="D861" s="3" t="s">
        <v>808</v>
      </c>
      <c r="E861" s="7">
        <v>1994</v>
      </c>
      <c r="F861" s="7">
        <v>1994</v>
      </c>
      <c r="G861" s="7" t="s">
        <v>51</v>
      </c>
      <c r="H861" s="7">
        <v>10</v>
      </c>
      <c r="I861" s="7">
        <v>1</v>
      </c>
      <c r="J861" s="32">
        <v>3211.6</v>
      </c>
      <c r="K861" s="32">
        <v>2744.9</v>
      </c>
      <c r="L861" s="32">
        <v>0</v>
      </c>
      <c r="M861" s="8">
        <v>104</v>
      </c>
      <c r="N861" s="30">
        <f>'Приложение №2'!E861</f>
        <v>3591360.0000000005</v>
      </c>
      <c r="O861" s="32"/>
      <c r="P861" s="1">
        <v>0</v>
      </c>
      <c r="Q861" s="1"/>
      <c r="R861" s="1">
        <v>1289374.8400000001</v>
      </c>
      <c r="S861" s="1">
        <v>2301985.16</v>
      </c>
      <c r="T861" s="32"/>
      <c r="U861" s="1">
        <f t="shared" si="105"/>
        <v>1308.3755328062955</v>
      </c>
      <c r="V861" s="1">
        <f t="shared" si="105"/>
        <v>1308.3755328062955</v>
      </c>
      <c r="W861" s="9">
        <v>2020</v>
      </c>
    </row>
    <row r="862" spans="1:23" ht="15" customHeight="1" x14ac:dyDescent="0.25">
      <c r="A862" s="5">
        <f t="shared" si="104"/>
        <v>841</v>
      </c>
      <c r="B862" s="26">
        <f t="shared" si="104"/>
        <v>75</v>
      </c>
      <c r="C862" s="6" t="s">
        <v>1518</v>
      </c>
      <c r="D862" s="3" t="s">
        <v>809</v>
      </c>
      <c r="E862" s="7">
        <v>1994</v>
      </c>
      <c r="F862" s="7">
        <v>2005</v>
      </c>
      <c r="G862" s="7" t="s">
        <v>51</v>
      </c>
      <c r="H862" s="7">
        <v>10</v>
      </c>
      <c r="I862" s="7">
        <v>1</v>
      </c>
      <c r="J862" s="32">
        <v>3221.8</v>
      </c>
      <c r="K862" s="32">
        <v>2772.9</v>
      </c>
      <c r="L862" s="32">
        <v>0</v>
      </c>
      <c r="M862" s="8">
        <v>100</v>
      </c>
      <c r="N862" s="30">
        <f>'Приложение №2'!E862</f>
        <v>7660996.620000001</v>
      </c>
      <c r="O862" s="32"/>
      <c r="P862" s="1">
        <v>6625032.7808000008</v>
      </c>
      <c r="Q862" s="1"/>
      <c r="R862" s="1">
        <v>1035963.8391999999</v>
      </c>
      <c r="S862" s="1"/>
      <c r="T862" s="32"/>
      <c r="U862" s="1">
        <f t="shared" si="105"/>
        <v>2762.8102780482532</v>
      </c>
      <c r="V862" s="1">
        <f t="shared" si="105"/>
        <v>2762.8102780482532</v>
      </c>
      <c r="W862" s="9">
        <v>2020</v>
      </c>
    </row>
    <row r="863" spans="1:23" ht="15" customHeight="1" x14ac:dyDescent="0.25">
      <c r="A863" s="5">
        <f t="shared" si="104"/>
        <v>842</v>
      </c>
      <c r="B863" s="26">
        <f t="shared" si="104"/>
        <v>76</v>
      </c>
      <c r="C863" s="6" t="s">
        <v>1518</v>
      </c>
      <c r="D863" s="3" t="s">
        <v>418</v>
      </c>
      <c r="E863" s="7">
        <v>1984</v>
      </c>
      <c r="F863" s="7">
        <v>2009</v>
      </c>
      <c r="G863" s="7" t="s">
        <v>51</v>
      </c>
      <c r="H863" s="7">
        <v>5</v>
      </c>
      <c r="I863" s="7">
        <v>4</v>
      </c>
      <c r="J863" s="32">
        <v>5761</v>
      </c>
      <c r="K863" s="32">
        <v>4794.7</v>
      </c>
      <c r="L863" s="32">
        <v>56.9</v>
      </c>
      <c r="M863" s="8">
        <v>182</v>
      </c>
      <c r="N863" s="30">
        <f>'Приложение №2'!E863</f>
        <v>10680004.840000002</v>
      </c>
      <c r="O863" s="32"/>
      <c r="P863" s="1">
        <v>9236676.3136000019</v>
      </c>
      <c r="Q863" s="1"/>
      <c r="R863" s="1">
        <v>1443328.5263999999</v>
      </c>
      <c r="S863" s="1"/>
      <c r="T863" s="1"/>
      <c r="U863" s="1">
        <f t="shared" si="105"/>
        <v>2201.336639459148</v>
      </c>
      <c r="V863" s="1">
        <f t="shared" si="105"/>
        <v>2201.336639459148</v>
      </c>
      <c r="W863" s="9">
        <v>2020</v>
      </c>
    </row>
    <row r="864" spans="1:23" ht="16.5" customHeight="1" x14ac:dyDescent="0.25">
      <c r="A864" s="5">
        <f t="shared" si="104"/>
        <v>843</v>
      </c>
      <c r="B864" s="26">
        <f t="shared" si="104"/>
        <v>77</v>
      </c>
      <c r="C864" s="6" t="s">
        <v>49</v>
      </c>
      <c r="D864" s="3" t="s">
        <v>810</v>
      </c>
      <c r="E864" s="7">
        <v>1983</v>
      </c>
      <c r="F864" s="7">
        <v>2008</v>
      </c>
      <c r="G864" s="7" t="s">
        <v>51</v>
      </c>
      <c r="H864" s="7">
        <v>5</v>
      </c>
      <c r="I864" s="7">
        <v>3</v>
      </c>
      <c r="J864" s="32">
        <v>5146.9399999999996</v>
      </c>
      <c r="K864" s="32">
        <v>4326.6000000000004</v>
      </c>
      <c r="L864" s="32">
        <v>0</v>
      </c>
      <c r="M864" s="8">
        <v>197</v>
      </c>
      <c r="N864" s="30">
        <f>'Приложение №2'!E864</f>
        <v>17887835.159999996</v>
      </c>
      <c r="O864" s="32"/>
      <c r="P864" s="1">
        <v>3960798.16</v>
      </c>
      <c r="Q864" s="1"/>
      <c r="R864" s="1">
        <v>1606610.8412000001</v>
      </c>
      <c r="S864" s="1">
        <v>12320426.158799997</v>
      </c>
      <c r="T864" s="1"/>
      <c r="U864" s="1">
        <f t="shared" si="105"/>
        <v>4134.3861600332812</v>
      </c>
      <c r="V864" s="1">
        <f t="shared" si="105"/>
        <v>4134.3861600332812</v>
      </c>
      <c r="W864" s="9">
        <v>2020</v>
      </c>
    </row>
    <row r="865" spans="1:23" ht="15" customHeight="1" x14ac:dyDescent="0.25">
      <c r="A865" s="5">
        <f t="shared" si="104"/>
        <v>844</v>
      </c>
      <c r="B865" s="26">
        <f t="shared" si="104"/>
        <v>78</v>
      </c>
      <c r="C865" s="6" t="s">
        <v>1518</v>
      </c>
      <c r="D865" s="3" t="s">
        <v>427</v>
      </c>
      <c r="E865" s="7">
        <v>1983</v>
      </c>
      <c r="F865" s="7">
        <v>2017</v>
      </c>
      <c r="G865" s="7" t="s">
        <v>51</v>
      </c>
      <c r="H865" s="7">
        <v>5</v>
      </c>
      <c r="I865" s="7">
        <v>3</v>
      </c>
      <c r="J865" s="32">
        <v>5136.22</v>
      </c>
      <c r="K865" s="32">
        <v>4359.7</v>
      </c>
      <c r="L865" s="32">
        <v>0</v>
      </c>
      <c r="M865" s="8">
        <v>173</v>
      </c>
      <c r="N865" s="30">
        <f>'Приложение №2'!E865</f>
        <v>2773122.39</v>
      </c>
      <c r="O865" s="32"/>
      <c r="P865" s="1">
        <f>N865-R865</f>
        <v>1272402.81</v>
      </c>
      <c r="Q865" s="1"/>
      <c r="R865" s="1">
        <v>1500719.58</v>
      </c>
      <c r="S865" s="1"/>
      <c r="T865" s="1"/>
      <c r="U865" s="1">
        <f t="shared" si="105"/>
        <v>636.08101245498551</v>
      </c>
      <c r="V865" s="1">
        <f t="shared" si="105"/>
        <v>636.08101245498551</v>
      </c>
      <c r="W865" s="9">
        <v>2020</v>
      </c>
    </row>
    <row r="866" spans="1:23" ht="15.75" customHeight="1" x14ac:dyDescent="0.25">
      <c r="A866" s="5">
        <f t="shared" si="104"/>
        <v>845</v>
      </c>
      <c r="B866" s="26">
        <f t="shared" si="104"/>
        <v>79</v>
      </c>
      <c r="C866" s="6" t="s">
        <v>49</v>
      </c>
      <c r="D866" s="3" t="s">
        <v>430</v>
      </c>
      <c r="E866" s="7">
        <v>1985</v>
      </c>
      <c r="F866" s="7">
        <v>2008</v>
      </c>
      <c r="G866" s="7" t="s">
        <v>51</v>
      </c>
      <c r="H866" s="7">
        <v>5</v>
      </c>
      <c r="I866" s="7">
        <v>5</v>
      </c>
      <c r="J866" s="32">
        <v>7124.7</v>
      </c>
      <c r="K866" s="32">
        <v>5719.3</v>
      </c>
      <c r="L866" s="32">
        <v>219.2</v>
      </c>
      <c r="M866" s="8">
        <v>248</v>
      </c>
      <c r="N866" s="30">
        <f>'Приложение №2'!E866</f>
        <v>17360415.169999998</v>
      </c>
      <c r="O866" s="32"/>
      <c r="P866" s="1">
        <v>0</v>
      </c>
      <c r="Q866" s="1"/>
      <c r="R866" s="1">
        <v>496815.55139999994</v>
      </c>
      <c r="S866" s="1">
        <v>16863599.6186</v>
      </c>
      <c r="T866" s="1"/>
      <c r="U866" s="1">
        <f t="shared" si="105"/>
        <v>2923.3670404984418</v>
      </c>
      <c r="V866" s="1">
        <f t="shared" si="105"/>
        <v>2923.3670404984418</v>
      </c>
      <c r="W866" s="9">
        <v>2020</v>
      </c>
    </row>
    <row r="867" spans="1:23" ht="15" customHeight="1" x14ac:dyDescent="0.25">
      <c r="A867" s="5">
        <f t="shared" si="104"/>
        <v>846</v>
      </c>
      <c r="B867" s="26">
        <f t="shared" si="104"/>
        <v>80</v>
      </c>
      <c r="C867" s="6" t="s">
        <v>49</v>
      </c>
      <c r="D867" s="3" t="s">
        <v>434</v>
      </c>
      <c r="E867" s="7">
        <v>1986</v>
      </c>
      <c r="F867" s="7">
        <v>2016</v>
      </c>
      <c r="G867" s="7" t="s">
        <v>51</v>
      </c>
      <c r="H867" s="7">
        <v>5</v>
      </c>
      <c r="I867" s="7">
        <v>4</v>
      </c>
      <c r="J867" s="32">
        <v>5735.9</v>
      </c>
      <c r="K867" s="32">
        <v>4521.8999999999996</v>
      </c>
      <c r="L867" s="32">
        <v>320</v>
      </c>
      <c r="M867" s="8">
        <v>186</v>
      </c>
      <c r="N867" s="30">
        <f>'Приложение №2'!E867</f>
        <v>11968792.15</v>
      </c>
      <c r="O867" s="32"/>
      <c r="P867" s="1">
        <v>0</v>
      </c>
      <c r="Q867" s="1"/>
      <c r="R867" s="1">
        <v>1930517.1658000001</v>
      </c>
      <c r="S867" s="1">
        <v>10038274.984200001</v>
      </c>
      <c r="T867" s="1"/>
      <c r="U867" s="1">
        <f t="shared" si="105"/>
        <v>2471.9205580453959</v>
      </c>
      <c r="V867" s="1">
        <f t="shared" si="105"/>
        <v>2471.9205580453959</v>
      </c>
      <c r="W867" s="9">
        <v>2020</v>
      </c>
    </row>
    <row r="868" spans="1:23" ht="15.75" customHeight="1" x14ac:dyDescent="0.25">
      <c r="A868" s="5">
        <f t="shared" si="104"/>
        <v>847</v>
      </c>
      <c r="B868" s="26">
        <f t="shared" si="104"/>
        <v>81</v>
      </c>
      <c r="C868" s="6" t="s">
        <v>49</v>
      </c>
      <c r="D868" s="3" t="s">
        <v>436</v>
      </c>
      <c r="E868" s="7">
        <v>1979</v>
      </c>
      <c r="F868" s="7">
        <v>2015</v>
      </c>
      <c r="G868" s="7" t="s">
        <v>51</v>
      </c>
      <c r="H868" s="7">
        <v>5</v>
      </c>
      <c r="I868" s="7">
        <v>4</v>
      </c>
      <c r="J868" s="32">
        <v>4063.4</v>
      </c>
      <c r="K868" s="32">
        <v>3702.9</v>
      </c>
      <c r="L868" s="32">
        <v>122.3</v>
      </c>
      <c r="M868" s="8">
        <v>192</v>
      </c>
      <c r="N868" s="30">
        <f>'Приложение №2'!E868</f>
        <v>4632390.3399999989</v>
      </c>
      <c r="O868" s="32"/>
      <c r="P868" s="1">
        <v>2156949.0749999988</v>
      </c>
      <c r="Q868" s="1"/>
      <c r="R868" s="1">
        <v>318492.19500000001</v>
      </c>
      <c r="S868" s="1">
        <v>2156949.0699999998</v>
      </c>
      <c r="T868" s="1"/>
      <c r="U868" s="1">
        <f t="shared" si="105"/>
        <v>1211.0191205688589</v>
      </c>
      <c r="V868" s="1">
        <f t="shared" si="105"/>
        <v>1211.0191205688589</v>
      </c>
      <c r="W868" s="9">
        <v>2020</v>
      </c>
    </row>
    <row r="869" spans="1:23" ht="15" customHeight="1" x14ac:dyDescent="0.25">
      <c r="A869" s="5">
        <f t="shared" si="104"/>
        <v>848</v>
      </c>
      <c r="B869" s="26">
        <f t="shared" si="104"/>
        <v>82</v>
      </c>
      <c r="C869" s="6" t="s">
        <v>1518</v>
      </c>
      <c r="D869" s="3" t="s">
        <v>440</v>
      </c>
      <c r="E869" s="7">
        <v>1986</v>
      </c>
      <c r="F869" s="7">
        <v>2010</v>
      </c>
      <c r="G869" s="7" t="s">
        <v>51</v>
      </c>
      <c r="H869" s="7">
        <v>9</v>
      </c>
      <c r="I869" s="7">
        <v>1</v>
      </c>
      <c r="J869" s="32">
        <v>3135.1</v>
      </c>
      <c r="K869" s="32">
        <v>2653.5</v>
      </c>
      <c r="L869" s="32">
        <v>0</v>
      </c>
      <c r="M869" s="8">
        <v>126</v>
      </c>
      <c r="N869" s="30">
        <f>'Приложение №2'!E869</f>
        <v>4975935.51</v>
      </c>
      <c r="O869" s="32"/>
      <c r="P869" s="1">
        <f>N869-R869</f>
        <v>3635453.5199999996</v>
      </c>
      <c r="Q869" s="1"/>
      <c r="R869" s="1">
        <v>1340481.99</v>
      </c>
      <c r="S869" s="1"/>
      <c r="T869" s="32"/>
      <c r="U869" s="1">
        <f t="shared" si="105"/>
        <v>1875.2347880158281</v>
      </c>
      <c r="V869" s="1">
        <f t="shared" si="105"/>
        <v>1875.2347880158281</v>
      </c>
      <c r="W869" s="9">
        <v>2020</v>
      </c>
    </row>
    <row r="870" spans="1:23" ht="15" customHeight="1" x14ac:dyDescent="0.25">
      <c r="A870" s="5">
        <f t="shared" ref="A870:B870" si="106">+A869+1</f>
        <v>849</v>
      </c>
      <c r="B870" s="26">
        <f t="shared" si="106"/>
        <v>83</v>
      </c>
      <c r="C870" s="6" t="s">
        <v>1518</v>
      </c>
      <c r="D870" s="3" t="s">
        <v>812</v>
      </c>
      <c r="E870" s="7">
        <v>1992</v>
      </c>
      <c r="F870" s="7">
        <v>2013</v>
      </c>
      <c r="G870" s="7" t="s">
        <v>51</v>
      </c>
      <c r="H870" s="7">
        <v>4</v>
      </c>
      <c r="I870" s="7">
        <v>3</v>
      </c>
      <c r="J870" s="32">
        <v>2055.9</v>
      </c>
      <c r="K870" s="32">
        <v>1800.4</v>
      </c>
      <c r="L870" s="32">
        <v>0</v>
      </c>
      <c r="M870" s="8">
        <v>84</v>
      </c>
      <c r="N870" s="30">
        <f>'Приложение №2'!E870</f>
        <v>5494009.46</v>
      </c>
      <c r="O870" s="32"/>
      <c r="P870" s="1">
        <v>5092329.4308000002</v>
      </c>
      <c r="Q870" s="1"/>
      <c r="R870" s="1">
        <v>401680.02919999999</v>
      </c>
      <c r="S870" s="1"/>
      <c r="T870" s="1"/>
      <c r="U870" s="1">
        <f t="shared" si="105"/>
        <v>3051.5493556987335</v>
      </c>
      <c r="V870" s="1">
        <f t="shared" si="105"/>
        <v>3051.5493556987335</v>
      </c>
      <c r="W870" s="9">
        <v>2020</v>
      </c>
    </row>
    <row r="871" spans="1:23" ht="15.75" customHeight="1" x14ac:dyDescent="0.25">
      <c r="A871" s="5">
        <f t="shared" ref="A871:B871" si="107">+A870+1</f>
        <v>850</v>
      </c>
      <c r="B871" s="26">
        <f t="shared" si="107"/>
        <v>84</v>
      </c>
      <c r="C871" s="6" t="s">
        <v>49</v>
      </c>
      <c r="D871" s="3" t="s">
        <v>442</v>
      </c>
      <c r="E871" s="7">
        <v>1992</v>
      </c>
      <c r="F871" s="7">
        <v>2012</v>
      </c>
      <c r="G871" s="7" t="s">
        <v>51</v>
      </c>
      <c r="H871" s="7">
        <v>9</v>
      </c>
      <c r="I871" s="7">
        <v>2</v>
      </c>
      <c r="J871" s="32">
        <v>6461</v>
      </c>
      <c r="K871" s="32">
        <v>5607.7</v>
      </c>
      <c r="L871" s="32">
        <v>0</v>
      </c>
      <c r="M871" s="8">
        <v>222</v>
      </c>
      <c r="N871" s="30">
        <f>'Приложение №2'!E871</f>
        <v>10328693.65</v>
      </c>
      <c r="O871" s="32"/>
      <c r="P871" s="1">
        <v>3889194.3000000003</v>
      </c>
      <c r="Q871" s="1"/>
      <c r="R871" s="1">
        <v>2550305.04</v>
      </c>
      <c r="S871" s="1">
        <v>3889194.31</v>
      </c>
      <c r="T871" s="32"/>
      <c r="U871" s="1">
        <f t="shared" si="105"/>
        <v>1841.876999482854</v>
      </c>
      <c r="V871" s="1">
        <f t="shared" si="105"/>
        <v>1841.876999482854</v>
      </c>
      <c r="W871" s="9">
        <v>2020</v>
      </c>
    </row>
    <row r="872" spans="1:23" ht="15" customHeight="1" x14ac:dyDescent="0.25">
      <c r="A872" s="5">
        <f t="shared" ref="A872:B872" si="108">+A871+1</f>
        <v>851</v>
      </c>
      <c r="B872" s="26">
        <f t="shared" si="108"/>
        <v>85</v>
      </c>
      <c r="C872" s="6" t="s">
        <v>49</v>
      </c>
      <c r="D872" s="3" t="s">
        <v>94</v>
      </c>
      <c r="E872" s="7">
        <v>1992</v>
      </c>
      <c r="F872" s="7">
        <v>2017</v>
      </c>
      <c r="G872" s="7" t="s">
        <v>51</v>
      </c>
      <c r="H872" s="7">
        <v>9</v>
      </c>
      <c r="I872" s="7">
        <v>2</v>
      </c>
      <c r="J872" s="32">
        <v>6450</v>
      </c>
      <c r="K872" s="32">
        <v>5553.9</v>
      </c>
      <c r="L872" s="32">
        <v>35.6</v>
      </c>
      <c r="M872" s="8">
        <v>215</v>
      </c>
      <c r="N872" s="30">
        <f>'Приложение №2'!E872</f>
        <v>24350721.370000001</v>
      </c>
      <c r="O872" s="32"/>
      <c r="P872" s="1">
        <v>2527568.34</v>
      </c>
      <c r="Q872" s="1"/>
      <c r="R872" s="1">
        <v>601286.22599999991</v>
      </c>
      <c r="S872" s="1">
        <v>21221866.804000001</v>
      </c>
      <c r="T872" s="32"/>
      <c r="U872" s="1">
        <f t="shared" si="105"/>
        <v>4356.5115609625191</v>
      </c>
      <c r="V872" s="1">
        <f t="shared" si="105"/>
        <v>4356.5115609625191</v>
      </c>
      <c r="W872" s="9">
        <v>2020</v>
      </c>
    </row>
    <row r="873" spans="1:23" ht="15.75" customHeight="1" x14ac:dyDescent="0.25">
      <c r="A873" s="5">
        <f t="shared" ref="A873:B873" si="109">+A872+1</f>
        <v>852</v>
      </c>
      <c r="B873" s="26">
        <f t="shared" si="109"/>
        <v>86</v>
      </c>
      <c r="C873" s="6" t="s">
        <v>49</v>
      </c>
      <c r="D873" s="3" t="s">
        <v>443</v>
      </c>
      <c r="E873" s="7">
        <v>1996</v>
      </c>
      <c r="F873" s="7">
        <v>1996</v>
      </c>
      <c r="G873" s="7" t="s">
        <v>51</v>
      </c>
      <c r="H873" s="7">
        <v>3</v>
      </c>
      <c r="I873" s="7">
        <v>2</v>
      </c>
      <c r="J873" s="32">
        <v>1216.0999999999999</v>
      </c>
      <c r="K873" s="32">
        <v>889.8</v>
      </c>
      <c r="L873" s="32">
        <v>166.2</v>
      </c>
      <c r="M873" s="8">
        <v>29</v>
      </c>
      <c r="N873" s="30">
        <f>'Приложение №2'!E873</f>
        <v>5721258.9699999997</v>
      </c>
      <c r="O873" s="32"/>
      <c r="P873" s="1">
        <v>2142312.71</v>
      </c>
      <c r="Q873" s="1"/>
      <c r="R873" s="1">
        <v>98609.540399999983</v>
      </c>
      <c r="S873" s="1">
        <v>3480336.7196</v>
      </c>
      <c r="T873" s="1"/>
      <c r="U873" s="1">
        <f t="shared" si="105"/>
        <v>5417.8588731060599</v>
      </c>
      <c r="V873" s="1">
        <f t="shared" si="105"/>
        <v>5417.8588731060599</v>
      </c>
      <c r="W873" s="9">
        <v>2020</v>
      </c>
    </row>
    <row r="874" spans="1:23" ht="15.75" customHeight="1" x14ac:dyDescent="0.25">
      <c r="A874" s="5">
        <f t="shared" ref="A874:B884" si="110">+A873+1</f>
        <v>853</v>
      </c>
      <c r="B874" s="26">
        <f t="shared" si="110"/>
        <v>87</v>
      </c>
      <c r="C874" s="6" t="s">
        <v>49</v>
      </c>
      <c r="D874" s="3" t="s">
        <v>813</v>
      </c>
      <c r="E874" s="7">
        <v>1992</v>
      </c>
      <c r="F874" s="7">
        <v>1992</v>
      </c>
      <c r="G874" s="7" t="s">
        <v>51</v>
      </c>
      <c r="H874" s="7">
        <v>2</v>
      </c>
      <c r="I874" s="7">
        <v>8</v>
      </c>
      <c r="J874" s="32">
        <v>962.7</v>
      </c>
      <c r="K874" s="32">
        <v>962.7</v>
      </c>
      <c r="L874" s="32">
        <v>0</v>
      </c>
      <c r="M874" s="8">
        <v>42</v>
      </c>
      <c r="N874" s="30">
        <f>'Приложение №2'!E874</f>
        <v>6563013.8600000003</v>
      </c>
      <c r="O874" s="32"/>
      <c r="P874" s="1">
        <v>3427905.73</v>
      </c>
      <c r="Q874" s="1"/>
      <c r="R874" s="1">
        <v>393723.61139999999</v>
      </c>
      <c r="S874" s="1">
        <v>2741384.5186000005</v>
      </c>
      <c r="T874" s="1"/>
      <c r="U874" s="1">
        <f t="shared" si="105"/>
        <v>6817.2991170665837</v>
      </c>
      <c r="V874" s="1">
        <f t="shared" si="105"/>
        <v>6817.2991170665837</v>
      </c>
      <c r="W874" s="9">
        <v>2020</v>
      </c>
    </row>
    <row r="875" spans="1:23" ht="15" customHeight="1" x14ac:dyDescent="0.25">
      <c r="A875" s="5">
        <f t="shared" si="110"/>
        <v>854</v>
      </c>
      <c r="B875" s="26">
        <f t="shared" si="110"/>
        <v>88</v>
      </c>
      <c r="C875" s="6" t="s">
        <v>49</v>
      </c>
      <c r="D875" s="3" t="s">
        <v>814</v>
      </c>
      <c r="E875" s="7">
        <v>1994</v>
      </c>
      <c r="F875" s="7">
        <v>2002</v>
      </c>
      <c r="G875" s="7" t="s">
        <v>51</v>
      </c>
      <c r="H875" s="7">
        <v>10</v>
      </c>
      <c r="I875" s="7">
        <v>2</v>
      </c>
      <c r="J875" s="32">
        <v>6531.6</v>
      </c>
      <c r="K875" s="32">
        <v>5613.6</v>
      </c>
      <c r="L875" s="32">
        <v>0</v>
      </c>
      <c r="M875" s="8">
        <v>197</v>
      </c>
      <c r="N875" s="30">
        <f>'Приложение №2'!E875</f>
        <v>7182520</v>
      </c>
      <c r="O875" s="32"/>
      <c r="P875" s="1">
        <v>0</v>
      </c>
      <c r="Q875" s="1"/>
      <c r="R875" s="1">
        <v>2544885.42</v>
      </c>
      <c r="S875" s="1">
        <v>4637634.58</v>
      </c>
      <c r="T875" s="32"/>
      <c r="U875" s="1">
        <f t="shared" si="105"/>
        <v>1279.4855351289725</v>
      </c>
      <c r="V875" s="1">
        <f t="shared" si="105"/>
        <v>1279.4855351289725</v>
      </c>
      <c r="W875" s="9">
        <v>2020</v>
      </c>
    </row>
    <row r="876" spans="1:23" ht="15.75" customHeight="1" x14ac:dyDescent="0.25">
      <c r="A876" s="5">
        <f t="shared" si="110"/>
        <v>855</v>
      </c>
      <c r="B876" s="26">
        <f t="shared" si="110"/>
        <v>89</v>
      </c>
      <c r="C876" s="6" t="s">
        <v>49</v>
      </c>
      <c r="D876" s="3" t="s">
        <v>815</v>
      </c>
      <c r="E876" s="7">
        <v>1984</v>
      </c>
      <c r="F876" s="7">
        <v>2016</v>
      </c>
      <c r="G876" s="7" t="s">
        <v>51</v>
      </c>
      <c r="H876" s="7">
        <v>5</v>
      </c>
      <c r="I876" s="7">
        <v>4</v>
      </c>
      <c r="J876" s="32">
        <v>5766.1</v>
      </c>
      <c r="K876" s="32">
        <v>4833</v>
      </c>
      <c r="L876" s="32">
        <v>0</v>
      </c>
      <c r="M876" s="8">
        <v>186</v>
      </c>
      <c r="N876" s="30">
        <f>'Приложение №2'!E876</f>
        <v>15021461.029999999</v>
      </c>
      <c r="O876" s="32"/>
      <c r="P876" s="1">
        <v>0</v>
      </c>
      <c r="Q876" s="1"/>
      <c r="R876" s="1">
        <v>1702376.176</v>
      </c>
      <c r="S876" s="1">
        <v>13319084.853999998</v>
      </c>
      <c r="T876" s="1"/>
      <c r="U876" s="1">
        <f t="shared" si="105"/>
        <v>3108.1028408855782</v>
      </c>
      <c r="V876" s="1">
        <f t="shared" si="105"/>
        <v>3108.1028408855782</v>
      </c>
      <c r="W876" s="9">
        <v>2020</v>
      </c>
    </row>
    <row r="877" spans="1:23" ht="15.75" customHeight="1" x14ac:dyDescent="0.25">
      <c r="A877" s="5">
        <f t="shared" si="110"/>
        <v>856</v>
      </c>
      <c r="B877" s="26">
        <f t="shared" si="110"/>
        <v>90</v>
      </c>
      <c r="C877" s="6" t="s">
        <v>49</v>
      </c>
      <c r="D877" s="3" t="s">
        <v>447</v>
      </c>
      <c r="E877" s="7">
        <v>1988</v>
      </c>
      <c r="F877" s="7">
        <v>2017</v>
      </c>
      <c r="G877" s="7" t="s">
        <v>51</v>
      </c>
      <c r="H877" s="7">
        <v>9</v>
      </c>
      <c r="I877" s="7">
        <v>3</v>
      </c>
      <c r="J877" s="32">
        <v>8927</v>
      </c>
      <c r="K877" s="32">
        <v>7057.5</v>
      </c>
      <c r="L877" s="32">
        <v>0</v>
      </c>
      <c r="M877" s="8">
        <v>291</v>
      </c>
      <c r="N877" s="30">
        <f>'Приложение №2'!E877</f>
        <v>4585788.1899999995</v>
      </c>
      <c r="O877" s="32"/>
      <c r="P877" s="1">
        <v>0</v>
      </c>
      <c r="Q877" s="1"/>
      <c r="R877" s="1">
        <v>755858.25</v>
      </c>
      <c r="S877" s="1">
        <v>3829929.9399999995</v>
      </c>
      <c r="T877" s="32"/>
      <c r="U877" s="1">
        <f t="shared" si="105"/>
        <v>649.77515975912138</v>
      </c>
      <c r="V877" s="1">
        <f t="shared" si="105"/>
        <v>649.77515975912138</v>
      </c>
      <c r="W877" s="9">
        <v>2020</v>
      </c>
    </row>
    <row r="878" spans="1:23" ht="15.75" customHeight="1" x14ac:dyDescent="0.25">
      <c r="A878" s="5">
        <f t="shared" si="110"/>
        <v>857</v>
      </c>
      <c r="B878" s="26">
        <f t="shared" si="110"/>
        <v>91</v>
      </c>
      <c r="C878" s="6" t="s">
        <v>49</v>
      </c>
      <c r="D878" s="3" t="s">
        <v>816</v>
      </c>
      <c r="E878" s="7">
        <v>1987</v>
      </c>
      <c r="F878" s="7">
        <v>2017</v>
      </c>
      <c r="G878" s="7" t="s">
        <v>51</v>
      </c>
      <c r="H878" s="7">
        <v>9</v>
      </c>
      <c r="I878" s="7">
        <v>1</v>
      </c>
      <c r="J878" s="32">
        <v>2767.8</v>
      </c>
      <c r="K878" s="32">
        <v>2151.1999999999998</v>
      </c>
      <c r="L878" s="32">
        <v>70</v>
      </c>
      <c r="M878" s="8">
        <v>94</v>
      </c>
      <c r="N878" s="30">
        <f>'Приложение №2'!E878</f>
        <v>14979865.300000001</v>
      </c>
      <c r="O878" s="32"/>
      <c r="P878" s="1">
        <v>5351155.9400000004</v>
      </c>
      <c r="Q878" s="1"/>
      <c r="R878" s="1">
        <v>1048613.3599999999</v>
      </c>
      <c r="S878" s="1">
        <v>8580096</v>
      </c>
      <c r="T878" s="32"/>
      <c r="U878" s="1">
        <f t="shared" si="105"/>
        <v>6744.0416441563129</v>
      </c>
      <c r="V878" s="1">
        <f t="shared" si="105"/>
        <v>6744.0416441563129</v>
      </c>
      <c r="W878" s="9">
        <v>2020</v>
      </c>
    </row>
    <row r="879" spans="1:23" ht="15.75" customHeight="1" x14ac:dyDescent="0.25">
      <c r="A879" s="5">
        <f t="shared" si="110"/>
        <v>858</v>
      </c>
      <c r="B879" s="26">
        <f t="shared" si="110"/>
        <v>92</v>
      </c>
      <c r="C879" s="6" t="s">
        <v>49</v>
      </c>
      <c r="D879" s="3" t="s">
        <v>448</v>
      </c>
      <c r="E879" s="7">
        <v>1987</v>
      </c>
      <c r="F879" s="7">
        <v>2016</v>
      </c>
      <c r="G879" s="7" t="s">
        <v>51</v>
      </c>
      <c r="H879" s="7">
        <v>5</v>
      </c>
      <c r="I879" s="7">
        <v>4</v>
      </c>
      <c r="J879" s="32">
        <v>5859.43</v>
      </c>
      <c r="K879" s="32">
        <v>4644.8</v>
      </c>
      <c r="L879" s="32">
        <v>278.52999999999997</v>
      </c>
      <c r="M879" s="8">
        <v>182</v>
      </c>
      <c r="N879" s="30">
        <f>'Приложение №2'!E879</f>
        <v>8891919.1799999997</v>
      </c>
      <c r="O879" s="32"/>
      <c r="P879" s="1">
        <v>0</v>
      </c>
      <c r="Q879" s="1"/>
      <c r="R879" s="1">
        <v>419696.46851999999</v>
      </c>
      <c r="S879" s="1">
        <v>8472222.7114799991</v>
      </c>
      <c r="T879" s="1"/>
      <c r="U879" s="1">
        <f t="shared" si="105"/>
        <v>1806.0782397279891</v>
      </c>
      <c r="V879" s="1">
        <f t="shared" si="105"/>
        <v>1806.0782397279891</v>
      </c>
      <c r="W879" s="9">
        <v>2020</v>
      </c>
    </row>
    <row r="880" spans="1:23" ht="15.75" customHeight="1" x14ac:dyDescent="0.25">
      <c r="A880" s="5">
        <f t="shared" si="110"/>
        <v>859</v>
      </c>
      <c r="B880" s="26">
        <f t="shared" si="110"/>
        <v>93</v>
      </c>
      <c r="C880" s="6" t="s">
        <v>49</v>
      </c>
      <c r="D880" s="3" t="s">
        <v>450</v>
      </c>
      <c r="E880" s="7">
        <v>1987</v>
      </c>
      <c r="F880" s="7">
        <v>2016</v>
      </c>
      <c r="G880" s="7" t="s">
        <v>51</v>
      </c>
      <c r="H880" s="7">
        <v>5</v>
      </c>
      <c r="I880" s="7">
        <v>5</v>
      </c>
      <c r="J880" s="32">
        <v>7155.6</v>
      </c>
      <c r="K880" s="32">
        <v>5789.8</v>
      </c>
      <c r="L880" s="32">
        <v>194.7</v>
      </c>
      <c r="M880" s="8">
        <v>243</v>
      </c>
      <c r="N880" s="30">
        <f>'Приложение №2'!E880</f>
        <v>18055819.150000002</v>
      </c>
      <c r="O880" s="32"/>
      <c r="P880" s="1">
        <v>0</v>
      </c>
      <c r="Q880" s="1"/>
      <c r="R880" s="1">
        <v>498550.2144</v>
      </c>
      <c r="S880" s="1">
        <v>17557268.935600001</v>
      </c>
      <c r="T880" s="1"/>
      <c r="U880" s="1">
        <f t="shared" si="105"/>
        <v>3017.0973598462697</v>
      </c>
      <c r="V880" s="1">
        <f t="shared" si="105"/>
        <v>3017.0973598462697</v>
      </c>
      <c r="W880" s="9">
        <v>2020</v>
      </c>
    </row>
    <row r="881" spans="1:23" ht="15.75" customHeight="1" x14ac:dyDescent="0.25">
      <c r="A881" s="5">
        <f t="shared" si="110"/>
        <v>860</v>
      </c>
      <c r="B881" s="26">
        <f t="shared" si="110"/>
        <v>94</v>
      </c>
      <c r="C881" s="6" t="s">
        <v>49</v>
      </c>
      <c r="D881" s="3" t="s">
        <v>817</v>
      </c>
      <c r="E881" s="7">
        <v>1988</v>
      </c>
      <c r="F881" s="7">
        <v>2016</v>
      </c>
      <c r="G881" s="7" t="s">
        <v>51</v>
      </c>
      <c r="H881" s="7">
        <v>5</v>
      </c>
      <c r="I881" s="7">
        <v>4</v>
      </c>
      <c r="J881" s="32">
        <v>5772.8</v>
      </c>
      <c r="K881" s="32">
        <v>4747.7</v>
      </c>
      <c r="L881" s="32">
        <v>78</v>
      </c>
      <c r="M881" s="8">
        <v>180</v>
      </c>
      <c r="N881" s="30">
        <f>'Приложение №2'!E881</f>
        <v>19535619.370000001</v>
      </c>
      <c r="O881" s="32"/>
      <c r="P881" s="1">
        <v>5176202.93</v>
      </c>
      <c r="Q881" s="1"/>
      <c r="R881" s="1">
        <v>395640.32339999999</v>
      </c>
      <c r="S881" s="1">
        <v>13963776.116600001</v>
      </c>
      <c r="T881" s="1"/>
      <c r="U881" s="1">
        <f t="shared" si="105"/>
        <v>4048.2457197919475</v>
      </c>
      <c r="V881" s="1">
        <f t="shared" si="105"/>
        <v>4048.2457197919475</v>
      </c>
      <c r="W881" s="9">
        <v>2020</v>
      </c>
    </row>
    <row r="882" spans="1:23" ht="15.75" customHeight="1" x14ac:dyDescent="0.25">
      <c r="A882" s="5">
        <f t="shared" si="110"/>
        <v>861</v>
      </c>
      <c r="B882" s="26">
        <f t="shared" si="110"/>
        <v>95</v>
      </c>
      <c r="C882" s="6" t="s">
        <v>49</v>
      </c>
      <c r="D882" s="3" t="s">
        <v>818</v>
      </c>
      <c r="E882" s="7">
        <v>1987</v>
      </c>
      <c r="F882" s="7">
        <v>2013</v>
      </c>
      <c r="G882" s="7" t="s">
        <v>51</v>
      </c>
      <c r="H882" s="7">
        <v>5</v>
      </c>
      <c r="I882" s="7">
        <v>6</v>
      </c>
      <c r="J882" s="32">
        <v>5159.6000000000004</v>
      </c>
      <c r="K882" s="32">
        <v>4623.6000000000004</v>
      </c>
      <c r="L882" s="32">
        <v>0</v>
      </c>
      <c r="M882" s="8">
        <v>198</v>
      </c>
      <c r="N882" s="30">
        <f>'Приложение №2'!E882</f>
        <v>10178100.090000002</v>
      </c>
      <c r="O882" s="32"/>
      <c r="P882" s="1">
        <v>0</v>
      </c>
      <c r="Q882" s="1"/>
      <c r="R882" s="1">
        <v>1696961.8752000001</v>
      </c>
      <c r="S882" s="1">
        <v>8481138.2148000021</v>
      </c>
      <c r="T882" s="1"/>
      <c r="U882" s="1">
        <f t="shared" si="105"/>
        <v>2201.3366402803013</v>
      </c>
      <c r="V882" s="1">
        <f t="shared" si="105"/>
        <v>2201.3366402803013</v>
      </c>
      <c r="W882" s="9">
        <v>2020</v>
      </c>
    </row>
    <row r="883" spans="1:23" ht="15.75" customHeight="1" x14ac:dyDescent="0.25">
      <c r="A883" s="5">
        <f t="shared" si="110"/>
        <v>862</v>
      </c>
      <c r="B883" s="26">
        <f t="shared" si="110"/>
        <v>96</v>
      </c>
      <c r="C883" s="6" t="s">
        <v>49</v>
      </c>
      <c r="D883" s="3" t="s">
        <v>819</v>
      </c>
      <c r="E883" s="7">
        <v>1987</v>
      </c>
      <c r="F883" s="7">
        <v>2008</v>
      </c>
      <c r="G883" s="7" t="s">
        <v>51</v>
      </c>
      <c r="H883" s="7">
        <v>5</v>
      </c>
      <c r="I883" s="7">
        <v>6</v>
      </c>
      <c r="J883" s="32">
        <v>5142.7</v>
      </c>
      <c r="K883" s="32">
        <v>4585.7</v>
      </c>
      <c r="L883" s="32">
        <v>0</v>
      </c>
      <c r="M883" s="8">
        <v>184</v>
      </c>
      <c r="N883" s="30">
        <f>'Приложение №2'!E883</f>
        <v>10094669.43</v>
      </c>
      <c r="O883" s="32"/>
      <c r="P883" s="1">
        <v>0</v>
      </c>
      <c r="Q883" s="1"/>
      <c r="R883" s="1">
        <v>1669865.9874</v>
      </c>
      <c r="S883" s="1">
        <v>8424803.4426000006</v>
      </c>
      <c r="T883" s="1"/>
      <c r="U883" s="1">
        <f t="shared" si="105"/>
        <v>2201.3366399895326</v>
      </c>
      <c r="V883" s="1">
        <f t="shared" si="105"/>
        <v>2201.3366399895326</v>
      </c>
      <c r="W883" s="9">
        <v>2020</v>
      </c>
    </row>
    <row r="884" spans="1:23" ht="15" customHeight="1" x14ac:dyDescent="0.25">
      <c r="A884" s="5">
        <f t="shared" si="110"/>
        <v>863</v>
      </c>
      <c r="B884" s="26">
        <f t="shared" si="110"/>
        <v>97</v>
      </c>
      <c r="C884" s="6" t="s">
        <v>49</v>
      </c>
      <c r="D884" s="3" t="s">
        <v>95</v>
      </c>
      <c r="E884" s="7">
        <v>1993</v>
      </c>
      <c r="F884" s="7">
        <v>2017</v>
      </c>
      <c r="G884" s="7" t="s">
        <v>51</v>
      </c>
      <c r="H884" s="7">
        <v>9</v>
      </c>
      <c r="I884" s="7">
        <v>2</v>
      </c>
      <c r="J884" s="32">
        <v>6530.5</v>
      </c>
      <c r="K884" s="32">
        <v>5642.6</v>
      </c>
      <c r="L884" s="32">
        <v>0</v>
      </c>
      <c r="M884" s="8">
        <v>226</v>
      </c>
      <c r="N884" s="30">
        <f>'Приложение №2'!E884</f>
        <v>24483239.819999997</v>
      </c>
      <c r="O884" s="32"/>
      <c r="P884" s="1">
        <v>13214403.359999996</v>
      </c>
      <c r="Q884" s="1"/>
      <c r="R884" s="1">
        <v>604322.46000000008</v>
      </c>
      <c r="S884" s="1">
        <v>10664514</v>
      </c>
      <c r="T884" s="32"/>
      <c r="U884" s="1">
        <f t="shared" si="105"/>
        <v>4338.9997199872387</v>
      </c>
      <c r="V884" s="1">
        <f t="shared" si="105"/>
        <v>4338.9997199872387</v>
      </c>
      <c r="W884" s="9">
        <v>2020</v>
      </c>
    </row>
    <row r="885" spans="1:23" ht="15.75" customHeight="1" x14ac:dyDescent="0.25">
      <c r="A885" s="5">
        <f t="shared" ref="A885:B900" si="111">+A884+1</f>
        <v>864</v>
      </c>
      <c r="B885" s="26">
        <f t="shared" si="111"/>
        <v>98</v>
      </c>
      <c r="C885" s="6" t="s">
        <v>49</v>
      </c>
      <c r="D885" s="3" t="s">
        <v>820</v>
      </c>
      <c r="E885" s="7">
        <v>1988</v>
      </c>
      <c r="F885" s="7">
        <v>2008</v>
      </c>
      <c r="G885" s="7" t="s">
        <v>51</v>
      </c>
      <c r="H885" s="7">
        <v>5</v>
      </c>
      <c r="I885" s="7">
        <v>6</v>
      </c>
      <c r="J885" s="32">
        <v>5142.8999999999996</v>
      </c>
      <c r="K885" s="32">
        <v>4554.5</v>
      </c>
      <c r="L885" s="32">
        <v>36.1</v>
      </c>
      <c r="M885" s="8">
        <v>203</v>
      </c>
      <c r="N885" s="30">
        <f>'Приложение №2'!E885</f>
        <v>10105455.99</v>
      </c>
      <c r="O885" s="32"/>
      <c r="P885" s="1">
        <v>0</v>
      </c>
      <c r="Q885" s="1"/>
      <c r="R885" s="1">
        <v>1736376.5893999999</v>
      </c>
      <c r="S885" s="1">
        <v>8369079.4006000003</v>
      </c>
      <c r="T885" s="1"/>
      <c r="U885" s="1">
        <f t="shared" si="105"/>
        <v>2201.3366422689842</v>
      </c>
      <c r="V885" s="1">
        <f t="shared" si="105"/>
        <v>2201.3366422689842</v>
      </c>
      <c r="W885" s="9">
        <v>2020</v>
      </c>
    </row>
    <row r="886" spans="1:23" ht="15" customHeight="1" x14ac:dyDescent="0.25">
      <c r="A886" s="5">
        <f t="shared" si="111"/>
        <v>865</v>
      </c>
      <c r="B886" s="26">
        <f t="shared" si="111"/>
        <v>99</v>
      </c>
      <c r="C886" s="6" t="s">
        <v>49</v>
      </c>
      <c r="D886" s="3" t="s">
        <v>821</v>
      </c>
      <c r="E886" s="7">
        <v>1989</v>
      </c>
      <c r="F886" s="7">
        <v>2016</v>
      </c>
      <c r="G886" s="7" t="s">
        <v>51</v>
      </c>
      <c r="H886" s="7">
        <v>5</v>
      </c>
      <c r="I886" s="7">
        <v>8</v>
      </c>
      <c r="J886" s="32">
        <v>6799</v>
      </c>
      <c r="K886" s="32">
        <v>6062.4</v>
      </c>
      <c r="L886" s="32">
        <v>0</v>
      </c>
      <c r="M886" s="8">
        <v>253</v>
      </c>
      <c r="N886" s="30">
        <f>'Приложение №2'!E886</f>
        <v>4702681.76</v>
      </c>
      <c r="O886" s="32"/>
      <c r="P886" s="1">
        <v>0</v>
      </c>
      <c r="Q886" s="1"/>
      <c r="R886" s="1">
        <v>2281981.6867999998</v>
      </c>
      <c r="S886" s="1">
        <v>2420700.0732</v>
      </c>
      <c r="T886" s="1"/>
      <c r="U886" s="1">
        <f t="shared" si="105"/>
        <v>775.71287938770126</v>
      </c>
      <c r="V886" s="1">
        <f t="shared" si="105"/>
        <v>775.71287938770126</v>
      </c>
      <c r="W886" s="9">
        <v>2020</v>
      </c>
    </row>
    <row r="887" spans="1:23" ht="15" customHeight="1" x14ac:dyDescent="0.25">
      <c r="A887" s="5">
        <f t="shared" si="111"/>
        <v>866</v>
      </c>
      <c r="B887" s="26">
        <f t="shared" si="111"/>
        <v>100</v>
      </c>
      <c r="C887" s="6" t="s">
        <v>49</v>
      </c>
      <c r="D887" s="3" t="s">
        <v>98</v>
      </c>
      <c r="E887" s="7">
        <v>1991</v>
      </c>
      <c r="F887" s="7">
        <v>2017</v>
      </c>
      <c r="G887" s="7" t="s">
        <v>51</v>
      </c>
      <c r="H887" s="7">
        <v>9</v>
      </c>
      <c r="I887" s="7">
        <v>1</v>
      </c>
      <c r="J887" s="32">
        <v>3222.4</v>
      </c>
      <c r="K887" s="32">
        <v>2756.6</v>
      </c>
      <c r="L887" s="32">
        <v>0</v>
      </c>
      <c r="M887" s="8">
        <v>108</v>
      </c>
      <c r="N887" s="30">
        <f>'Приложение №2'!E887</f>
        <v>11960886.630000001</v>
      </c>
      <c r="O887" s="32"/>
      <c r="P887" s="1">
        <v>173815.94</v>
      </c>
      <c r="Q887" s="1"/>
      <c r="R887" s="1">
        <v>1367122.69</v>
      </c>
      <c r="S887" s="1">
        <v>10419948.000000002</v>
      </c>
      <c r="T887" s="32"/>
      <c r="U887" s="1">
        <f t="shared" si="105"/>
        <v>4338.9997206703911</v>
      </c>
      <c r="V887" s="1">
        <f t="shared" si="105"/>
        <v>4338.9997206703911</v>
      </c>
      <c r="W887" s="9">
        <v>2020</v>
      </c>
    </row>
    <row r="888" spans="1:23" ht="15.75" customHeight="1" x14ac:dyDescent="0.25">
      <c r="A888" s="5">
        <f t="shared" si="111"/>
        <v>867</v>
      </c>
      <c r="B888" s="26">
        <f t="shared" si="111"/>
        <v>101</v>
      </c>
      <c r="C888" s="6" t="s">
        <v>49</v>
      </c>
      <c r="D888" s="3" t="s">
        <v>822</v>
      </c>
      <c r="E888" s="7">
        <v>1993</v>
      </c>
      <c r="F888" s="7">
        <v>1993</v>
      </c>
      <c r="G888" s="7" t="s">
        <v>51</v>
      </c>
      <c r="H888" s="7">
        <v>5</v>
      </c>
      <c r="I888" s="7">
        <v>3</v>
      </c>
      <c r="J888" s="32">
        <v>2629.1</v>
      </c>
      <c r="K888" s="32">
        <v>2330.5</v>
      </c>
      <c r="L888" s="32">
        <v>0</v>
      </c>
      <c r="M888" s="8">
        <v>101</v>
      </c>
      <c r="N888" s="30">
        <f>'Приложение №2'!E888</f>
        <v>1017912.4299999999</v>
      </c>
      <c r="O888" s="32"/>
      <c r="P888" s="1">
        <v>0</v>
      </c>
      <c r="Q888" s="1"/>
      <c r="R888" s="1">
        <v>908951.02099999995</v>
      </c>
      <c r="S888" s="1">
        <v>108961.40899999999</v>
      </c>
      <c r="T888" s="1"/>
      <c r="U888" s="1">
        <f t="shared" si="105"/>
        <v>436.77855824930271</v>
      </c>
      <c r="V888" s="1">
        <f t="shared" si="105"/>
        <v>436.77855824930271</v>
      </c>
      <c r="W888" s="9">
        <v>2020</v>
      </c>
    </row>
    <row r="889" spans="1:23" ht="15.75" customHeight="1" x14ac:dyDescent="0.25">
      <c r="A889" s="5">
        <f t="shared" si="111"/>
        <v>868</v>
      </c>
      <c r="B889" s="26">
        <f t="shared" si="111"/>
        <v>102</v>
      </c>
      <c r="C889" s="6" t="s">
        <v>49</v>
      </c>
      <c r="D889" s="3" t="s">
        <v>101</v>
      </c>
      <c r="E889" s="7">
        <v>1991</v>
      </c>
      <c r="F889" s="7">
        <v>2017</v>
      </c>
      <c r="G889" s="7" t="s">
        <v>51</v>
      </c>
      <c r="H889" s="7">
        <v>9</v>
      </c>
      <c r="I889" s="7">
        <v>1</v>
      </c>
      <c r="J889" s="32">
        <v>3271</v>
      </c>
      <c r="K889" s="32">
        <v>2823.5</v>
      </c>
      <c r="L889" s="32">
        <v>0</v>
      </c>
      <c r="M889" s="8">
        <v>93</v>
      </c>
      <c r="N889" s="30">
        <f>'Приложение №2'!E889</f>
        <v>7800794.8299999991</v>
      </c>
      <c r="O889" s="32"/>
      <c r="P889" s="1">
        <v>0</v>
      </c>
      <c r="Q889" s="1"/>
      <c r="R889" s="1">
        <v>1193928.5</v>
      </c>
      <c r="S889" s="1">
        <v>6606866.3299999991</v>
      </c>
      <c r="T889" s="32"/>
      <c r="U889" s="1">
        <f t="shared" si="105"/>
        <v>2762.8102815654329</v>
      </c>
      <c r="V889" s="1">
        <f t="shared" si="105"/>
        <v>2762.8102815654329</v>
      </c>
      <c r="W889" s="9">
        <v>2020</v>
      </c>
    </row>
    <row r="890" spans="1:23" ht="15.75" customHeight="1" x14ac:dyDescent="0.25">
      <c r="A890" s="5">
        <f t="shared" si="111"/>
        <v>869</v>
      </c>
      <c r="B890" s="26">
        <f t="shared" si="111"/>
        <v>103</v>
      </c>
      <c r="C890" s="6" t="s">
        <v>49</v>
      </c>
      <c r="D890" s="3" t="s">
        <v>102</v>
      </c>
      <c r="E890" s="7">
        <v>1992</v>
      </c>
      <c r="F890" s="7">
        <v>2009</v>
      </c>
      <c r="G890" s="7" t="s">
        <v>51</v>
      </c>
      <c r="H890" s="7">
        <v>9</v>
      </c>
      <c r="I890" s="7">
        <v>1</v>
      </c>
      <c r="J890" s="32">
        <v>3320.9</v>
      </c>
      <c r="K890" s="32">
        <v>2873.6</v>
      </c>
      <c r="L890" s="32">
        <v>0</v>
      </c>
      <c r="M890" s="8">
        <v>115</v>
      </c>
      <c r="N890" s="30">
        <f>'Приложение №2'!E890</f>
        <v>1867193.9000000001</v>
      </c>
      <c r="O890" s="32"/>
      <c r="P890" s="1">
        <v>0</v>
      </c>
      <c r="Q890" s="1"/>
      <c r="R890" s="1">
        <v>307762.56</v>
      </c>
      <c r="S890" s="1">
        <v>1559431.34</v>
      </c>
      <c r="T890" s="32"/>
      <c r="U890" s="1">
        <f t="shared" si="105"/>
        <v>649.77516007795111</v>
      </c>
      <c r="V890" s="1">
        <f t="shared" si="105"/>
        <v>649.77516007795111</v>
      </c>
      <c r="W890" s="9">
        <v>2020</v>
      </c>
    </row>
    <row r="891" spans="1:23" ht="15.75" customHeight="1" x14ac:dyDescent="0.25">
      <c r="A891" s="5">
        <f t="shared" si="111"/>
        <v>870</v>
      </c>
      <c r="B891" s="26">
        <f t="shared" si="111"/>
        <v>104</v>
      </c>
      <c r="C891" s="6" t="s">
        <v>49</v>
      </c>
      <c r="D891" s="3" t="s">
        <v>103</v>
      </c>
      <c r="E891" s="7">
        <v>1991</v>
      </c>
      <c r="F891" s="7">
        <v>2009</v>
      </c>
      <c r="G891" s="7" t="s">
        <v>51</v>
      </c>
      <c r="H891" s="7">
        <v>5</v>
      </c>
      <c r="I891" s="7">
        <v>2</v>
      </c>
      <c r="J891" s="32">
        <v>3315.2</v>
      </c>
      <c r="K891" s="32">
        <v>2626.1</v>
      </c>
      <c r="L891" s="32">
        <v>190.1</v>
      </c>
      <c r="M891" s="8">
        <v>88</v>
      </c>
      <c r="N891" s="30">
        <f>'Приложение №2'!E891</f>
        <v>2384490.2800000003</v>
      </c>
      <c r="O891" s="32"/>
      <c r="P891" s="1">
        <v>0</v>
      </c>
      <c r="Q891" s="1"/>
      <c r="R891" s="1">
        <v>242554.29660000003</v>
      </c>
      <c r="S891" s="1">
        <v>2141935.9834000003</v>
      </c>
      <c r="T891" s="1"/>
      <c r="U891" s="1">
        <f t="shared" si="105"/>
        <v>846.70487891484993</v>
      </c>
      <c r="V891" s="1">
        <f t="shared" si="105"/>
        <v>846.70487891484993</v>
      </c>
      <c r="W891" s="9">
        <v>2020</v>
      </c>
    </row>
    <row r="892" spans="1:23" ht="15" customHeight="1" x14ac:dyDescent="0.25">
      <c r="A892" s="5">
        <f t="shared" si="111"/>
        <v>871</v>
      </c>
      <c r="B892" s="26">
        <f t="shared" si="111"/>
        <v>105</v>
      </c>
      <c r="C892" s="6" t="s">
        <v>1518</v>
      </c>
      <c r="D892" s="3" t="s">
        <v>454</v>
      </c>
      <c r="E892" s="7">
        <v>1993</v>
      </c>
      <c r="F892" s="7">
        <v>1993</v>
      </c>
      <c r="G892" s="7" t="s">
        <v>51</v>
      </c>
      <c r="H892" s="7">
        <v>9</v>
      </c>
      <c r="I892" s="7">
        <v>3</v>
      </c>
      <c r="J892" s="32">
        <v>10078.200000000001</v>
      </c>
      <c r="K892" s="32">
        <v>8650.4</v>
      </c>
      <c r="L892" s="32">
        <v>0</v>
      </c>
      <c r="M892" s="8">
        <v>295</v>
      </c>
      <c r="N892" s="30">
        <f>'Приложение №2'!E892</f>
        <v>10774080</v>
      </c>
      <c r="O892" s="32"/>
      <c r="P892" s="1">
        <v>6979280.6899999995</v>
      </c>
      <c r="Q892" s="1"/>
      <c r="R892" s="1">
        <v>3794799.31</v>
      </c>
      <c r="S892" s="1"/>
      <c r="T892" s="32"/>
      <c r="U892" s="1">
        <f t="shared" si="105"/>
        <v>1245.5007860908167</v>
      </c>
      <c r="V892" s="1">
        <f t="shared" si="105"/>
        <v>1245.5007860908167</v>
      </c>
      <c r="W892" s="9">
        <v>2020</v>
      </c>
    </row>
    <row r="893" spans="1:23" ht="15" customHeight="1" x14ac:dyDescent="0.25">
      <c r="A893" s="5">
        <f t="shared" si="111"/>
        <v>872</v>
      </c>
      <c r="B893" s="26">
        <f t="shared" si="111"/>
        <v>106</v>
      </c>
      <c r="C893" s="6" t="s">
        <v>1518</v>
      </c>
      <c r="D893" s="3" t="s">
        <v>456</v>
      </c>
      <c r="E893" s="7">
        <v>1993</v>
      </c>
      <c r="F893" s="7">
        <v>2004</v>
      </c>
      <c r="G893" s="7" t="s">
        <v>51</v>
      </c>
      <c r="H893" s="7">
        <v>9</v>
      </c>
      <c r="I893" s="7">
        <v>1</v>
      </c>
      <c r="J893" s="32">
        <v>3221.4</v>
      </c>
      <c r="K893" s="32">
        <v>2811</v>
      </c>
      <c r="L893" s="32">
        <v>0</v>
      </c>
      <c r="M893" s="8">
        <v>94</v>
      </c>
      <c r="N893" s="30">
        <f>'Приложение №2'!E893</f>
        <v>11852171.200000001</v>
      </c>
      <c r="O893" s="32"/>
      <c r="P893" s="1">
        <v>10553171.412</v>
      </c>
      <c r="Q893" s="1"/>
      <c r="R893" s="1">
        <v>1298999.7879999999</v>
      </c>
      <c r="S893" s="1"/>
      <c r="T893" s="32"/>
      <c r="U893" s="1">
        <f t="shared" si="105"/>
        <v>4216.3540377090012</v>
      </c>
      <c r="V893" s="1">
        <f t="shared" si="105"/>
        <v>4216.3540377090012</v>
      </c>
      <c r="W893" s="9">
        <v>2020</v>
      </c>
    </row>
    <row r="894" spans="1:23" ht="15" customHeight="1" x14ac:dyDescent="0.25">
      <c r="A894" s="5">
        <f t="shared" si="111"/>
        <v>873</v>
      </c>
      <c r="B894" s="26">
        <f t="shared" si="111"/>
        <v>107</v>
      </c>
      <c r="C894" s="6" t="s">
        <v>1518</v>
      </c>
      <c r="D894" s="3" t="s">
        <v>823</v>
      </c>
      <c r="E894" s="7">
        <v>1993</v>
      </c>
      <c r="F894" s="7">
        <v>2007</v>
      </c>
      <c r="G894" s="7" t="s">
        <v>51</v>
      </c>
      <c r="H894" s="7">
        <v>9</v>
      </c>
      <c r="I894" s="7">
        <v>1</v>
      </c>
      <c r="J894" s="32">
        <v>2811.5</v>
      </c>
      <c r="K894" s="32">
        <v>2486.4</v>
      </c>
      <c r="L894" s="32">
        <v>0</v>
      </c>
      <c r="M894" s="8">
        <v>94</v>
      </c>
      <c r="N894" s="30">
        <f>'Приложение №2'!E894</f>
        <v>7536364.8399999999</v>
      </c>
      <c r="O894" s="32"/>
      <c r="P894" s="1">
        <v>6631977.4528000001</v>
      </c>
      <c r="Q894" s="1"/>
      <c r="R894" s="1">
        <v>904387.3872</v>
      </c>
      <c r="S894" s="1"/>
      <c r="T894" s="32"/>
      <c r="U894" s="1">
        <f t="shared" si="105"/>
        <v>3031.0347651222651</v>
      </c>
      <c r="V894" s="1">
        <f t="shared" si="105"/>
        <v>3031.0347651222651</v>
      </c>
      <c r="W894" s="9">
        <v>2020</v>
      </c>
    </row>
    <row r="895" spans="1:23" ht="15.75" customHeight="1" x14ac:dyDescent="0.25">
      <c r="A895" s="5">
        <f t="shared" si="111"/>
        <v>874</v>
      </c>
      <c r="B895" s="26">
        <f t="shared" si="111"/>
        <v>108</v>
      </c>
      <c r="C895" s="6" t="s">
        <v>49</v>
      </c>
      <c r="D895" s="3" t="s">
        <v>824</v>
      </c>
      <c r="E895" s="7">
        <v>1990</v>
      </c>
      <c r="F895" s="7">
        <v>2017</v>
      </c>
      <c r="G895" s="7" t="s">
        <v>51</v>
      </c>
      <c r="H895" s="7">
        <v>9</v>
      </c>
      <c r="I895" s="7">
        <v>1</v>
      </c>
      <c r="J895" s="32">
        <v>3219.5</v>
      </c>
      <c r="K895" s="32">
        <v>2755.2</v>
      </c>
      <c r="L895" s="32">
        <v>0</v>
      </c>
      <c r="M895" s="8">
        <v>102</v>
      </c>
      <c r="N895" s="30">
        <f>'Приложение №2'!E895</f>
        <v>8488439.6599999983</v>
      </c>
      <c r="O895" s="32"/>
      <c r="P895" s="1">
        <v>0</v>
      </c>
      <c r="Q895" s="1"/>
      <c r="R895" s="1">
        <v>1290734.7</v>
      </c>
      <c r="S895" s="1">
        <v>7197704.9599999981</v>
      </c>
      <c r="T895" s="32"/>
      <c r="U895" s="1">
        <f t="shared" si="105"/>
        <v>3080.8796675377462</v>
      </c>
      <c r="V895" s="1">
        <f t="shared" si="105"/>
        <v>3080.8796675377462</v>
      </c>
      <c r="W895" s="9">
        <v>2020</v>
      </c>
    </row>
    <row r="896" spans="1:23" ht="15" customHeight="1" x14ac:dyDescent="0.25">
      <c r="A896" s="5">
        <f t="shared" si="111"/>
        <v>875</v>
      </c>
      <c r="B896" s="26">
        <f t="shared" si="111"/>
        <v>109</v>
      </c>
      <c r="C896" s="6" t="s">
        <v>1518</v>
      </c>
      <c r="D896" s="3" t="s">
        <v>825</v>
      </c>
      <c r="E896" s="7">
        <v>1993</v>
      </c>
      <c r="F896" s="7">
        <v>2005</v>
      </c>
      <c r="G896" s="7" t="s">
        <v>51</v>
      </c>
      <c r="H896" s="7">
        <v>9</v>
      </c>
      <c r="I896" s="7">
        <v>2</v>
      </c>
      <c r="J896" s="32">
        <v>7245.1</v>
      </c>
      <c r="K896" s="32">
        <v>6129.9</v>
      </c>
      <c r="L896" s="32">
        <v>63</v>
      </c>
      <c r="M896" s="8">
        <v>262</v>
      </c>
      <c r="N896" s="30">
        <f>'Приложение №2'!E896</f>
        <v>9745472.6900000013</v>
      </c>
      <c r="O896" s="32"/>
      <c r="P896" s="1">
        <v>7437299.8628000012</v>
      </c>
      <c r="Q896" s="1"/>
      <c r="R896" s="1">
        <v>2308172.8272000002</v>
      </c>
      <c r="S896" s="1"/>
      <c r="T896" s="32"/>
      <c r="U896" s="1">
        <f t="shared" si="105"/>
        <v>1573.6525198210857</v>
      </c>
      <c r="V896" s="1">
        <f t="shared" si="105"/>
        <v>1573.6525198210857</v>
      </c>
      <c r="W896" s="9">
        <v>2020</v>
      </c>
    </row>
    <row r="897" spans="1:23" ht="15" customHeight="1" x14ac:dyDescent="0.25">
      <c r="A897" s="5">
        <f t="shared" si="111"/>
        <v>876</v>
      </c>
      <c r="B897" s="26">
        <f t="shared" si="111"/>
        <v>110</v>
      </c>
      <c r="C897" s="6" t="s">
        <v>1518</v>
      </c>
      <c r="D897" s="3" t="s">
        <v>826</v>
      </c>
      <c r="E897" s="7">
        <v>1995</v>
      </c>
      <c r="F897" s="7">
        <v>2007</v>
      </c>
      <c r="G897" s="7" t="s">
        <v>51</v>
      </c>
      <c r="H897" s="7">
        <v>9</v>
      </c>
      <c r="I897" s="7">
        <v>3</v>
      </c>
      <c r="J897" s="32">
        <v>8715.5</v>
      </c>
      <c r="K897" s="32">
        <v>7076.8</v>
      </c>
      <c r="L897" s="32">
        <v>307.5</v>
      </c>
      <c r="M897" s="8">
        <v>283</v>
      </c>
      <c r="N897" s="30">
        <f>'Приложение №2'!E897</f>
        <v>22382069.979999997</v>
      </c>
      <c r="O897" s="32"/>
      <c r="P897" s="1">
        <v>19613494.093599997</v>
      </c>
      <c r="Q897" s="1"/>
      <c r="R897" s="1">
        <v>2768575.8864000002</v>
      </c>
      <c r="S897" s="1"/>
      <c r="T897" s="32"/>
      <c r="U897" s="1">
        <f t="shared" si="105"/>
        <v>3031.034760234551</v>
      </c>
      <c r="V897" s="1">
        <f t="shared" si="105"/>
        <v>3031.034760234551</v>
      </c>
      <c r="W897" s="9">
        <v>2020</v>
      </c>
    </row>
    <row r="898" spans="1:23" ht="15" customHeight="1" x14ac:dyDescent="0.25">
      <c r="A898" s="5">
        <f t="shared" si="111"/>
        <v>877</v>
      </c>
      <c r="B898" s="26">
        <f t="shared" si="111"/>
        <v>111</v>
      </c>
      <c r="C898" s="6" t="s">
        <v>106</v>
      </c>
      <c r="D898" s="3" t="s">
        <v>1401</v>
      </c>
      <c r="E898" s="7">
        <v>1994</v>
      </c>
      <c r="F898" s="7">
        <v>2011</v>
      </c>
      <c r="G898" s="7" t="s">
        <v>63</v>
      </c>
      <c r="H898" s="7">
        <v>5</v>
      </c>
      <c r="I898" s="7">
        <v>4</v>
      </c>
      <c r="J898" s="32">
        <v>6324.52</v>
      </c>
      <c r="K898" s="32">
        <v>5217.5200000000004</v>
      </c>
      <c r="L898" s="32">
        <v>0</v>
      </c>
      <c r="M898" s="8">
        <v>208</v>
      </c>
      <c r="N898" s="30">
        <f>'Приложение №2'!E898</f>
        <v>881611.65999999992</v>
      </c>
      <c r="O898" s="32"/>
      <c r="P898" s="1">
        <v>0</v>
      </c>
      <c r="Q898" s="1"/>
      <c r="R898" s="1">
        <v>881611.65999999992</v>
      </c>
      <c r="S898" s="1">
        <v>0</v>
      </c>
      <c r="T898" s="1"/>
      <c r="U898" s="1">
        <f t="shared" si="105"/>
        <v>168.97140020546158</v>
      </c>
      <c r="V898" s="1">
        <f t="shared" si="105"/>
        <v>168.97140020546158</v>
      </c>
      <c r="W898" s="9">
        <v>2020</v>
      </c>
    </row>
    <row r="899" spans="1:23" ht="15" customHeight="1" x14ac:dyDescent="0.25">
      <c r="A899" s="5">
        <f t="shared" si="111"/>
        <v>878</v>
      </c>
      <c r="B899" s="26">
        <f t="shared" si="111"/>
        <v>112</v>
      </c>
      <c r="C899" s="6" t="s">
        <v>106</v>
      </c>
      <c r="D899" s="3" t="s">
        <v>469</v>
      </c>
      <c r="E899" s="7">
        <v>1993</v>
      </c>
      <c r="F899" s="7">
        <v>2014</v>
      </c>
      <c r="G899" s="7" t="s">
        <v>67</v>
      </c>
      <c r="H899" s="7">
        <v>2</v>
      </c>
      <c r="I899" s="7">
        <v>1</v>
      </c>
      <c r="J899" s="32">
        <v>641.70000000000005</v>
      </c>
      <c r="K899" s="32">
        <v>602.20000000000005</v>
      </c>
      <c r="L899" s="32">
        <v>0</v>
      </c>
      <c r="M899" s="8">
        <v>28</v>
      </c>
      <c r="N899" s="30">
        <f>'Приложение №2'!E899</f>
        <v>5771870.428593101</v>
      </c>
      <c r="O899" s="32"/>
      <c r="P899" s="1">
        <v>5332010.3</v>
      </c>
      <c r="Q899" s="1"/>
      <c r="R899" s="1">
        <v>34459.088400000008</v>
      </c>
      <c r="S899" s="1">
        <v>405401.04019310116</v>
      </c>
      <c r="T899" s="32"/>
      <c r="U899" s="1">
        <f t="shared" si="105"/>
        <v>9584.6403663120236</v>
      </c>
      <c r="V899" s="1">
        <f t="shared" si="105"/>
        <v>9584.6403663120236</v>
      </c>
      <c r="W899" s="9">
        <v>2020</v>
      </c>
    </row>
    <row r="900" spans="1:23" ht="15.75" customHeight="1" x14ac:dyDescent="0.25">
      <c r="A900" s="5">
        <f t="shared" si="111"/>
        <v>879</v>
      </c>
      <c r="B900" s="26">
        <f t="shared" si="111"/>
        <v>113</v>
      </c>
      <c r="C900" s="6" t="s">
        <v>106</v>
      </c>
      <c r="D900" s="3" t="s">
        <v>470</v>
      </c>
      <c r="E900" s="7">
        <v>1991</v>
      </c>
      <c r="F900" s="7">
        <v>2016</v>
      </c>
      <c r="G900" s="7" t="s">
        <v>63</v>
      </c>
      <c r="H900" s="7">
        <v>5</v>
      </c>
      <c r="I900" s="7">
        <v>4</v>
      </c>
      <c r="J900" s="32">
        <v>4887.3</v>
      </c>
      <c r="K900" s="32">
        <v>4839.7</v>
      </c>
      <c r="L900" s="32">
        <v>0</v>
      </c>
      <c r="M900" s="8">
        <v>240</v>
      </c>
      <c r="N900" s="30">
        <f>'Приложение №2'!E900</f>
        <v>5234238.9300000006</v>
      </c>
      <c r="O900" s="32"/>
      <c r="P900" s="1">
        <v>0</v>
      </c>
      <c r="Q900" s="1"/>
      <c r="R900" s="1">
        <v>390476.67540000001</v>
      </c>
      <c r="S900" s="1">
        <v>4843762.2546000006</v>
      </c>
      <c r="T900" s="1"/>
      <c r="U900" s="1">
        <f t="shared" si="105"/>
        <v>1081.5213608281506</v>
      </c>
      <c r="V900" s="1">
        <f t="shared" si="105"/>
        <v>1081.5213608281506</v>
      </c>
      <c r="W900" s="9">
        <v>2020</v>
      </c>
    </row>
    <row r="901" spans="1:23" ht="15" customHeight="1" x14ac:dyDescent="0.25">
      <c r="A901" s="5">
        <f t="shared" ref="A901:B901" si="112">+A900+1</f>
        <v>880</v>
      </c>
      <c r="B901" s="26">
        <f t="shared" si="112"/>
        <v>114</v>
      </c>
      <c r="C901" s="6" t="s">
        <v>106</v>
      </c>
      <c r="D901" s="3" t="s">
        <v>827</v>
      </c>
      <c r="E901" s="7">
        <v>1990</v>
      </c>
      <c r="F901" s="7">
        <v>2015</v>
      </c>
      <c r="G901" s="7" t="s">
        <v>67</v>
      </c>
      <c r="H901" s="7">
        <v>2</v>
      </c>
      <c r="I901" s="7">
        <v>2</v>
      </c>
      <c r="J901" s="32">
        <v>914.5</v>
      </c>
      <c r="K901" s="32">
        <v>833.4</v>
      </c>
      <c r="L901" s="32">
        <v>0</v>
      </c>
      <c r="M901" s="8">
        <v>35</v>
      </c>
      <c r="N901" s="30">
        <f>'Приложение №2'!E901</f>
        <v>7987839.2815993689</v>
      </c>
      <c r="O901" s="32"/>
      <c r="P901" s="1">
        <v>7215107.9800000004</v>
      </c>
      <c r="Q901" s="1"/>
      <c r="R901" s="1">
        <v>211686.42479999998</v>
      </c>
      <c r="S901" s="1">
        <v>561044.87679936853</v>
      </c>
      <c r="T901" s="32"/>
      <c r="U901" s="1">
        <f t="shared" si="105"/>
        <v>9584.6403666899078</v>
      </c>
      <c r="V901" s="1">
        <f t="shared" si="105"/>
        <v>9584.6403666899078</v>
      </c>
      <c r="W901" s="9">
        <v>2020</v>
      </c>
    </row>
    <row r="902" spans="1:23" ht="15" customHeight="1" x14ac:dyDescent="0.25">
      <c r="A902" s="5">
        <f t="shared" ref="A902:B902" si="113">+A901+1</f>
        <v>881</v>
      </c>
      <c r="B902" s="26">
        <f t="shared" si="113"/>
        <v>115</v>
      </c>
      <c r="C902" s="6" t="s">
        <v>106</v>
      </c>
      <c r="D902" s="3" t="s">
        <v>471</v>
      </c>
      <c r="E902" s="7">
        <v>1989</v>
      </c>
      <c r="F902" s="7">
        <v>2015</v>
      </c>
      <c r="G902" s="7" t="s">
        <v>67</v>
      </c>
      <c r="H902" s="7">
        <v>2</v>
      </c>
      <c r="I902" s="7">
        <v>3</v>
      </c>
      <c r="J902" s="32">
        <v>827.8</v>
      </c>
      <c r="K902" s="32">
        <v>738.2</v>
      </c>
      <c r="L902" s="32">
        <v>0</v>
      </c>
      <c r="M902" s="8">
        <v>33</v>
      </c>
      <c r="N902" s="30">
        <f>'Приложение №2'!E902</f>
        <v>7099106.7308450146</v>
      </c>
      <c r="O902" s="32"/>
      <c r="P902" s="1">
        <v>6559909.21</v>
      </c>
      <c r="Q902" s="1"/>
      <c r="R902" s="1">
        <v>42241.280400000011</v>
      </c>
      <c r="S902" s="1">
        <v>496956.24044501461</v>
      </c>
      <c r="T902" s="32"/>
      <c r="U902" s="1">
        <f t="shared" si="105"/>
        <v>9616.7796408087434</v>
      </c>
      <c r="V902" s="1">
        <f t="shared" si="105"/>
        <v>9616.7796408087434</v>
      </c>
      <c r="W902" s="9">
        <v>2020</v>
      </c>
    </row>
    <row r="903" spans="1:23" ht="15" customHeight="1" x14ac:dyDescent="0.25">
      <c r="A903" s="5">
        <f t="shared" ref="A903:B903" si="114">+A902+1</f>
        <v>882</v>
      </c>
      <c r="B903" s="26">
        <f t="shared" si="114"/>
        <v>116</v>
      </c>
      <c r="C903" s="6" t="s">
        <v>106</v>
      </c>
      <c r="D903" s="3" t="s">
        <v>472</v>
      </c>
      <c r="E903" s="7">
        <v>1988</v>
      </c>
      <c r="F903" s="7">
        <v>2015</v>
      </c>
      <c r="G903" s="7" t="s">
        <v>67</v>
      </c>
      <c r="H903" s="7">
        <v>2</v>
      </c>
      <c r="I903" s="7">
        <v>2</v>
      </c>
      <c r="J903" s="32">
        <v>898.6</v>
      </c>
      <c r="K903" s="32">
        <v>817.8</v>
      </c>
      <c r="L903" s="32">
        <v>0</v>
      </c>
      <c r="M903" s="8">
        <v>43</v>
      </c>
      <c r="N903" s="30">
        <f>'Приложение №2'!E903</f>
        <v>7862782.8785221307</v>
      </c>
      <c r="O903" s="32"/>
      <c r="P903" s="1">
        <v>7265443.7699999996</v>
      </c>
      <c r="Q903" s="1"/>
      <c r="R903" s="1">
        <v>46796.151599999997</v>
      </c>
      <c r="S903" s="1">
        <v>550542.95692213112</v>
      </c>
      <c r="T903" s="32"/>
      <c r="U903" s="1">
        <f t="shared" si="105"/>
        <v>9614.5547548570939</v>
      </c>
      <c r="V903" s="1">
        <f t="shared" si="105"/>
        <v>9614.5547548570939</v>
      </c>
      <c r="W903" s="9">
        <v>2020</v>
      </c>
    </row>
    <row r="904" spans="1:23" ht="15.75" customHeight="1" x14ac:dyDescent="0.25">
      <c r="A904" s="5">
        <f t="shared" ref="A904:B904" si="115">+A903+1</f>
        <v>883</v>
      </c>
      <c r="B904" s="26">
        <f t="shared" si="115"/>
        <v>117</v>
      </c>
      <c r="C904" s="6" t="s">
        <v>106</v>
      </c>
      <c r="D904" s="3" t="s">
        <v>828</v>
      </c>
      <c r="E904" s="7">
        <v>1995</v>
      </c>
      <c r="F904" s="7">
        <v>1995</v>
      </c>
      <c r="G904" s="7" t="s">
        <v>63</v>
      </c>
      <c r="H904" s="7">
        <v>2</v>
      </c>
      <c r="I904" s="7">
        <v>2</v>
      </c>
      <c r="J904" s="32">
        <v>1067.3</v>
      </c>
      <c r="K904" s="32">
        <v>987.3</v>
      </c>
      <c r="L904" s="32">
        <v>0</v>
      </c>
      <c r="M904" s="8">
        <v>43</v>
      </c>
      <c r="N904" s="30">
        <f>'Приложение №2'!E904</f>
        <v>7557363.5600000015</v>
      </c>
      <c r="O904" s="32"/>
      <c r="P904" s="1">
        <v>4373949.6900000004</v>
      </c>
      <c r="Q904" s="1"/>
      <c r="R904" s="1">
        <v>371978.38860000001</v>
      </c>
      <c r="S904" s="1">
        <v>2811435.4814000009</v>
      </c>
      <c r="T904" s="1"/>
      <c r="U904" s="1">
        <f t="shared" si="105"/>
        <v>7654.576683885346</v>
      </c>
      <c r="V904" s="1">
        <f t="shared" si="105"/>
        <v>7654.576683885346</v>
      </c>
      <c r="W904" s="9">
        <v>2020</v>
      </c>
    </row>
    <row r="905" spans="1:23" ht="15.75" customHeight="1" x14ac:dyDescent="0.25">
      <c r="A905" s="5">
        <f t="shared" ref="A905:B905" si="116">+A904+1</f>
        <v>884</v>
      </c>
      <c r="B905" s="26">
        <f t="shared" si="116"/>
        <v>118</v>
      </c>
      <c r="C905" s="6" t="s">
        <v>106</v>
      </c>
      <c r="D905" s="3" t="s">
        <v>829</v>
      </c>
      <c r="E905" s="7">
        <v>1999</v>
      </c>
      <c r="F905" s="7">
        <v>2011</v>
      </c>
      <c r="G905" s="7" t="s">
        <v>51</v>
      </c>
      <c r="H905" s="7">
        <v>4</v>
      </c>
      <c r="I905" s="7">
        <v>3</v>
      </c>
      <c r="J905" s="32">
        <v>1782.7</v>
      </c>
      <c r="K905" s="32">
        <v>1609.9</v>
      </c>
      <c r="L905" s="32">
        <v>0</v>
      </c>
      <c r="M905" s="8">
        <v>56</v>
      </c>
      <c r="N905" s="30">
        <f>'Приложение №2'!E905</f>
        <v>5870406.0700000003</v>
      </c>
      <c r="O905" s="32"/>
      <c r="P905" s="1">
        <v>678246.71</v>
      </c>
      <c r="Q905" s="1"/>
      <c r="R905" s="1">
        <v>607808.12179999996</v>
      </c>
      <c r="S905" s="1">
        <v>4584351.2382000005</v>
      </c>
      <c r="T905" s="1"/>
      <c r="U905" s="1">
        <f t="shared" si="105"/>
        <v>3646.4414373563577</v>
      </c>
      <c r="V905" s="1">
        <f t="shared" si="105"/>
        <v>3646.4414373563577</v>
      </c>
      <c r="W905" s="9">
        <v>2020</v>
      </c>
    </row>
    <row r="906" spans="1:23" ht="15.75" customHeight="1" x14ac:dyDescent="0.25">
      <c r="A906" s="5">
        <f t="shared" ref="A906:B906" si="117">+A905+1</f>
        <v>885</v>
      </c>
      <c r="B906" s="26">
        <f t="shared" si="117"/>
        <v>119</v>
      </c>
      <c r="C906" s="6" t="s">
        <v>106</v>
      </c>
      <c r="D906" s="3" t="s">
        <v>830</v>
      </c>
      <c r="E906" s="7">
        <v>1980</v>
      </c>
      <c r="F906" s="7">
        <v>2013</v>
      </c>
      <c r="G906" s="7" t="s">
        <v>63</v>
      </c>
      <c r="H906" s="7">
        <v>4</v>
      </c>
      <c r="I906" s="7">
        <v>4</v>
      </c>
      <c r="J906" s="32">
        <v>3666.2</v>
      </c>
      <c r="K906" s="32">
        <v>3438.3</v>
      </c>
      <c r="L906" s="32">
        <v>0</v>
      </c>
      <c r="M906" s="8">
        <v>147</v>
      </c>
      <c r="N906" s="30">
        <f>'Приложение №2'!E906</f>
        <v>29808418.040000003</v>
      </c>
      <c r="O906" s="32"/>
      <c r="P906" s="1">
        <v>18766200.559999999</v>
      </c>
      <c r="Q906" s="1"/>
      <c r="R906" s="1">
        <v>1251314.4005999998</v>
      </c>
      <c r="S906" s="1">
        <v>9790903.0794000048</v>
      </c>
      <c r="T906" s="1"/>
      <c r="U906" s="1">
        <f t="shared" si="105"/>
        <v>8669.5221592065845</v>
      </c>
      <c r="V906" s="1">
        <f t="shared" si="105"/>
        <v>8669.5221592065845</v>
      </c>
      <c r="W906" s="9">
        <v>2020</v>
      </c>
    </row>
    <row r="907" spans="1:23" ht="15.75" customHeight="1" x14ac:dyDescent="0.25">
      <c r="A907" s="5">
        <f t="shared" ref="A907:B907" si="118">+A906+1</f>
        <v>886</v>
      </c>
      <c r="B907" s="26">
        <f t="shared" si="118"/>
        <v>120</v>
      </c>
      <c r="C907" s="6" t="s">
        <v>106</v>
      </c>
      <c r="D907" s="3" t="s">
        <v>831</v>
      </c>
      <c r="E907" s="7">
        <v>1986</v>
      </c>
      <c r="F907" s="7">
        <v>2013</v>
      </c>
      <c r="G907" s="7" t="s">
        <v>63</v>
      </c>
      <c r="H907" s="7">
        <v>4</v>
      </c>
      <c r="I907" s="7">
        <v>2</v>
      </c>
      <c r="J907" s="32">
        <v>3830.7</v>
      </c>
      <c r="K907" s="32">
        <v>3485.5</v>
      </c>
      <c r="L907" s="32">
        <v>0</v>
      </c>
      <c r="M907" s="8">
        <v>146</v>
      </c>
      <c r="N907" s="30">
        <f>'Приложение №2'!E907</f>
        <v>30217619.5</v>
      </c>
      <c r="O907" s="32"/>
      <c r="P907" s="1">
        <v>19105647.48</v>
      </c>
      <c r="Q907" s="1"/>
      <c r="R907" s="1">
        <v>1186662.2209999999</v>
      </c>
      <c r="S907" s="1">
        <v>9925309.7989999987</v>
      </c>
      <c r="T907" s="1"/>
      <c r="U907" s="1">
        <f t="shared" si="105"/>
        <v>8669.5221632477405</v>
      </c>
      <c r="V907" s="1">
        <f t="shared" si="105"/>
        <v>8669.5221632477405</v>
      </c>
      <c r="W907" s="9">
        <v>2020</v>
      </c>
    </row>
    <row r="908" spans="1:23" x14ac:dyDescent="0.25">
      <c r="A908" s="5">
        <f t="shared" ref="A908:B908" si="119">+A907+1</f>
        <v>887</v>
      </c>
      <c r="B908" s="26">
        <f t="shared" si="119"/>
        <v>121</v>
      </c>
      <c r="C908" s="6" t="s">
        <v>106</v>
      </c>
      <c r="D908" s="3" t="s">
        <v>832</v>
      </c>
      <c r="E908" s="7">
        <v>1995</v>
      </c>
      <c r="F908" s="7">
        <v>2013</v>
      </c>
      <c r="G908" s="7" t="s">
        <v>63</v>
      </c>
      <c r="H908" s="7">
        <v>5</v>
      </c>
      <c r="I908" s="7">
        <v>4</v>
      </c>
      <c r="J908" s="32">
        <v>4929.5</v>
      </c>
      <c r="K908" s="32">
        <v>4339.8</v>
      </c>
      <c r="L908" s="32">
        <v>0</v>
      </c>
      <c r="M908" s="8">
        <v>159</v>
      </c>
      <c r="N908" s="30">
        <f>'Приложение №2'!E908</f>
        <v>36890690.18</v>
      </c>
      <c r="O908" s="32"/>
      <c r="P908" s="1">
        <v>22974376.530000001</v>
      </c>
      <c r="Q908" s="1"/>
      <c r="R908" s="1">
        <v>1558299.1735999999</v>
      </c>
      <c r="S908" s="1">
        <v>12358014.476399999</v>
      </c>
      <c r="T908" s="1"/>
      <c r="U908" s="1">
        <f t="shared" si="105"/>
        <v>8500.5507580994508</v>
      </c>
      <c r="V908" s="1">
        <f t="shared" si="105"/>
        <v>8500.5507580994508</v>
      </c>
      <c r="W908" s="9">
        <v>2020</v>
      </c>
    </row>
    <row r="909" spans="1:23" ht="15.75" customHeight="1" x14ac:dyDescent="0.25">
      <c r="A909" s="5">
        <f t="shared" ref="A909:B909" si="120">+A908+1</f>
        <v>888</v>
      </c>
      <c r="B909" s="26">
        <f t="shared" si="120"/>
        <v>122</v>
      </c>
      <c r="C909" s="6" t="s">
        <v>106</v>
      </c>
      <c r="D909" s="3" t="s">
        <v>833</v>
      </c>
      <c r="E909" s="7">
        <v>1983</v>
      </c>
      <c r="F909" s="7">
        <v>1983</v>
      </c>
      <c r="G909" s="7" t="s">
        <v>51</v>
      </c>
      <c r="H909" s="7">
        <v>2</v>
      </c>
      <c r="I909" s="7">
        <v>2</v>
      </c>
      <c r="J909" s="32">
        <v>712.2</v>
      </c>
      <c r="K909" s="32">
        <v>635.79999999999995</v>
      </c>
      <c r="L909" s="32">
        <v>0</v>
      </c>
      <c r="M909" s="8">
        <v>33</v>
      </c>
      <c r="N909" s="30">
        <f>'Приложение №2'!E909</f>
        <v>8045466.5299999993</v>
      </c>
      <c r="O909" s="32"/>
      <c r="P909" s="1">
        <v>6004392.6600000001</v>
      </c>
      <c r="Q909" s="1"/>
      <c r="R909" s="1">
        <v>230569.7856</v>
      </c>
      <c r="S909" s="1">
        <v>1810504.0843999991</v>
      </c>
      <c r="T909" s="1"/>
      <c r="U909" s="1">
        <f t="shared" si="105"/>
        <v>12654.083878578169</v>
      </c>
      <c r="V909" s="1">
        <f t="shared" si="105"/>
        <v>12654.083878578169</v>
      </c>
      <c r="W909" s="9">
        <v>2020</v>
      </c>
    </row>
    <row r="910" spans="1:23" ht="15.75" customHeight="1" x14ac:dyDescent="0.25">
      <c r="A910" s="5">
        <f t="shared" ref="A910:B910" si="121">+A909+1</f>
        <v>889</v>
      </c>
      <c r="B910" s="26">
        <f t="shared" si="121"/>
        <v>123</v>
      </c>
      <c r="C910" s="6" t="s">
        <v>106</v>
      </c>
      <c r="D910" s="3" t="s">
        <v>834</v>
      </c>
      <c r="E910" s="7">
        <v>1987</v>
      </c>
      <c r="F910" s="7">
        <v>1987</v>
      </c>
      <c r="G910" s="7" t="s">
        <v>51</v>
      </c>
      <c r="H910" s="7">
        <v>2</v>
      </c>
      <c r="I910" s="7">
        <v>3</v>
      </c>
      <c r="J910" s="32">
        <v>921.2</v>
      </c>
      <c r="K910" s="32">
        <v>834.2</v>
      </c>
      <c r="L910" s="32">
        <v>0</v>
      </c>
      <c r="M910" s="8">
        <v>40</v>
      </c>
      <c r="N910" s="30">
        <f>'Приложение №2'!E910</f>
        <v>10556036.77</v>
      </c>
      <c r="O910" s="32"/>
      <c r="P910" s="1">
        <v>7917141.2800000003</v>
      </c>
      <c r="Q910" s="1"/>
      <c r="R910" s="1">
        <v>263427.57439999998</v>
      </c>
      <c r="S910" s="1">
        <v>2375467.9155999995</v>
      </c>
      <c r="T910" s="1"/>
      <c r="U910" s="1">
        <f t="shared" si="105"/>
        <v>12654.08387676816</v>
      </c>
      <c r="V910" s="1">
        <f t="shared" si="105"/>
        <v>12654.08387676816</v>
      </c>
      <c r="W910" s="9">
        <v>2020</v>
      </c>
    </row>
    <row r="911" spans="1:23" ht="15.75" customHeight="1" x14ac:dyDescent="0.25">
      <c r="A911" s="5">
        <f t="shared" ref="A911:B911" si="122">+A910+1</f>
        <v>890</v>
      </c>
      <c r="B911" s="26">
        <f t="shared" si="122"/>
        <v>124</v>
      </c>
      <c r="C911" s="6" t="s">
        <v>106</v>
      </c>
      <c r="D911" s="3" t="s">
        <v>835</v>
      </c>
      <c r="E911" s="7">
        <v>1993</v>
      </c>
      <c r="F911" s="7">
        <v>2005</v>
      </c>
      <c r="G911" s="7" t="s">
        <v>51</v>
      </c>
      <c r="H911" s="7">
        <v>2</v>
      </c>
      <c r="I911" s="7">
        <v>3</v>
      </c>
      <c r="J911" s="32">
        <v>1053</v>
      </c>
      <c r="K911" s="32">
        <v>899.4</v>
      </c>
      <c r="L911" s="32">
        <v>0</v>
      </c>
      <c r="M911" s="8">
        <v>34</v>
      </c>
      <c r="N911" s="30">
        <f>'Приложение №2'!E911</f>
        <v>11381083.040000001</v>
      </c>
      <c r="O911" s="32"/>
      <c r="P911" s="1">
        <v>8478247.5899999999</v>
      </c>
      <c r="Q911" s="1"/>
      <c r="R911" s="1">
        <v>341704.01079999999</v>
      </c>
      <c r="S911" s="1">
        <v>2561131.4392000013</v>
      </c>
      <c r="T911" s="1"/>
      <c r="U911" s="1">
        <f t="shared" si="105"/>
        <v>12654.083878140984</v>
      </c>
      <c r="V911" s="1">
        <f t="shared" si="105"/>
        <v>12654.083878140984</v>
      </c>
      <c r="W911" s="9">
        <v>2020</v>
      </c>
    </row>
    <row r="912" spans="1:23" ht="15.75" customHeight="1" x14ac:dyDescent="0.25">
      <c r="A912" s="5">
        <f t="shared" ref="A912:B912" si="123">+A911+1</f>
        <v>891</v>
      </c>
      <c r="B912" s="26">
        <f t="shared" si="123"/>
        <v>125</v>
      </c>
      <c r="C912" s="6" t="s">
        <v>106</v>
      </c>
      <c r="D912" s="3" t="s">
        <v>836</v>
      </c>
      <c r="E912" s="7">
        <v>1978</v>
      </c>
      <c r="F912" s="7">
        <v>1996</v>
      </c>
      <c r="G912" s="7" t="s">
        <v>51</v>
      </c>
      <c r="H912" s="7">
        <v>2</v>
      </c>
      <c r="I912" s="7">
        <v>2</v>
      </c>
      <c r="J912" s="32">
        <v>686.4</v>
      </c>
      <c r="K912" s="32">
        <v>611</v>
      </c>
      <c r="L912" s="32">
        <v>0</v>
      </c>
      <c r="M912" s="8">
        <v>32</v>
      </c>
      <c r="N912" s="30">
        <f>'Приложение №2'!E912</f>
        <v>7731645.2499999991</v>
      </c>
      <c r="O912" s="32"/>
      <c r="P912" s="1">
        <v>5763169.9500000002</v>
      </c>
      <c r="Q912" s="1"/>
      <c r="R912" s="1">
        <v>228591.70199999999</v>
      </c>
      <c r="S912" s="1">
        <v>1739883.5979999988</v>
      </c>
      <c r="T912" s="1"/>
      <c r="U912" s="1">
        <f t="shared" si="105"/>
        <v>12654.08387888707</v>
      </c>
      <c r="V912" s="1">
        <f t="shared" si="105"/>
        <v>12654.08387888707</v>
      </c>
      <c r="W912" s="9">
        <v>2020</v>
      </c>
    </row>
    <row r="913" spans="1:23" ht="15.75" customHeight="1" x14ac:dyDescent="0.25">
      <c r="A913" s="5">
        <f t="shared" ref="A913:B913" si="124">+A912+1</f>
        <v>892</v>
      </c>
      <c r="B913" s="26">
        <f t="shared" si="124"/>
        <v>126</v>
      </c>
      <c r="C913" s="6" t="s">
        <v>106</v>
      </c>
      <c r="D913" s="3" t="s">
        <v>837</v>
      </c>
      <c r="E913" s="7">
        <v>1979</v>
      </c>
      <c r="F913" s="7">
        <v>1996</v>
      </c>
      <c r="G913" s="7" t="s">
        <v>51</v>
      </c>
      <c r="H913" s="7">
        <v>2</v>
      </c>
      <c r="I913" s="7">
        <v>2</v>
      </c>
      <c r="J913" s="32">
        <v>686.8</v>
      </c>
      <c r="K913" s="32">
        <v>610.6</v>
      </c>
      <c r="L913" s="32">
        <v>0</v>
      </c>
      <c r="M913" s="8">
        <v>28</v>
      </c>
      <c r="N913" s="30">
        <f>'Приложение №2'!E913</f>
        <v>7726583.6200000001</v>
      </c>
      <c r="O913" s="32"/>
      <c r="P913" s="1">
        <v>5785715.1200000001</v>
      </c>
      <c r="Q913" s="1"/>
      <c r="R913" s="1">
        <v>202123.93920000002</v>
      </c>
      <c r="S913" s="1">
        <v>1738744.5608000001</v>
      </c>
      <c r="T913" s="1"/>
      <c r="U913" s="1">
        <f t="shared" si="105"/>
        <v>12654.08388470357</v>
      </c>
      <c r="V913" s="1">
        <f t="shared" si="105"/>
        <v>12654.08388470357</v>
      </c>
      <c r="W913" s="9">
        <v>2020</v>
      </c>
    </row>
    <row r="914" spans="1:23" ht="15" customHeight="1" x14ac:dyDescent="0.25">
      <c r="A914" s="5">
        <f t="shared" ref="A914:B914" si="125">+A913+1</f>
        <v>893</v>
      </c>
      <c r="B914" s="26">
        <f t="shared" si="125"/>
        <v>127</v>
      </c>
      <c r="C914" s="6" t="s">
        <v>106</v>
      </c>
      <c r="D914" s="3" t="s">
        <v>838</v>
      </c>
      <c r="E914" s="7">
        <v>1978</v>
      </c>
      <c r="F914" s="7">
        <v>2010</v>
      </c>
      <c r="G914" s="7" t="s">
        <v>63</v>
      </c>
      <c r="H914" s="7">
        <v>4</v>
      </c>
      <c r="I914" s="7">
        <v>4</v>
      </c>
      <c r="J914" s="32">
        <v>3964.8</v>
      </c>
      <c r="K914" s="32">
        <v>3470.3</v>
      </c>
      <c r="L914" s="32">
        <v>0</v>
      </c>
      <c r="M914" s="8">
        <v>76</v>
      </c>
      <c r="N914" s="30">
        <f>'Приложение №2'!E914</f>
        <v>56721.14</v>
      </c>
      <c r="O914" s="32"/>
      <c r="P914" s="1">
        <v>0</v>
      </c>
      <c r="Q914" s="1"/>
      <c r="R914" s="1">
        <v>56721.14</v>
      </c>
      <c r="S914" s="1">
        <v>0</v>
      </c>
      <c r="T914" s="1"/>
      <c r="U914" s="1">
        <f t="shared" si="105"/>
        <v>16.344736766273808</v>
      </c>
      <c r="V914" s="1">
        <f t="shared" si="105"/>
        <v>16.344736766273808</v>
      </c>
      <c r="W914" s="9">
        <v>2020</v>
      </c>
    </row>
    <row r="915" spans="1:23" ht="15.75" customHeight="1" x14ac:dyDescent="0.25">
      <c r="A915" s="5">
        <f t="shared" ref="A915:B915" si="126">+A914+1</f>
        <v>894</v>
      </c>
      <c r="B915" s="26">
        <f t="shared" si="126"/>
        <v>128</v>
      </c>
      <c r="C915" s="6" t="s">
        <v>106</v>
      </c>
      <c r="D915" s="3" t="s">
        <v>839</v>
      </c>
      <c r="E915" s="7">
        <v>1979</v>
      </c>
      <c r="F915" s="7">
        <v>1979</v>
      </c>
      <c r="G915" s="7" t="s">
        <v>63</v>
      </c>
      <c r="H915" s="7">
        <v>4</v>
      </c>
      <c r="I915" s="7">
        <v>4</v>
      </c>
      <c r="J915" s="32">
        <v>4000.3</v>
      </c>
      <c r="K915" s="32">
        <v>3505.8</v>
      </c>
      <c r="L915" s="32">
        <v>0</v>
      </c>
      <c r="M915" s="8">
        <v>77</v>
      </c>
      <c r="N915" s="30">
        <f>'Приложение №2'!E915</f>
        <v>11667670.379999999</v>
      </c>
      <c r="O915" s="32"/>
      <c r="P915" s="1">
        <v>409177.67</v>
      </c>
      <c r="Q915" s="1"/>
      <c r="R915" s="1">
        <v>1275376.6255999999</v>
      </c>
      <c r="S915" s="1">
        <v>9983116.0843999982</v>
      </c>
      <c r="T915" s="1"/>
      <c r="U915" s="1">
        <f t="shared" si="105"/>
        <v>3328.104963203833</v>
      </c>
      <c r="V915" s="1">
        <f t="shared" si="105"/>
        <v>3328.104963203833</v>
      </c>
      <c r="W915" s="9">
        <v>2020</v>
      </c>
    </row>
    <row r="916" spans="1:23" ht="15.75" customHeight="1" x14ac:dyDescent="0.25">
      <c r="A916" s="5">
        <f t="shared" ref="A916:B916" si="127">+A915+1</f>
        <v>895</v>
      </c>
      <c r="B916" s="26">
        <f t="shared" si="127"/>
        <v>129</v>
      </c>
      <c r="C916" s="6" t="s">
        <v>106</v>
      </c>
      <c r="D916" s="3" t="s">
        <v>840</v>
      </c>
      <c r="E916" s="7">
        <v>1964</v>
      </c>
      <c r="F916" s="7">
        <v>2013</v>
      </c>
      <c r="G916" s="7" t="s">
        <v>51</v>
      </c>
      <c r="H916" s="7">
        <v>5</v>
      </c>
      <c r="I916" s="7">
        <v>7</v>
      </c>
      <c r="J916" s="32">
        <v>5522.53</v>
      </c>
      <c r="K916" s="32">
        <v>5226.03</v>
      </c>
      <c r="L916" s="32">
        <v>0</v>
      </c>
      <c r="M916" s="8">
        <v>210</v>
      </c>
      <c r="N916" s="30">
        <f>'Приложение №2'!E916</f>
        <v>7108126.4500000002</v>
      </c>
      <c r="O916" s="32"/>
      <c r="P916" s="1">
        <v>0</v>
      </c>
      <c r="Q916" s="1"/>
      <c r="R916" s="1">
        <v>2511205.4624600001</v>
      </c>
      <c r="S916" s="1">
        <v>4596920.9875400001</v>
      </c>
      <c r="T916" s="1"/>
      <c r="U916" s="1">
        <f t="shared" si="105"/>
        <v>1360.138853010794</v>
      </c>
      <c r="V916" s="1">
        <f t="shared" si="105"/>
        <v>1360.138853010794</v>
      </c>
      <c r="W916" s="9">
        <v>2020</v>
      </c>
    </row>
    <row r="917" spans="1:23" ht="15.75" customHeight="1" x14ac:dyDescent="0.25">
      <c r="A917" s="5">
        <f t="shared" ref="A917:B917" si="128">+A916+1</f>
        <v>896</v>
      </c>
      <c r="B917" s="26">
        <f t="shared" si="128"/>
        <v>130</v>
      </c>
      <c r="C917" s="6" t="s">
        <v>106</v>
      </c>
      <c r="D917" s="3" t="s">
        <v>841</v>
      </c>
      <c r="E917" s="7">
        <v>1981</v>
      </c>
      <c r="F917" s="7">
        <v>2013</v>
      </c>
      <c r="G917" s="7" t="s">
        <v>63</v>
      </c>
      <c r="H917" s="7">
        <v>5</v>
      </c>
      <c r="I917" s="7">
        <v>4</v>
      </c>
      <c r="J917" s="32">
        <v>4685.6000000000004</v>
      </c>
      <c r="K917" s="32">
        <v>4254.6000000000004</v>
      </c>
      <c r="L917" s="32">
        <v>0</v>
      </c>
      <c r="M917" s="8">
        <v>196</v>
      </c>
      <c r="N917" s="30">
        <f>'Приложение №2'!E917</f>
        <v>36885348.980000004</v>
      </c>
      <c r="O917" s="32"/>
      <c r="P917" s="1">
        <v>23231188.780000001</v>
      </c>
      <c r="Q917" s="1"/>
      <c r="R917" s="1">
        <v>1538761.2372000001</v>
      </c>
      <c r="S917" s="1">
        <v>12115398.962800004</v>
      </c>
      <c r="T917" s="1"/>
      <c r="U917" s="1">
        <f t="shared" si="105"/>
        <v>8669.5221595449639</v>
      </c>
      <c r="V917" s="1">
        <f t="shared" si="105"/>
        <v>8669.5221595449639</v>
      </c>
      <c r="W917" s="9">
        <v>2020</v>
      </c>
    </row>
    <row r="918" spans="1:23" ht="15.75" customHeight="1" x14ac:dyDescent="0.25">
      <c r="A918" s="5">
        <f t="shared" ref="A918:B918" si="129">+A917+1</f>
        <v>897</v>
      </c>
      <c r="B918" s="26">
        <f t="shared" si="129"/>
        <v>131</v>
      </c>
      <c r="C918" s="6" t="s">
        <v>106</v>
      </c>
      <c r="D918" s="3" t="s">
        <v>842</v>
      </c>
      <c r="E918" s="7">
        <v>1963</v>
      </c>
      <c r="F918" s="7">
        <v>2013</v>
      </c>
      <c r="G918" s="7" t="s">
        <v>51</v>
      </c>
      <c r="H918" s="7">
        <v>4</v>
      </c>
      <c r="I918" s="7">
        <v>4</v>
      </c>
      <c r="J918" s="32">
        <v>3859.6</v>
      </c>
      <c r="K918" s="32">
        <v>3429</v>
      </c>
      <c r="L918" s="32">
        <v>0</v>
      </c>
      <c r="M918" s="8">
        <v>92</v>
      </c>
      <c r="N918" s="30">
        <f>'Приложение №2'!E918</f>
        <v>21645863.440000001</v>
      </c>
      <c r="O918" s="32"/>
      <c r="P918" s="1">
        <v>9556716.5899999999</v>
      </c>
      <c r="Q918" s="1"/>
      <c r="R918" s="1">
        <v>2324726.4479999999</v>
      </c>
      <c r="S918" s="1">
        <v>9764420.4020000026</v>
      </c>
      <c r="T918" s="1"/>
      <c r="U918" s="1">
        <f t="shared" ref="U918:V979" si="130">$N918/($K918+$L918)</f>
        <v>6312.5877631962676</v>
      </c>
      <c r="V918" s="1">
        <f t="shared" si="130"/>
        <v>6312.5877631962676</v>
      </c>
      <c r="W918" s="9">
        <v>2020</v>
      </c>
    </row>
    <row r="919" spans="1:23" ht="15" customHeight="1" x14ac:dyDescent="0.25">
      <c r="A919" s="5">
        <f t="shared" ref="A919:B919" si="131">+A918+1</f>
        <v>898</v>
      </c>
      <c r="B919" s="26">
        <f t="shared" si="131"/>
        <v>132</v>
      </c>
      <c r="C919" s="6" t="s">
        <v>106</v>
      </c>
      <c r="D919" s="3" t="s">
        <v>843</v>
      </c>
      <c r="E919" s="7">
        <v>1994</v>
      </c>
      <c r="F919" s="7">
        <v>2013</v>
      </c>
      <c r="G919" s="7" t="s">
        <v>63</v>
      </c>
      <c r="H919" s="7">
        <v>9</v>
      </c>
      <c r="I919" s="7">
        <v>2</v>
      </c>
      <c r="J919" s="32">
        <v>5625.2</v>
      </c>
      <c r="K919" s="32">
        <v>4667.8999999999996</v>
      </c>
      <c r="L919" s="32">
        <v>0</v>
      </c>
      <c r="M919" s="8">
        <v>133</v>
      </c>
      <c r="N919" s="30">
        <f>'Приложение №2'!E919</f>
        <v>7182520.0000000009</v>
      </c>
      <c r="O919" s="32"/>
      <c r="P919" s="1">
        <v>0</v>
      </c>
      <c r="Q919" s="1"/>
      <c r="R919" s="1">
        <v>2210574.1</v>
      </c>
      <c r="S919" s="1">
        <v>4971945.9000000004</v>
      </c>
      <c r="T919" s="32"/>
      <c r="U919" s="1">
        <f t="shared" si="130"/>
        <v>1538.7047708819814</v>
      </c>
      <c r="V919" s="1">
        <f t="shared" si="130"/>
        <v>1538.7047708819814</v>
      </c>
      <c r="W919" s="9">
        <v>2020</v>
      </c>
    </row>
    <row r="920" spans="1:23" ht="15.75" customHeight="1" x14ac:dyDescent="0.25">
      <c r="A920" s="5">
        <f t="shared" ref="A920:B920" si="132">+A919+1</f>
        <v>899</v>
      </c>
      <c r="B920" s="26">
        <f t="shared" si="132"/>
        <v>133</v>
      </c>
      <c r="C920" s="6" t="s">
        <v>106</v>
      </c>
      <c r="D920" s="3" t="s">
        <v>844</v>
      </c>
      <c r="E920" s="7">
        <v>1991</v>
      </c>
      <c r="F920" s="7">
        <v>1991</v>
      </c>
      <c r="G920" s="7" t="s">
        <v>63</v>
      </c>
      <c r="H920" s="7">
        <v>2</v>
      </c>
      <c r="I920" s="7">
        <v>2</v>
      </c>
      <c r="J920" s="32">
        <v>704.8</v>
      </c>
      <c r="K920" s="32">
        <v>607.70000000000005</v>
      </c>
      <c r="L920" s="32">
        <v>0</v>
      </c>
      <c r="M920" s="8">
        <v>51</v>
      </c>
      <c r="N920" s="30">
        <f>'Приложение №2'!E920</f>
        <v>4380165.4799999995</v>
      </c>
      <c r="O920" s="32"/>
      <c r="P920" s="1">
        <v>2480257.52</v>
      </c>
      <c r="Q920" s="1"/>
      <c r="R920" s="1">
        <v>169421.44140000001</v>
      </c>
      <c r="S920" s="1">
        <v>1730486.5185999996</v>
      </c>
      <c r="T920" s="1"/>
      <c r="U920" s="1">
        <f t="shared" si="130"/>
        <v>7207.776007898633</v>
      </c>
      <c r="V920" s="1">
        <f t="shared" si="130"/>
        <v>7207.776007898633</v>
      </c>
      <c r="W920" s="9">
        <v>2020</v>
      </c>
    </row>
    <row r="921" spans="1:23" ht="15.75" customHeight="1" x14ac:dyDescent="0.25">
      <c r="A921" s="5">
        <f t="shared" ref="A921:B921" si="133">+A920+1</f>
        <v>900</v>
      </c>
      <c r="B921" s="26">
        <f t="shared" si="133"/>
        <v>134</v>
      </c>
      <c r="C921" s="6" t="s">
        <v>106</v>
      </c>
      <c r="D921" s="3" t="s">
        <v>845</v>
      </c>
      <c r="E921" s="7">
        <v>1996</v>
      </c>
      <c r="F921" s="7">
        <v>2013</v>
      </c>
      <c r="G921" s="7" t="s">
        <v>63</v>
      </c>
      <c r="H921" s="7">
        <v>2</v>
      </c>
      <c r="I921" s="7">
        <v>2</v>
      </c>
      <c r="J921" s="32">
        <v>1115.2</v>
      </c>
      <c r="K921" s="32">
        <v>1004.8</v>
      </c>
      <c r="L921" s="32">
        <v>0</v>
      </c>
      <c r="M921" s="8">
        <v>54</v>
      </c>
      <c r="N921" s="30">
        <f>'Приложение №2'!E921</f>
        <v>1086712.6599999999</v>
      </c>
      <c r="O921" s="32"/>
      <c r="P921" s="1">
        <v>0</v>
      </c>
      <c r="Q921" s="1"/>
      <c r="R921" s="1">
        <v>414299.24359999999</v>
      </c>
      <c r="S921" s="1">
        <v>672413.41639999999</v>
      </c>
      <c r="T921" s="1"/>
      <c r="U921" s="1">
        <f t="shared" si="130"/>
        <v>1081.5213574840764</v>
      </c>
      <c r="V921" s="1">
        <f t="shared" si="130"/>
        <v>1081.5213574840764</v>
      </c>
      <c r="W921" s="9">
        <v>2020</v>
      </c>
    </row>
    <row r="922" spans="1:23" ht="15" customHeight="1" x14ac:dyDescent="0.25">
      <c r="A922" s="5">
        <f t="shared" ref="A922:B922" si="134">+A921+1</f>
        <v>901</v>
      </c>
      <c r="B922" s="26">
        <f t="shared" si="134"/>
        <v>135</v>
      </c>
      <c r="C922" s="6" t="s">
        <v>106</v>
      </c>
      <c r="D922" s="3" t="s">
        <v>846</v>
      </c>
      <c r="E922" s="7">
        <v>1989</v>
      </c>
      <c r="F922" s="7">
        <v>2015</v>
      </c>
      <c r="G922" s="7" t="s">
        <v>67</v>
      </c>
      <c r="H922" s="7">
        <v>2</v>
      </c>
      <c r="I922" s="7">
        <v>1</v>
      </c>
      <c r="J922" s="32">
        <v>728</v>
      </c>
      <c r="K922" s="32">
        <v>647.4</v>
      </c>
      <c r="L922" s="32">
        <v>0</v>
      </c>
      <c r="M922" s="8">
        <v>32</v>
      </c>
      <c r="N922" s="30">
        <f>'Приложение №2'!E922</f>
        <v>3220540.81</v>
      </c>
      <c r="O922" s="32"/>
      <c r="P922" s="1">
        <v>2610079.92</v>
      </c>
      <c r="Q922" s="1"/>
      <c r="R922" s="1">
        <v>174631.21280000001</v>
      </c>
      <c r="S922" s="1">
        <v>435829.67720000015</v>
      </c>
      <c r="T922" s="32"/>
      <c r="U922" s="1">
        <f t="shared" si="130"/>
        <v>4974.5764751312945</v>
      </c>
      <c r="V922" s="1">
        <f t="shared" si="130"/>
        <v>4974.5764751312945</v>
      </c>
      <c r="W922" s="9">
        <v>2020</v>
      </c>
    </row>
    <row r="923" spans="1:23" ht="15" customHeight="1" x14ac:dyDescent="0.25">
      <c r="A923" s="5">
        <f t="shared" ref="A923:B923" si="135">+A922+1</f>
        <v>902</v>
      </c>
      <c r="B923" s="26">
        <f t="shared" si="135"/>
        <v>136</v>
      </c>
      <c r="C923" s="6" t="s">
        <v>106</v>
      </c>
      <c r="D923" s="3" t="s">
        <v>847</v>
      </c>
      <c r="E923" s="7">
        <v>1977</v>
      </c>
      <c r="F923" s="7">
        <v>2013</v>
      </c>
      <c r="G923" s="7" t="s">
        <v>67</v>
      </c>
      <c r="H923" s="7">
        <v>2</v>
      </c>
      <c r="I923" s="7">
        <v>2</v>
      </c>
      <c r="J923" s="32">
        <v>547.79999999999995</v>
      </c>
      <c r="K923" s="32">
        <v>505.1</v>
      </c>
      <c r="L923" s="32">
        <v>0</v>
      </c>
      <c r="M923" s="8">
        <v>33</v>
      </c>
      <c r="N923" s="30">
        <f>'Приложение №2'!E923</f>
        <v>1456005.95</v>
      </c>
      <c r="O923" s="32"/>
      <c r="P923" s="1">
        <v>1001552.53</v>
      </c>
      <c r="Q923" s="1"/>
      <c r="R923" s="1">
        <v>114420.10220000001</v>
      </c>
      <c r="S923" s="1">
        <v>340033.3177999999</v>
      </c>
      <c r="T923" s="32"/>
      <c r="U923" s="1">
        <f t="shared" si="130"/>
        <v>2882.6092852900415</v>
      </c>
      <c r="V923" s="1">
        <f t="shared" si="130"/>
        <v>2882.6092852900415</v>
      </c>
      <c r="W923" s="9">
        <v>2020</v>
      </c>
    </row>
    <row r="924" spans="1:23" ht="15" customHeight="1" x14ac:dyDescent="0.25">
      <c r="A924" s="5">
        <f t="shared" ref="A924:B924" si="136">+A923+1</f>
        <v>903</v>
      </c>
      <c r="B924" s="26">
        <f t="shared" si="136"/>
        <v>137</v>
      </c>
      <c r="C924" s="6" t="s">
        <v>106</v>
      </c>
      <c r="D924" s="3" t="s">
        <v>848</v>
      </c>
      <c r="E924" s="7">
        <v>1989</v>
      </c>
      <c r="F924" s="7">
        <v>1989</v>
      </c>
      <c r="G924" s="7" t="s">
        <v>67</v>
      </c>
      <c r="H924" s="7">
        <v>1</v>
      </c>
      <c r="I924" s="7">
        <v>1</v>
      </c>
      <c r="J924" s="32">
        <v>318.39999999999998</v>
      </c>
      <c r="K924" s="32">
        <v>260</v>
      </c>
      <c r="L924" s="32">
        <v>0</v>
      </c>
      <c r="M924" s="8">
        <v>32</v>
      </c>
      <c r="N924" s="30">
        <f>'Приложение №2'!E924</f>
        <v>2698927.92</v>
      </c>
      <c r="O924" s="32"/>
      <c r="P924" s="1">
        <v>2487203.54</v>
      </c>
      <c r="Q924" s="1"/>
      <c r="R924" s="1">
        <v>36692.379999999997</v>
      </c>
      <c r="S924" s="1">
        <v>175031.99999999988</v>
      </c>
      <c r="T924" s="32"/>
      <c r="U924" s="1">
        <f t="shared" si="130"/>
        <v>10380.492</v>
      </c>
      <c r="V924" s="1">
        <f t="shared" si="130"/>
        <v>10380.492</v>
      </c>
      <c r="W924" s="9">
        <v>2020</v>
      </c>
    </row>
    <row r="925" spans="1:23" ht="15" customHeight="1" x14ac:dyDescent="0.25">
      <c r="A925" s="5">
        <f t="shared" ref="A925:B925" si="137">+A924+1</f>
        <v>904</v>
      </c>
      <c r="B925" s="26">
        <f t="shared" si="137"/>
        <v>138</v>
      </c>
      <c r="C925" s="6" t="s">
        <v>106</v>
      </c>
      <c r="D925" s="3" t="s">
        <v>849</v>
      </c>
      <c r="E925" s="7">
        <v>1981</v>
      </c>
      <c r="F925" s="7">
        <v>2013</v>
      </c>
      <c r="G925" s="7" t="s">
        <v>67</v>
      </c>
      <c r="H925" s="7">
        <v>2</v>
      </c>
      <c r="I925" s="7">
        <v>2</v>
      </c>
      <c r="J925" s="32">
        <v>1134.5</v>
      </c>
      <c r="K925" s="32">
        <v>964.9</v>
      </c>
      <c r="L925" s="32">
        <v>0</v>
      </c>
      <c r="M925" s="8">
        <v>49</v>
      </c>
      <c r="N925" s="30">
        <f>'Приложение №2'!E925</f>
        <v>7581398.5399999991</v>
      </c>
      <c r="O925" s="32"/>
      <c r="P925" s="1">
        <v>6680441.3799999999</v>
      </c>
      <c r="Q925" s="1"/>
      <c r="R925" s="1">
        <v>251386.47779999999</v>
      </c>
      <c r="S925" s="1">
        <v>649570.68219999922</v>
      </c>
      <c r="T925" s="32"/>
      <c r="U925" s="1">
        <f t="shared" si="130"/>
        <v>7857.1857601824013</v>
      </c>
      <c r="V925" s="1">
        <f t="shared" si="130"/>
        <v>7857.1857601824013</v>
      </c>
      <c r="W925" s="9">
        <v>2020</v>
      </c>
    </row>
    <row r="926" spans="1:23" ht="15" customHeight="1" x14ac:dyDescent="0.25">
      <c r="A926" s="5">
        <f t="shared" ref="A926:B926" si="138">+A925+1</f>
        <v>905</v>
      </c>
      <c r="B926" s="26">
        <f t="shared" si="138"/>
        <v>139</v>
      </c>
      <c r="C926" s="6" t="s">
        <v>106</v>
      </c>
      <c r="D926" s="3" t="s">
        <v>475</v>
      </c>
      <c r="E926" s="7">
        <v>1994</v>
      </c>
      <c r="F926" s="7">
        <v>1994</v>
      </c>
      <c r="G926" s="7" t="s">
        <v>67</v>
      </c>
      <c r="H926" s="7">
        <v>2</v>
      </c>
      <c r="I926" s="7">
        <v>1</v>
      </c>
      <c r="J926" s="32">
        <v>350.5</v>
      </c>
      <c r="K926" s="32">
        <v>347.3</v>
      </c>
      <c r="L926" s="32">
        <v>0</v>
      </c>
      <c r="M926" s="8">
        <v>13</v>
      </c>
      <c r="N926" s="30">
        <f>'Приложение №2'!E926</f>
        <v>134575.64161106842</v>
      </c>
      <c r="O926" s="32"/>
      <c r="P926" s="1">
        <v>0</v>
      </c>
      <c r="Q926" s="1"/>
      <c r="R926" s="1">
        <v>19873.2006</v>
      </c>
      <c r="S926" s="1">
        <v>114702.44101106843</v>
      </c>
      <c r="T926" s="32"/>
      <c r="U926" s="1">
        <f t="shared" si="130"/>
        <v>387.49104984471182</v>
      </c>
      <c r="V926" s="1">
        <f t="shared" si="130"/>
        <v>387.49104984471182</v>
      </c>
      <c r="W926" s="9">
        <v>2020</v>
      </c>
    </row>
    <row r="927" spans="1:23" ht="15" customHeight="1" x14ac:dyDescent="0.25">
      <c r="A927" s="5">
        <f t="shared" ref="A927:B927" si="139">+A926+1</f>
        <v>906</v>
      </c>
      <c r="B927" s="26">
        <f t="shared" si="139"/>
        <v>140</v>
      </c>
      <c r="C927" s="6" t="s">
        <v>106</v>
      </c>
      <c r="D927" s="3" t="s">
        <v>850</v>
      </c>
      <c r="E927" s="7">
        <v>1957</v>
      </c>
      <c r="F927" s="7">
        <v>1957</v>
      </c>
      <c r="G927" s="7" t="s">
        <v>67</v>
      </c>
      <c r="H927" s="7">
        <v>2</v>
      </c>
      <c r="I927" s="7">
        <v>1</v>
      </c>
      <c r="J927" s="32">
        <v>386.6</v>
      </c>
      <c r="K927" s="32">
        <v>356.4</v>
      </c>
      <c r="L927" s="32">
        <v>0</v>
      </c>
      <c r="M927" s="8">
        <v>25</v>
      </c>
      <c r="N927" s="30">
        <f>'Приложение №2'!E927</f>
        <v>1919055.5021372153</v>
      </c>
      <c r="O927" s="32"/>
      <c r="P927" s="1">
        <v>1611076.58</v>
      </c>
      <c r="Q927" s="1"/>
      <c r="R927" s="1">
        <v>68050.440799999997</v>
      </c>
      <c r="S927" s="1">
        <v>239928.48133721529</v>
      </c>
      <c r="T927" s="32"/>
      <c r="U927" s="1">
        <f t="shared" si="130"/>
        <v>5384.5552809686178</v>
      </c>
      <c r="V927" s="1">
        <f t="shared" si="130"/>
        <v>5384.5552809686178</v>
      </c>
      <c r="W927" s="9">
        <v>2020</v>
      </c>
    </row>
    <row r="928" spans="1:23" ht="15" customHeight="1" x14ac:dyDescent="0.25">
      <c r="A928" s="5">
        <f t="shared" ref="A928:B928" si="140">+A927+1</f>
        <v>907</v>
      </c>
      <c r="B928" s="26">
        <f t="shared" si="140"/>
        <v>141</v>
      </c>
      <c r="C928" s="6" t="s">
        <v>106</v>
      </c>
      <c r="D928" s="3" t="s">
        <v>851</v>
      </c>
      <c r="E928" s="7">
        <v>1982</v>
      </c>
      <c r="F928" s="7">
        <v>1982</v>
      </c>
      <c r="G928" s="7" t="s">
        <v>67</v>
      </c>
      <c r="H928" s="7">
        <v>2</v>
      </c>
      <c r="I928" s="7">
        <v>2</v>
      </c>
      <c r="J928" s="32">
        <v>1069.3</v>
      </c>
      <c r="K928" s="32">
        <v>1019.2</v>
      </c>
      <c r="L928" s="32">
        <v>0</v>
      </c>
      <c r="M928" s="8">
        <v>68</v>
      </c>
      <c r="N928" s="30">
        <f>'Приложение №2'!E928</f>
        <v>18194559.578226659</v>
      </c>
      <c r="O928" s="32"/>
      <c r="P928" s="1">
        <v>17277181.309999999</v>
      </c>
      <c r="Q928" s="1"/>
      <c r="R928" s="1">
        <v>231252.83240000001</v>
      </c>
      <c r="S928" s="1">
        <v>686125.43582666083</v>
      </c>
      <c r="T928" s="32"/>
      <c r="U928" s="1">
        <f t="shared" si="130"/>
        <v>17851.804923691776</v>
      </c>
      <c r="V928" s="1">
        <f t="shared" si="130"/>
        <v>17851.804923691776</v>
      </c>
      <c r="W928" s="9">
        <v>2020</v>
      </c>
    </row>
    <row r="929" spans="1:23" ht="15.75" customHeight="1" x14ac:dyDescent="0.25">
      <c r="A929" s="5">
        <f t="shared" ref="A929:B929" si="141">+A928+1</f>
        <v>908</v>
      </c>
      <c r="B929" s="26">
        <f t="shared" si="141"/>
        <v>142</v>
      </c>
      <c r="C929" s="6" t="s">
        <v>106</v>
      </c>
      <c r="D929" s="3" t="s">
        <v>852</v>
      </c>
      <c r="E929" s="7">
        <v>1988</v>
      </c>
      <c r="F929" s="7">
        <v>2013</v>
      </c>
      <c r="G929" s="7" t="s">
        <v>63</v>
      </c>
      <c r="H929" s="7">
        <v>5</v>
      </c>
      <c r="I929" s="7">
        <v>6</v>
      </c>
      <c r="J929" s="32">
        <v>7106.9</v>
      </c>
      <c r="K929" s="32">
        <v>6246.6</v>
      </c>
      <c r="L929" s="32">
        <v>0</v>
      </c>
      <c r="M929" s="8">
        <v>249</v>
      </c>
      <c r="N929" s="30">
        <f>'Приложение №2'!E929</f>
        <v>42598570.509999998</v>
      </c>
      <c r="O929" s="32"/>
      <c r="P929" s="1">
        <v>22672535.280000001</v>
      </c>
      <c r="Q929" s="1"/>
      <c r="R929" s="1">
        <v>2138217.0712000001</v>
      </c>
      <c r="S929" s="1">
        <v>17787818.158799998</v>
      </c>
      <c r="T929" s="1"/>
      <c r="U929" s="1">
        <f t="shared" si="130"/>
        <v>6819.481079307142</v>
      </c>
      <c r="V929" s="1">
        <f t="shared" si="130"/>
        <v>6819.481079307142</v>
      </c>
      <c r="W929" s="9">
        <v>2020</v>
      </c>
    </row>
    <row r="930" spans="1:23" ht="15.75" customHeight="1" x14ac:dyDescent="0.25">
      <c r="A930" s="5">
        <f t="shared" ref="A930:B930" si="142">+A929+1</f>
        <v>909</v>
      </c>
      <c r="B930" s="26">
        <f t="shared" si="142"/>
        <v>143</v>
      </c>
      <c r="C930" s="6" t="s">
        <v>106</v>
      </c>
      <c r="D930" s="3" t="s">
        <v>853</v>
      </c>
      <c r="E930" s="7">
        <v>1989</v>
      </c>
      <c r="F930" s="7">
        <v>2017</v>
      </c>
      <c r="G930" s="7" t="s">
        <v>63</v>
      </c>
      <c r="H930" s="7">
        <v>9</v>
      </c>
      <c r="I930" s="7">
        <v>3</v>
      </c>
      <c r="J930" s="32">
        <v>8049.4</v>
      </c>
      <c r="K930" s="32">
        <v>6665.5</v>
      </c>
      <c r="L930" s="32">
        <v>0</v>
      </c>
      <c r="M930" s="8">
        <v>258</v>
      </c>
      <c r="N930" s="30">
        <f>'Приложение №2'!E930</f>
        <v>52730379.380000003</v>
      </c>
      <c r="O930" s="32"/>
      <c r="P930" s="1">
        <v>24456085.870000001</v>
      </c>
      <c r="Q930" s="1"/>
      <c r="R930" s="1">
        <v>3078703.51</v>
      </c>
      <c r="S930" s="1">
        <v>25195590</v>
      </c>
      <c r="T930" s="32"/>
      <c r="U930" s="1">
        <f t="shared" si="130"/>
        <v>7910.9413217313031</v>
      </c>
      <c r="V930" s="1">
        <f t="shared" si="130"/>
        <v>7910.9413217313031</v>
      </c>
      <c r="W930" s="9">
        <v>2020</v>
      </c>
    </row>
    <row r="931" spans="1:23" ht="15.75" customHeight="1" x14ac:dyDescent="0.25">
      <c r="A931" s="5">
        <f t="shared" ref="A931:B931" si="143">+A930+1</f>
        <v>910</v>
      </c>
      <c r="B931" s="26">
        <f t="shared" si="143"/>
        <v>144</v>
      </c>
      <c r="C931" s="6" t="s">
        <v>106</v>
      </c>
      <c r="D931" s="3" t="s">
        <v>854</v>
      </c>
      <c r="E931" s="7">
        <v>1994</v>
      </c>
      <c r="F931" s="7">
        <v>2013</v>
      </c>
      <c r="G931" s="7" t="s">
        <v>63</v>
      </c>
      <c r="H931" s="7">
        <v>9</v>
      </c>
      <c r="I931" s="7">
        <v>3</v>
      </c>
      <c r="J931" s="32">
        <v>7891.7</v>
      </c>
      <c r="K931" s="32">
        <v>6614.4</v>
      </c>
      <c r="L931" s="32">
        <v>0</v>
      </c>
      <c r="M931" s="8">
        <v>291</v>
      </c>
      <c r="N931" s="30">
        <f>'Приложение №2'!E931</f>
        <v>63100210.270000003</v>
      </c>
      <c r="O931" s="32"/>
      <c r="P931" s="1">
        <v>35010843.719999999</v>
      </c>
      <c r="Q931" s="1"/>
      <c r="R931" s="1">
        <v>3086934.55</v>
      </c>
      <c r="S931" s="1">
        <v>25002432.000000004</v>
      </c>
      <c r="T931" s="32"/>
      <c r="U931" s="1">
        <f t="shared" si="130"/>
        <v>9539.8237587687472</v>
      </c>
      <c r="V931" s="1">
        <f t="shared" si="130"/>
        <v>9539.8237587687472</v>
      </c>
      <c r="W931" s="9">
        <v>2020</v>
      </c>
    </row>
    <row r="932" spans="1:23" ht="15" customHeight="1" x14ac:dyDescent="0.25">
      <c r="A932" s="5">
        <f t="shared" ref="A932:B932" si="144">+A931+1</f>
        <v>911</v>
      </c>
      <c r="B932" s="26">
        <f t="shared" si="144"/>
        <v>145</v>
      </c>
      <c r="C932" s="6" t="s">
        <v>106</v>
      </c>
      <c r="D932" s="3" t="s">
        <v>855</v>
      </c>
      <c r="E932" s="7">
        <v>1981</v>
      </c>
      <c r="F932" s="7">
        <v>2013</v>
      </c>
      <c r="G932" s="7" t="s">
        <v>51</v>
      </c>
      <c r="H932" s="7">
        <v>2</v>
      </c>
      <c r="I932" s="7">
        <v>3</v>
      </c>
      <c r="J932" s="32">
        <v>933.1</v>
      </c>
      <c r="K932" s="32">
        <v>851.3</v>
      </c>
      <c r="L932" s="32">
        <v>0</v>
      </c>
      <c r="M932" s="8">
        <v>45</v>
      </c>
      <c r="N932" s="30">
        <f>'Приложение №2'!E932</f>
        <v>217816.61</v>
      </c>
      <c r="O932" s="32"/>
      <c r="P932" s="1">
        <v>0</v>
      </c>
      <c r="Q932" s="1"/>
      <c r="R932" s="1">
        <v>217816.61</v>
      </c>
      <c r="S932" s="1">
        <v>0</v>
      </c>
      <c r="T932" s="1"/>
      <c r="U932" s="1">
        <f t="shared" si="130"/>
        <v>255.86351462469165</v>
      </c>
      <c r="V932" s="1">
        <f t="shared" si="130"/>
        <v>255.86351462469165</v>
      </c>
      <c r="W932" s="9">
        <v>2020</v>
      </c>
    </row>
    <row r="933" spans="1:23" ht="15.75" customHeight="1" x14ac:dyDescent="0.25">
      <c r="A933" s="5">
        <f t="shared" ref="A933:B933" si="145">+A932+1</f>
        <v>912</v>
      </c>
      <c r="B933" s="26">
        <f t="shared" si="145"/>
        <v>146</v>
      </c>
      <c r="C933" s="6" t="s">
        <v>106</v>
      </c>
      <c r="D933" s="3" t="s">
        <v>856</v>
      </c>
      <c r="E933" s="7">
        <v>1985</v>
      </c>
      <c r="F933" s="7">
        <v>2013</v>
      </c>
      <c r="G933" s="7" t="s">
        <v>63</v>
      </c>
      <c r="H933" s="7">
        <v>3</v>
      </c>
      <c r="I933" s="7">
        <v>3</v>
      </c>
      <c r="J933" s="32">
        <v>1439.1</v>
      </c>
      <c r="K933" s="32">
        <v>1289.4000000000001</v>
      </c>
      <c r="L933" s="32">
        <v>0</v>
      </c>
      <c r="M933" s="8">
        <v>55</v>
      </c>
      <c r="N933" s="30">
        <f>'Приложение №2'!E933</f>
        <v>7463328.1399999997</v>
      </c>
      <c r="O933" s="32"/>
      <c r="P933" s="1">
        <v>3398261.76</v>
      </c>
      <c r="Q933" s="1"/>
      <c r="R933" s="1">
        <v>393370.94079999998</v>
      </c>
      <c r="S933" s="1">
        <v>3671695.4391999999</v>
      </c>
      <c r="T933" s="1"/>
      <c r="U933" s="1">
        <f t="shared" si="130"/>
        <v>5788.2178842872645</v>
      </c>
      <c r="V933" s="1">
        <f t="shared" si="130"/>
        <v>5788.2178842872645</v>
      </c>
      <c r="W933" s="9">
        <v>2020</v>
      </c>
    </row>
    <row r="934" spans="1:23" ht="15.75" customHeight="1" x14ac:dyDescent="0.25">
      <c r="A934" s="5">
        <f t="shared" ref="A934:B934" si="146">+A933+1</f>
        <v>913</v>
      </c>
      <c r="B934" s="26">
        <f t="shared" si="146"/>
        <v>147</v>
      </c>
      <c r="C934" s="6" t="s">
        <v>106</v>
      </c>
      <c r="D934" s="3" t="s">
        <v>857</v>
      </c>
      <c r="E934" s="7">
        <v>1982</v>
      </c>
      <c r="F934" s="7">
        <v>2005</v>
      </c>
      <c r="G934" s="7" t="s">
        <v>51</v>
      </c>
      <c r="H934" s="7">
        <v>4</v>
      </c>
      <c r="I934" s="7">
        <v>3</v>
      </c>
      <c r="J934" s="32">
        <v>4244.5200000000004</v>
      </c>
      <c r="K934" s="32">
        <v>4058.92</v>
      </c>
      <c r="L934" s="32">
        <v>0</v>
      </c>
      <c r="M934" s="8">
        <v>282</v>
      </c>
      <c r="N934" s="30">
        <f>'Приложение №2'!E934</f>
        <v>24987466.960000005</v>
      </c>
      <c r="O934" s="32"/>
      <c r="P934" s="1">
        <v>12009963.09</v>
      </c>
      <c r="Q934" s="1"/>
      <c r="R934" s="1">
        <v>1419323.2734399999</v>
      </c>
      <c r="S934" s="1">
        <v>11558180.596560005</v>
      </c>
      <c r="T934" s="1"/>
      <c r="U934" s="1">
        <f t="shared" si="130"/>
        <v>6156.1861184748659</v>
      </c>
      <c r="V934" s="1">
        <f t="shared" si="130"/>
        <v>6156.1861184748659</v>
      </c>
      <c r="W934" s="9">
        <v>2020</v>
      </c>
    </row>
    <row r="935" spans="1:23" ht="15" customHeight="1" x14ac:dyDescent="0.25">
      <c r="A935" s="5">
        <f t="shared" ref="A935:B935" si="147">+A934+1</f>
        <v>914</v>
      </c>
      <c r="B935" s="26">
        <f t="shared" si="147"/>
        <v>148</v>
      </c>
      <c r="C935" s="6" t="s">
        <v>106</v>
      </c>
      <c r="D935" s="3" t="s">
        <v>858</v>
      </c>
      <c r="E935" s="7">
        <v>1994</v>
      </c>
      <c r="F935" s="7">
        <v>2011</v>
      </c>
      <c r="G935" s="7" t="s">
        <v>63</v>
      </c>
      <c r="H935" s="7">
        <v>9</v>
      </c>
      <c r="I935" s="7">
        <v>2</v>
      </c>
      <c r="J935" s="32">
        <v>5199.1000000000004</v>
      </c>
      <c r="K935" s="32">
        <v>4436.7</v>
      </c>
      <c r="L935" s="32">
        <v>0</v>
      </c>
      <c r="M935" s="8">
        <v>173</v>
      </c>
      <c r="N935" s="30">
        <f>'Приложение №2'!E935</f>
        <v>7182720</v>
      </c>
      <c r="O935" s="32"/>
      <c r="P935" s="1">
        <v>0</v>
      </c>
      <c r="Q935" s="1"/>
      <c r="R935" s="1">
        <v>1991514.9499999997</v>
      </c>
      <c r="S935" s="1">
        <v>5191205.0500000007</v>
      </c>
      <c r="T935" s="32"/>
      <c r="U935" s="1">
        <f t="shared" si="130"/>
        <v>1618.9329907363581</v>
      </c>
      <c r="V935" s="1">
        <f t="shared" si="130"/>
        <v>1618.9329907363581</v>
      </c>
      <c r="W935" s="9">
        <v>2020</v>
      </c>
    </row>
    <row r="936" spans="1:23" ht="15.75" customHeight="1" x14ac:dyDescent="0.25">
      <c r="A936" s="5">
        <f t="shared" ref="A936:B936" si="148">+A935+1</f>
        <v>915</v>
      </c>
      <c r="B936" s="26">
        <f t="shared" si="148"/>
        <v>149</v>
      </c>
      <c r="C936" s="6" t="s">
        <v>106</v>
      </c>
      <c r="D936" s="3" t="s">
        <v>859</v>
      </c>
      <c r="E936" s="7">
        <v>1979</v>
      </c>
      <c r="F936" s="7">
        <v>2013</v>
      </c>
      <c r="G936" s="7" t="s">
        <v>51</v>
      </c>
      <c r="H936" s="7">
        <v>4</v>
      </c>
      <c r="I936" s="7">
        <v>3</v>
      </c>
      <c r="J936" s="32">
        <v>1175.2</v>
      </c>
      <c r="K936" s="32">
        <v>845.9</v>
      </c>
      <c r="L936" s="32">
        <v>0</v>
      </c>
      <c r="M936" s="8">
        <v>33</v>
      </c>
      <c r="N936" s="30">
        <f>'Приложение №2'!E936</f>
        <v>3873450.88</v>
      </c>
      <c r="O936" s="32"/>
      <c r="P936" s="1">
        <v>1210529.07</v>
      </c>
      <c r="Q936" s="1"/>
      <c r="R936" s="1">
        <v>254136.97380000001</v>
      </c>
      <c r="S936" s="1">
        <v>2408784.8361999998</v>
      </c>
      <c r="T936" s="1"/>
      <c r="U936" s="1">
        <f t="shared" si="130"/>
        <v>4579.0884028845021</v>
      </c>
      <c r="V936" s="1">
        <f t="shared" si="130"/>
        <v>4579.0884028845021</v>
      </c>
      <c r="W936" s="9">
        <v>2020</v>
      </c>
    </row>
    <row r="937" spans="1:23" ht="15" customHeight="1" x14ac:dyDescent="0.25">
      <c r="A937" s="5">
        <f t="shared" ref="A937:B937" si="149">+A936+1</f>
        <v>916</v>
      </c>
      <c r="B937" s="26">
        <f t="shared" si="149"/>
        <v>150</v>
      </c>
      <c r="C937" s="6" t="s">
        <v>106</v>
      </c>
      <c r="D937" s="3" t="s">
        <v>860</v>
      </c>
      <c r="E937" s="7">
        <v>1979</v>
      </c>
      <c r="F937" s="7">
        <v>2016</v>
      </c>
      <c r="G937" s="7" t="s">
        <v>67</v>
      </c>
      <c r="H937" s="7">
        <v>2</v>
      </c>
      <c r="I937" s="7">
        <v>2</v>
      </c>
      <c r="J937" s="32">
        <v>538.70000000000005</v>
      </c>
      <c r="K937" s="32">
        <v>500.4</v>
      </c>
      <c r="L937" s="32">
        <v>0</v>
      </c>
      <c r="M937" s="8">
        <v>34</v>
      </c>
      <c r="N937" s="30">
        <f>'Приложение №2'!E937</f>
        <v>2227259.5299999998</v>
      </c>
      <c r="O937" s="32"/>
      <c r="P937" s="1">
        <v>1758908.29</v>
      </c>
      <c r="Q937" s="1"/>
      <c r="R937" s="1">
        <v>131481.95880000002</v>
      </c>
      <c r="S937" s="1">
        <v>336869.28119999974</v>
      </c>
      <c r="T937" s="32"/>
      <c r="U937" s="1">
        <f t="shared" si="130"/>
        <v>4450.9582933653073</v>
      </c>
      <c r="V937" s="1">
        <f t="shared" si="130"/>
        <v>4450.9582933653073</v>
      </c>
      <c r="W937" s="9">
        <v>2020</v>
      </c>
    </row>
    <row r="938" spans="1:23" ht="15.75" customHeight="1" x14ac:dyDescent="0.25">
      <c r="A938" s="5">
        <f t="shared" ref="A938:B938" si="150">+A937+1</f>
        <v>917</v>
      </c>
      <c r="B938" s="26">
        <f t="shared" si="150"/>
        <v>151</v>
      </c>
      <c r="C938" s="6" t="s">
        <v>106</v>
      </c>
      <c r="D938" s="3" t="s">
        <v>145</v>
      </c>
      <c r="E938" s="7">
        <v>1975</v>
      </c>
      <c r="F938" s="7">
        <v>2009</v>
      </c>
      <c r="G938" s="7" t="s">
        <v>51</v>
      </c>
      <c r="H938" s="7">
        <v>5</v>
      </c>
      <c r="I938" s="7">
        <v>6</v>
      </c>
      <c r="J938" s="32">
        <v>4366.5</v>
      </c>
      <c r="K938" s="32">
        <v>4045</v>
      </c>
      <c r="L938" s="32">
        <v>0</v>
      </c>
      <c r="M938" s="8">
        <v>185</v>
      </c>
      <c r="N938" s="30">
        <f>'Приложение №2'!E938</f>
        <v>15306233.249999998</v>
      </c>
      <c r="O938" s="32"/>
      <c r="P938" s="1">
        <v>3461332.56</v>
      </c>
      <c r="Q938" s="1"/>
      <c r="R938" s="1">
        <v>326358.69</v>
      </c>
      <c r="S938" s="1">
        <v>11518541.999999998</v>
      </c>
      <c r="T938" s="1"/>
      <c r="U938" s="1">
        <f t="shared" si="130"/>
        <v>3783.988442521631</v>
      </c>
      <c r="V938" s="1">
        <f t="shared" si="130"/>
        <v>3783.988442521631</v>
      </c>
      <c r="W938" s="9">
        <v>2020</v>
      </c>
    </row>
    <row r="939" spans="1:23" ht="15.75" customHeight="1" x14ac:dyDescent="0.25">
      <c r="A939" s="5">
        <f t="shared" ref="A939:B939" si="151">+A938+1</f>
        <v>918</v>
      </c>
      <c r="B939" s="26">
        <f t="shared" si="151"/>
        <v>152</v>
      </c>
      <c r="C939" s="6" t="s">
        <v>106</v>
      </c>
      <c r="D939" s="3" t="s">
        <v>861</v>
      </c>
      <c r="E939" s="7">
        <v>1986</v>
      </c>
      <c r="F939" s="7">
        <v>2005</v>
      </c>
      <c r="G939" s="7" t="s">
        <v>51</v>
      </c>
      <c r="H939" s="7">
        <v>5</v>
      </c>
      <c r="I939" s="7">
        <v>3</v>
      </c>
      <c r="J939" s="32">
        <v>5898.64</v>
      </c>
      <c r="K939" s="32">
        <v>5063.6400000000003</v>
      </c>
      <c r="L939" s="32">
        <v>0</v>
      </c>
      <c r="M939" s="8">
        <v>316</v>
      </c>
      <c r="N939" s="30">
        <f>'Приложение №2'!E939</f>
        <v>22394893.580000006</v>
      </c>
      <c r="O939" s="32"/>
      <c r="P939" s="1">
        <v>6368831.1100000003</v>
      </c>
      <c r="Q939" s="1"/>
      <c r="R939" s="1">
        <v>1606841.20248</v>
      </c>
      <c r="S939" s="1">
        <v>14419221.267520007</v>
      </c>
      <c r="T939" s="1"/>
      <c r="U939" s="1">
        <f t="shared" si="130"/>
        <v>4422.6867589323101</v>
      </c>
      <c r="V939" s="1">
        <f t="shared" si="130"/>
        <v>4422.6867589323101</v>
      </c>
      <c r="W939" s="9">
        <v>2020</v>
      </c>
    </row>
    <row r="940" spans="1:23" ht="15" customHeight="1" x14ac:dyDescent="0.25">
      <c r="A940" s="5">
        <f t="shared" ref="A940:B940" si="152">+A939+1</f>
        <v>919</v>
      </c>
      <c r="B940" s="26">
        <f t="shared" si="152"/>
        <v>153</v>
      </c>
      <c r="C940" s="6" t="s">
        <v>106</v>
      </c>
      <c r="D940" s="3" t="s">
        <v>148</v>
      </c>
      <c r="E940" s="7">
        <v>1970</v>
      </c>
      <c r="F940" s="7">
        <v>2017</v>
      </c>
      <c r="G940" s="7" t="s">
        <v>51</v>
      </c>
      <c r="H940" s="7">
        <v>5</v>
      </c>
      <c r="I940" s="7">
        <v>2</v>
      </c>
      <c r="J940" s="32">
        <v>1774.6</v>
      </c>
      <c r="K940" s="32">
        <v>1593.3</v>
      </c>
      <c r="L940" s="32">
        <v>0</v>
      </c>
      <c r="M940" s="8">
        <v>61</v>
      </c>
      <c r="N940" s="30">
        <f>'Приложение №2'!E940</f>
        <v>249194.73</v>
      </c>
      <c r="O940" s="32"/>
      <c r="P940" s="1">
        <v>60322.049399999989</v>
      </c>
      <c r="Q940" s="1"/>
      <c r="R940" s="1">
        <v>128550.63060000002</v>
      </c>
      <c r="S940" s="1">
        <v>60322.05</v>
      </c>
      <c r="T940" s="1"/>
      <c r="U940" s="1">
        <f t="shared" si="130"/>
        <v>156.4016381095839</v>
      </c>
      <c r="V940" s="1">
        <f t="shared" si="130"/>
        <v>156.4016381095839</v>
      </c>
      <c r="W940" s="9">
        <v>2020</v>
      </c>
    </row>
    <row r="941" spans="1:23" ht="15.75" customHeight="1" x14ac:dyDescent="0.25">
      <c r="A941" s="5">
        <f t="shared" ref="A941:B941" si="153">+A940+1</f>
        <v>920</v>
      </c>
      <c r="B941" s="26">
        <f t="shared" si="153"/>
        <v>154</v>
      </c>
      <c r="C941" s="6" t="s">
        <v>106</v>
      </c>
      <c r="D941" s="3" t="s">
        <v>862</v>
      </c>
      <c r="E941" s="7">
        <v>1977</v>
      </c>
      <c r="F941" s="7">
        <v>1977</v>
      </c>
      <c r="G941" s="7" t="s">
        <v>63</v>
      </c>
      <c r="H941" s="7">
        <v>4</v>
      </c>
      <c r="I941" s="7">
        <v>6</v>
      </c>
      <c r="J941" s="32">
        <v>5672.9</v>
      </c>
      <c r="K941" s="32">
        <v>4956.6000000000004</v>
      </c>
      <c r="L941" s="32">
        <v>0</v>
      </c>
      <c r="M941" s="8">
        <v>207</v>
      </c>
      <c r="N941" s="30">
        <f>'Приложение №2'!E941</f>
        <v>20635319.899999999</v>
      </c>
      <c r="O941" s="32"/>
      <c r="P941" s="1">
        <v>4625692.9000000004</v>
      </c>
      <c r="Q941" s="1"/>
      <c r="R941" s="1">
        <v>1895212.8411999999</v>
      </c>
      <c r="S941" s="1">
        <v>14114414.158799998</v>
      </c>
      <c r="T941" s="1"/>
      <c r="U941" s="1">
        <f t="shared" si="130"/>
        <v>4163.2005608683367</v>
      </c>
      <c r="V941" s="1">
        <f t="shared" si="130"/>
        <v>4163.2005608683367</v>
      </c>
      <c r="W941" s="9">
        <v>2020</v>
      </c>
    </row>
    <row r="942" spans="1:23" ht="15.75" customHeight="1" x14ac:dyDescent="0.25">
      <c r="A942" s="5">
        <f t="shared" ref="A942:B942" si="154">+A941+1</f>
        <v>921</v>
      </c>
      <c r="B942" s="26">
        <f t="shared" si="154"/>
        <v>155</v>
      </c>
      <c r="C942" s="6" t="s">
        <v>106</v>
      </c>
      <c r="D942" s="3" t="s">
        <v>863</v>
      </c>
      <c r="E942" s="7">
        <v>1975</v>
      </c>
      <c r="F942" s="7">
        <v>2013</v>
      </c>
      <c r="G942" s="7" t="s">
        <v>63</v>
      </c>
      <c r="H942" s="7">
        <v>4</v>
      </c>
      <c r="I942" s="7">
        <v>4</v>
      </c>
      <c r="J942" s="32">
        <v>3899.5</v>
      </c>
      <c r="K942" s="32">
        <v>3416.4</v>
      </c>
      <c r="L942" s="32">
        <v>0</v>
      </c>
      <c r="M942" s="8">
        <v>110</v>
      </c>
      <c r="N942" s="30">
        <f>'Приложение №2'!E942</f>
        <v>11370137.779999999</v>
      </c>
      <c r="O942" s="32"/>
      <c r="P942" s="1">
        <v>404782.68</v>
      </c>
      <c r="Q942" s="1"/>
      <c r="R942" s="1">
        <v>1236814.4648</v>
      </c>
      <c r="S942" s="1">
        <v>9728540.6351999994</v>
      </c>
      <c r="T942" s="1"/>
      <c r="U942" s="1">
        <f t="shared" si="130"/>
        <v>3328.1049584357802</v>
      </c>
      <c r="V942" s="1">
        <f t="shared" si="130"/>
        <v>3328.1049584357802</v>
      </c>
      <c r="W942" s="9">
        <v>2020</v>
      </c>
    </row>
    <row r="943" spans="1:23" ht="15.75" customHeight="1" x14ac:dyDescent="0.25">
      <c r="A943" s="5">
        <f t="shared" ref="A943:B943" si="155">+A942+1</f>
        <v>922</v>
      </c>
      <c r="B943" s="26">
        <f t="shared" si="155"/>
        <v>156</v>
      </c>
      <c r="C943" s="6" t="s">
        <v>106</v>
      </c>
      <c r="D943" s="3" t="s">
        <v>864</v>
      </c>
      <c r="E943" s="7">
        <v>1979</v>
      </c>
      <c r="F943" s="7">
        <v>2013</v>
      </c>
      <c r="G943" s="7" t="s">
        <v>51</v>
      </c>
      <c r="H943" s="7">
        <v>5</v>
      </c>
      <c r="I943" s="7">
        <v>4</v>
      </c>
      <c r="J943" s="32">
        <v>3602.3</v>
      </c>
      <c r="K943" s="32">
        <v>3466.5</v>
      </c>
      <c r="L943" s="32">
        <v>0</v>
      </c>
      <c r="M943" s="8">
        <v>87</v>
      </c>
      <c r="N943" s="30">
        <f>'Приложение №2'!E943</f>
        <v>11360158.800000001</v>
      </c>
      <c r="O943" s="32"/>
      <c r="P943" s="1">
        <v>160998.93</v>
      </c>
      <c r="Q943" s="1"/>
      <c r="R943" s="1">
        <v>1327954.473</v>
      </c>
      <c r="S943" s="1">
        <v>9871205.3970000017</v>
      </c>
      <c r="T943" s="1"/>
      <c r="U943" s="1">
        <f t="shared" si="130"/>
        <v>3277.1264387710949</v>
      </c>
      <c r="V943" s="1">
        <f t="shared" si="130"/>
        <v>3277.1264387710949</v>
      </c>
      <c r="W943" s="9">
        <v>2020</v>
      </c>
    </row>
    <row r="944" spans="1:23" ht="15" customHeight="1" x14ac:dyDescent="0.25">
      <c r="A944" s="5">
        <f t="shared" ref="A944:B944" si="156">+A943+1</f>
        <v>923</v>
      </c>
      <c r="B944" s="26">
        <f t="shared" si="156"/>
        <v>157</v>
      </c>
      <c r="C944" s="6" t="s">
        <v>106</v>
      </c>
      <c r="D944" s="3" t="s">
        <v>865</v>
      </c>
      <c r="E944" s="7">
        <v>1983</v>
      </c>
      <c r="F944" s="7">
        <v>2013</v>
      </c>
      <c r="G944" s="7" t="s">
        <v>51</v>
      </c>
      <c r="H944" s="7">
        <v>5</v>
      </c>
      <c r="I944" s="7">
        <v>4</v>
      </c>
      <c r="J944" s="32">
        <v>4956.1000000000004</v>
      </c>
      <c r="K944" s="32">
        <v>4380.8</v>
      </c>
      <c r="L944" s="32">
        <v>0</v>
      </c>
      <c r="M944" s="8">
        <v>116</v>
      </c>
      <c r="N944" s="30">
        <f>'Приложение №2'!E944</f>
        <v>685164.29999999993</v>
      </c>
      <c r="O944" s="32"/>
      <c r="P944" s="1">
        <v>0</v>
      </c>
      <c r="Q944" s="1"/>
      <c r="R944" s="1">
        <v>685164.29999999993</v>
      </c>
      <c r="S944" s="1">
        <v>0</v>
      </c>
      <c r="T944" s="1"/>
      <c r="U944" s="1">
        <f t="shared" si="130"/>
        <v>156.4016389700511</v>
      </c>
      <c r="V944" s="1">
        <f t="shared" si="130"/>
        <v>156.4016389700511</v>
      </c>
      <c r="W944" s="9">
        <v>2020</v>
      </c>
    </row>
    <row r="945" spans="1:23" ht="15" customHeight="1" x14ac:dyDescent="0.25">
      <c r="A945" s="5">
        <f t="shared" ref="A945:B945" si="157">+A944+1</f>
        <v>924</v>
      </c>
      <c r="B945" s="26">
        <f t="shared" si="157"/>
        <v>158</v>
      </c>
      <c r="C945" s="6" t="s">
        <v>106</v>
      </c>
      <c r="D945" s="3" t="s">
        <v>866</v>
      </c>
      <c r="E945" s="7">
        <v>1985</v>
      </c>
      <c r="F945" s="7">
        <v>2013</v>
      </c>
      <c r="G945" s="7" t="s">
        <v>51</v>
      </c>
      <c r="H945" s="7">
        <v>8</v>
      </c>
      <c r="I945" s="7">
        <v>1</v>
      </c>
      <c r="J945" s="32">
        <v>2038.9</v>
      </c>
      <c r="K945" s="32">
        <v>1807.5</v>
      </c>
      <c r="L945" s="32">
        <v>0</v>
      </c>
      <c r="M945" s="8">
        <v>30</v>
      </c>
      <c r="N945" s="30">
        <f>'Приложение №2'!E945</f>
        <v>221499.58000000002</v>
      </c>
      <c r="O945" s="32"/>
      <c r="P945" s="1">
        <v>0</v>
      </c>
      <c r="Q945" s="1"/>
      <c r="R945" s="1">
        <v>221499.58000000002</v>
      </c>
      <c r="S945" s="1">
        <v>0</v>
      </c>
      <c r="T945" s="32"/>
      <c r="U945" s="1">
        <f t="shared" si="130"/>
        <v>122.54471922544953</v>
      </c>
      <c r="V945" s="1">
        <f t="shared" si="130"/>
        <v>122.54471922544953</v>
      </c>
      <c r="W945" s="9">
        <v>2020</v>
      </c>
    </row>
    <row r="946" spans="1:23" ht="15.75" customHeight="1" x14ac:dyDescent="0.25">
      <c r="A946" s="5">
        <f t="shared" ref="A946:B946" si="158">+A945+1</f>
        <v>925</v>
      </c>
      <c r="B946" s="26">
        <f t="shared" si="158"/>
        <v>159</v>
      </c>
      <c r="C946" s="6" t="s">
        <v>106</v>
      </c>
      <c r="D946" s="3" t="s">
        <v>867</v>
      </c>
      <c r="E946" s="7">
        <v>1977</v>
      </c>
      <c r="F946" s="7">
        <v>2008</v>
      </c>
      <c r="G946" s="7" t="s">
        <v>63</v>
      </c>
      <c r="H946" s="7">
        <v>4</v>
      </c>
      <c r="I946" s="7">
        <v>4</v>
      </c>
      <c r="J946" s="32">
        <v>3933.9</v>
      </c>
      <c r="K946" s="32">
        <v>3431.9</v>
      </c>
      <c r="L946" s="32">
        <v>0</v>
      </c>
      <c r="M946" s="8">
        <v>160</v>
      </c>
      <c r="N946" s="30">
        <f>'Приложение №2'!E946</f>
        <v>8881337.2699999977</v>
      </c>
      <c r="O946" s="32"/>
      <c r="P946" s="1">
        <v>0</v>
      </c>
      <c r="Q946" s="1"/>
      <c r="R946" s="1">
        <v>1286941.1858000001</v>
      </c>
      <c r="S946" s="1">
        <v>7594396.0841999976</v>
      </c>
      <c r="T946" s="1"/>
      <c r="U946" s="1">
        <f t="shared" si="130"/>
        <v>2587.8776392086011</v>
      </c>
      <c r="V946" s="1">
        <f t="shared" si="130"/>
        <v>2587.8776392086011</v>
      </c>
      <c r="W946" s="9">
        <v>2020</v>
      </c>
    </row>
    <row r="947" spans="1:23" ht="15.75" customHeight="1" x14ac:dyDescent="0.25">
      <c r="A947" s="5">
        <f t="shared" ref="A947:B947" si="159">+A946+1</f>
        <v>926</v>
      </c>
      <c r="B947" s="26">
        <f t="shared" si="159"/>
        <v>160</v>
      </c>
      <c r="C947" s="6" t="s">
        <v>106</v>
      </c>
      <c r="D947" s="3" t="s">
        <v>868</v>
      </c>
      <c r="E947" s="7">
        <v>1978</v>
      </c>
      <c r="F947" s="7">
        <v>2008</v>
      </c>
      <c r="G947" s="7" t="s">
        <v>63</v>
      </c>
      <c r="H947" s="7">
        <v>5</v>
      </c>
      <c r="I947" s="7">
        <v>4</v>
      </c>
      <c r="J947" s="32">
        <v>4887.2</v>
      </c>
      <c r="K947" s="32">
        <v>4314.3</v>
      </c>
      <c r="L947" s="32">
        <v>0</v>
      </c>
      <c r="M947" s="8">
        <v>187</v>
      </c>
      <c r="N947" s="30">
        <f>'Приложение №2'!E947</f>
        <v>37402919.449999996</v>
      </c>
      <c r="O947" s="32"/>
      <c r="P947" s="1">
        <v>23676628.510000002</v>
      </c>
      <c r="Q947" s="1"/>
      <c r="R947" s="1">
        <v>1440890.2626</v>
      </c>
      <c r="S947" s="1">
        <v>12285400.677399993</v>
      </c>
      <c r="T947" s="1"/>
      <c r="U947" s="1">
        <f t="shared" si="130"/>
        <v>8669.5221588670229</v>
      </c>
      <c r="V947" s="1">
        <f t="shared" si="130"/>
        <v>8669.5221588670229</v>
      </c>
      <c r="W947" s="9">
        <v>2020</v>
      </c>
    </row>
    <row r="948" spans="1:23" ht="15.75" customHeight="1" x14ac:dyDescent="0.25">
      <c r="A948" s="5">
        <f t="shared" ref="A948:B948" si="160">+A947+1</f>
        <v>927</v>
      </c>
      <c r="B948" s="26">
        <f t="shared" si="160"/>
        <v>161</v>
      </c>
      <c r="C948" s="6" t="s">
        <v>106</v>
      </c>
      <c r="D948" s="3" t="s">
        <v>869</v>
      </c>
      <c r="E948" s="7">
        <v>1979</v>
      </c>
      <c r="F948" s="7">
        <v>2008</v>
      </c>
      <c r="G948" s="7" t="s">
        <v>63</v>
      </c>
      <c r="H948" s="7">
        <v>5</v>
      </c>
      <c r="I948" s="7">
        <v>4</v>
      </c>
      <c r="J948" s="32">
        <v>4897.1000000000004</v>
      </c>
      <c r="K948" s="32">
        <v>4329.3</v>
      </c>
      <c r="L948" s="32">
        <v>0</v>
      </c>
      <c r="M948" s="8">
        <v>199</v>
      </c>
      <c r="N948" s="30">
        <f>'Приложение №2'!E948</f>
        <v>37532962.289999999</v>
      </c>
      <c r="O948" s="32"/>
      <c r="P948" s="1">
        <v>23587423.789999999</v>
      </c>
      <c r="Q948" s="1"/>
      <c r="R948" s="1">
        <v>1617423.8226000001</v>
      </c>
      <c r="S948" s="1">
        <v>12328114.6774</v>
      </c>
      <c r="T948" s="1"/>
      <c r="U948" s="1">
        <f t="shared" si="130"/>
        <v>8669.5221606264295</v>
      </c>
      <c r="V948" s="1">
        <f t="shared" si="130"/>
        <v>8669.5221606264295</v>
      </c>
      <c r="W948" s="9">
        <v>2020</v>
      </c>
    </row>
    <row r="949" spans="1:23" ht="15.75" customHeight="1" x14ac:dyDescent="0.25">
      <c r="A949" s="5">
        <f t="shared" ref="A949:B949" si="161">+A948+1</f>
        <v>928</v>
      </c>
      <c r="B949" s="26">
        <f t="shared" si="161"/>
        <v>162</v>
      </c>
      <c r="C949" s="6" t="s">
        <v>106</v>
      </c>
      <c r="D949" s="3" t="s">
        <v>870</v>
      </c>
      <c r="E949" s="7">
        <v>1979</v>
      </c>
      <c r="F949" s="7">
        <v>2008</v>
      </c>
      <c r="G949" s="7" t="s">
        <v>63</v>
      </c>
      <c r="H949" s="7">
        <v>5</v>
      </c>
      <c r="I949" s="7">
        <v>4</v>
      </c>
      <c r="J949" s="32">
        <v>4904.7</v>
      </c>
      <c r="K949" s="32">
        <v>4322.5</v>
      </c>
      <c r="L949" s="32">
        <v>0</v>
      </c>
      <c r="M949" s="8">
        <v>181</v>
      </c>
      <c r="N949" s="30">
        <f>'Приложение №2'!E949</f>
        <v>11186101.100000001</v>
      </c>
      <c r="O949" s="32"/>
      <c r="P949" s="1">
        <v>0</v>
      </c>
      <c r="Q949" s="1"/>
      <c r="R949" s="1">
        <v>1675095.355</v>
      </c>
      <c r="S949" s="1">
        <v>9511005.745000001</v>
      </c>
      <c r="T949" s="1"/>
      <c r="U949" s="1">
        <f t="shared" si="130"/>
        <v>2587.8776402544827</v>
      </c>
      <c r="V949" s="1">
        <f t="shared" si="130"/>
        <v>2587.8776402544827</v>
      </c>
      <c r="W949" s="9">
        <v>2020</v>
      </c>
    </row>
    <row r="950" spans="1:23" ht="15.75" customHeight="1" x14ac:dyDescent="0.25">
      <c r="A950" s="5">
        <f t="shared" ref="A950:B950" si="162">+A949+1</f>
        <v>929</v>
      </c>
      <c r="B950" s="26">
        <f t="shared" si="162"/>
        <v>163</v>
      </c>
      <c r="C950" s="6" t="s">
        <v>106</v>
      </c>
      <c r="D950" s="3" t="s">
        <v>871</v>
      </c>
      <c r="E950" s="7">
        <v>1977</v>
      </c>
      <c r="F950" s="7">
        <v>2008</v>
      </c>
      <c r="G950" s="7" t="s">
        <v>63</v>
      </c>
      <c r="H950" s="7">
        <v>4</v>
      </c>
      <c r="I950" s="7">
        <v>4</v>
      </c>
      <c r="J950" s="32">
        <v>3978.4</v>
      </c>
      <c r="K950" s="32">
        <v>3499.6</v>
      </c>
      <c r="L950" s="32">
        <v>0</v>
      </c>
      <c r="M950" s="8">
        <v>156</v>
      </c>
      <c r="N950" s="30">
        <f>'Приложение №2'!E950</f>
        <v>7122841.5699999994</v>
      </c>
      <c r="O950" s="32"/>
      <c r="P950" s="1">
        <v>0</v>
      </c>
      <c r="Q950" s="1"/>
      <c r="R950" s="1">
        <v>1206412.6472</v>
      </c>
      <c r="S950" s="1">
        <v>5916428.9227999989</v>
      </c>
      <c r="T950" s="1"/>
      <c r="U950" s="1">
        <f t="shared" si="130"/>
        <v>2035.3302005943535</v>
      </c>
      <c r="V950" s="1">
        <f t="shared" si="130"/>
        <v>2035.3302005943535</v>
      </c>
      <c r="W950" s="9">
        <v>2020</v>
      </c>
    </row>
    <row r="951" spans="1:23" ht="15.75" customHeight="1" x14ac:dyDescent="0.25">
      <c r="A951" s="5">
        <f t="shared" ref="A951:B951" si="163">+A950+1</f>
        <v>930</v>
      </c>
      <c r="B951" s="26">
        <f t="shared" si="163"/>
        <v>164</v>
      </c>
      <c r="C951" s="6" t="s">
        <v>106</v>
      </c>
      <c r="D951" s="3" t="s">
        <v>872</v>
      </c>
      <c r="E951" s="7">
        <v>1977</v>
      </c>
      <c r="F951" s="7">
        <v>2013</v>
      </c>
      <c r="G951" s="7" t="s">
        <v>63</v>
      </c>
      <c r="H951" s="7">
        <v>5</v>
      </c>
      <c r="I951" s="7">
        <v>4</v>
      </c>
      <c r="J951" s="32">
        <v>3776.9</v>
      </c>
      <c r="K951" s="32">
        <v>3431.8</v>
      </c>
      <c r="L951" s="32">
        <v>0</v>
      </c>
      <c r="M951" s="8">
        <v>165</v>
      </c>
      <c r="N951" s="30">
        <f>'Приложение №2'!E951</f>
        <v>29752066.16</v>
      </c>
      <c r="O951" s="32"/>
      <c r="P951" s="1">
        <v>18722099.940000001</v>
      </c>
      <c r="Q951" s="1"/>
      <c r="R951" s="1">
        <v>1257572.5375999999</v>
      </c>
      <c r="S951" s="1">
        <v>9772393.6823999994</v>
      </c>
      <c r="T951" s="1"/>
      <c r="U951" s="1">
        <f t="shared" si="130"/>
        <v>8669.5221632962293</v>
      </c>
      <c r="V951" s="1">
        <f t="shared" si="130"/>
        <v>8669.5221632962293</v>
      </c>
      <c r="W951" s="9">
        <v>2020</v>
      </c>
    </row>
    <row r="952" spans="1:23" ht="15.75" customHeight="1" x14ac:dyDescent="0.25">
      <c r="A952" s="5">
        <f t="shared" ref="A952:B952" si="164">+A951+1</f>
        <v>931</v>
      </c>
      <c r="B952" s="26">
        <f t="shared" si="164"/>
        <v>165</v>
      </c>
      <c r="C952" s="6" t="s">
        <v>106</v>
      </c>
      <c r="D952" s="3" t="s">
        <v>873</v>
      </c>
      <c r="E952" s="7">
        <v>1977</v>
      </c>
      <c r="F952" s="7">
        <v>2008</v>
      </c>
      <c r="G952" s="7" t="s">
        <v>63</v>
      </c>
      <c r="H952" s="7">
        <v>5</v>
      </c>
      <c r="I952" s="7">
        <v>4</v>
      </c>
      <c r="J952" s="32">
        <v>3868.2</v>
      </c>
      <c r="K952" s="32">
        <v>3393</v>
      </c>
      <c r="L952" s="32">
        <v>0</v>
      </c>
      <c r="M952" s="8">
        <v>180</v>
      </c>
      <c r="N952" s="30">
        <f>'Приложение №2'!E952</f>
        <v>8780668.8300000001</v>
      </c>
      <c r="O952" s="32"/>
      <c r="P952" s="1">
        <v>0</v>
      </c>
      <c r="Q952" s="1"/>
      <c r="R952" s="1">
        <v>1259482.406</v>
      </c>
      <c r="S952" s="1">
        <v>7521186.4240000006</v>
      </c>
      <c r="T952" s="1"/>
      <c r="U952" s="1">
        <f t="shared" si="130"/>
        <v>2587.8776392572945</v>
      </c>
      <c r="V952" s="1">
        <f t="shared" si="130"/>
        <v>2587.8776392572945</v>
      </c>
      <c r="W952" s="9">
        <v>2020</v>
      </c>
    </row>
    <row r="953" spans="1:23" ht="15.75" customHeight="1" x14ac:dyDescent="0.25">
      <c r="A953" s="5">
        <f t="shared" ref="A953:B953" si="165">+A952+1</f>
        <v>932</v>
      </c>
      <c r="B953" s="26">
        <f t="shared" si="165"/>
        <v>166</v>
      </c>
      <c r="C953" s="6" t="s">
        <v>106</v>
      </c>
      <c r="D953" s="3" t="s">
        <v>874</v>
      </c>
      <c r="E953" s="7">
        <v>1979</v>
      </c>
      <c r="F953" s="7">
        <v>2008</v>
      </c>
      <c r="G953" s="7" t="s">
        <v>63</v>
      </c>
      <c r="H953" s="7">
        <v>5</v>
      </c>
      <c r="I953" s="7">
        <v>4</v>
      </c>
      <c r="J953" s="32">
        <v>4069.3</v>
      </c>
      <c r="K953" s="32">
        <v>3493.4</v>
      </c>
      <c r="L953" s="32">
        <v>0</v>
      </c>
      <c r="M953" s="8">
        <v>172</v>
      </c>
      <c r="N953" s="30">
        <f>'Приложение №2'!E953</f>
        <v>9040491.7599999998</v>
      </c>
      <c r="O953" s="32"/>
      <c r="P953" s="1">
        <v>0</v>
      </c>
      <c r="Q953" s="1"/>
      <c r="R953" s="1">
        <v>1332328.1688000001</v>
      </c>
      <c r="S953" s="1">
        <v>7708163.5911999997</v>
      </c>
      <c r="T953" s="1"/>
      <c r="U953" s="1">
        <f t="shared" si="130"/>
        <v>2587.8776435564205</v>
      </c>
      <c r="V953" s="1">
        <f t="shared" si="130"/>
        <v>2587.8776435564205</v>
      </c>
      <c r="W953" s="9">
        <v>2020</v>
      </c>
    </row>
    <row r="954" spans="1:23" ht="15.75" customHeight="1" x14ac:dyDescent="0.25">
      <c r="A954" s="5">
        <f t="shared" ref="A954:B954" si="166">+A953+1</f>
        <v>933</v>
      </c>
      <c r="B954" s="26">
        <f t="shared" si="166"/>
        <v>167</v>
      </c>
      <c r="C954" s="6" t="s">
        <v>106</v>
      </c>
      <c r="D954" s="3" t="s">
        <v>875</v>
      </c>
      <c r="E954" s="7">
        <v>1978</v>
      </c>
      <c r="F954" s="7">
        <v>2008</v>
      </c>
      <c r="G954" s="7" t="s">
        <v>63</v>
      </c>
      <c r="H954" s="7">
        <v>5</v>
      </c>
      <c r="I954" s="7">
        <v>4</v>
      </c>
      <c r="J954" s="32">
        <v>3883.8</v>
      </c>
      <c r="K954" s="32">
        <v>3478.6</v>
      </c>
      <c r="L954" s="32">
        <v>0</v>
      </c>
      <c r="M954" s="8">
        <v>222</v>
      </c>
      <c r="N954" s="30">
        <f>'Приложение №2'!E954</f>
        <v>30157799.800000001</v>
      </c>
      <c r="O954" s="32"/>
      <c r="P954" s="1">
        <v>18945344.600000001</v>
      </c>
      <c r="Q954" s="1"/>
      <c r="R954" s="1">
        <v>1306793.8352000001</v>
      </c>
      <c r="S954" s="1">
        <v>9905661.3647999987</v>
      </c>
      <c r="T954" s="1"/>
      <c r="U954" s="1">
        <f t="shared" si="130"/>
        <v>8669.5221640890013</v>
      </c>
      <c r="V954" s="1">
        <f t="shared" si="130"/>
        <v>8669.5221640890013</v>
      </c>
      <c r="W954" s="9">
        <v>2020</v>
      </c>
    </row>
    <row r="955" spans="1:23" ht="15.75" customHeight="1" x14ac:dyDescent="0.25">
      <c r="A955" s="5">
        <f t="shared" ref="A955:B955" si="167">+A954+1</f>
        <v>934</v>
      </c>
      <c r="B955" s="26">
        <f t="shared" si="167"/>
        <v>168</v>
      </c>
      <c r="C955" s="6" t="s">
        <v>106</v>
      </c>
      <c r="D955" s="3" t="s">
        <v>876</v>
      </c>
      <c r="E955" s="7">
        <v>1978</v>
      </c>
      <c r="F955" s="7">
        <v>2013</v>
      </c>
      <c r="G955" s="7" t="s">
        <v>63</v>
      </c>
      <c r="H955" s="7">
        <v>5</v>
      </c>
      <c r="I955" s="7">
        <v>4</v>
      </c>
      <c r="J955" s="32">
        <v>4846.8</v>
      </c>
      <c r="K955" s="32">
        <v>4282.5</v>
      </c>
      <c r="L955" s="32">
        <v>0</v>
      </c>
      <c r="M955" s="8">
        <v>174</v>
      </c>
      <c r="N955" s="30">
        <f>'Приложение №2'!E955</f>
        <v>7103503</v>
      </c>
      <c r="O955" s="32"/>
      <c r="P955" s="1">
        <v>0</v>
      </c>
      <c r="Q955" s="1"/>
      <c r="R955" s="1">
        <v>1540516.375</v>
      </c>
      <c r="S955" s="1">
        <v>5562986.625</v>
      </c>
      <c r="T955" s="1"/>
      <c r="U955" s="1">
        <f t="shared" si="130"/>
        <v>1658.728079392878</v>
      </c>
      <c r="V955" s="1">
        <f t="shared" si="130"/>
        <v>1658.728079392878</v>
      </c>
      <c r="W955" s="9">
        <v>2020</v>
      </c>
    </row>
    <row r="956" spans="1:23" ht="15.75" customHeight="1" x14ac:dyDescent="0.25">
      <c r="A956" s="5">
        <f t="shared" ref="A956:B956" si="168">+A955+1</f>
        <v>935</v>
      </c>
      <c r="B956" s="26">
        <f t="shared" si="168"/>
        <v>169</v>
      </c>
      <c r="C956" s="6" t="s">
        <v>106</v>
      </c>
      <c r="D956" s="3" t="s">
        <v>877</v>
      </c>
      <c r="E956" s="7">
        <v>1978</v>
      </c>
      <c r="F956" s="7">
        <v>2013</v>
      </c>
      <c r="G956" s="7" t="s">
        <v>63</v>
      </c>
      <c r="H956" s="7">
        <v>5</v>
      </c>
      <c r="I956" s="7">
        <v>4</v>
      </c>
      <c r="J956" s="32">
        <v>4866.6000000000004</v>
      </c>
      <c r="K956" s="32">
        <v>4298.3</v>
      </c>
      <c r="L956" s="32">
        <v>0</v>
      </c>
      <c r="M956" s="8">
        <v>317</v>
      </c>
      <c r="N956" s="30">
        <f>'Приложение №2'!E956</f>
        <v>37264207.089999996</v>
      </c>
      <c r="O956" s="32"/>
      <c r="P956" s="1">
        <v>23385197.440000001</v>
      </c>
      <c r="Q956" s="1"/>
      <c r="R956" s="1">
        <v>1639170.5705999997</v>
      </c>
      <c r="S956" s="1">
        <v>12239839.079399996</v>
      </c>
      <c r="T956" s="1"/>
      <c r="U956" s="1">
        <f t="shared" si="130"/>
        <v>8669.5221575971882</v>
      </c>
      <c r="V956" s="1">
        <f t="shared" si="130"/>
        <v>8669.5221575971882</v>
      </c>
      <c r="W956" s="9">
        <v>2020</v>
      </c>
    </row>
    <row r="957" spans="1:23" ht="15.75" customHeight="1" x14ac:dyDescent="0.25">
      <c r="A957" s="5">
        <f t="shared" ref="A957:B957" si="169">+A956+1</f>
        <v>936</v>
      </c>
      <c r="B957" s="26">
        <f t="shared" si="169"/>
        <v>170</v>
      </c>
      <c r="C957" s="6" t="s">
        <v>106</v>
      </c>
      <c r="D957" s="3" t="s">
        <v>878</v>
      </c>
      <c r="E957" s="7">
        <v>1981</v>
      </c>
      <c r="F957" s="7">
        <v>2009</v>
      </c>
      <c r="G957" s="7" t="s">
        <v>63</v>
      </c>
      <c r="H957" s="7">
        <v>5</v>
      </c>
      <c r="I957" s="7">
        <v>4</v>
      </c>
      <c r="J957" s="32">
        <v>6938.7</v>
      </c>
      <c r="K957" s="32">
        <v>6170.1</v>
      </c>
      <c r="L957" s="32">
        <v>0</v>
      </c>
      <c r="M957" s="8">
        <v>194</v>
      </c>
      <c r="N957" s="30">
        <f>'Приложение №2'!E957</f>
        <v>53491818.689999998</v>
      </c>
      <c r="O957" s="32"/>
      <c r="P957" s="1">
        <v>33630218.609999999</v>
      </c>
      <c r="Q957" s="1"/>
      <c r="R957" s="1">
        <v>2291623.3182000001</v>
      </c>
      <c r="S957" s="1">
        <v>17569976.761799999</v>
      </c>
      <c r="T957" s="1"/>
      <c r="U957" s="1">
        <f t="shared" si="130"/>
        <v>8669.5221617153693</v>
      </c>
      <c r="V957" s="1">
        <f t="shared" si="130"/>
        <v>8669.5221617153693</v>
      </c>
      <c r="W957" s="9">
        <v>2020</v>
      </c>
    </row>
    <row r="958" spans="1:23" ht="15.75" customHeight="1" x14ac:dyDescent="0.25">
      <c r="A958" s="5">
        <f t="shared" ref="A958:B958" si="170">+A957+1</f>
        <v>937</v>
      </c>
      <c r="B958" s="26">
        <f t="shared" si="170"/>
        <v>171</v>
      </c>
      <c r="C958" s="6" t="s">
        <v>106</v>
      </c>
      <c r="D958" s="3" t="s">
        <v>879</v>
      </c>
      <c r="E958" s="7">
        <v>1990</v>
      </c>
      <c r="F958" s="7">
        <v>2009</v>
      </c>
      <c r="G958" s="7" t="s">
        <v>63</v>
      </c>
      <c r="H958" s="7">
        <v>5</v>
      </c>
      <c r="I958" s="7">
        <v>6</v>
      </c>
      <c r="J958" s="32">
        <v>5593.2</v>
      </c>
      <c r="K958" s="32">
        <v>4919.8</v>
      </c>
      <c r="L958" s="32">
        <v>0</v>
      </c>
      <c r="M958" s="8">
        <v>206</v>
      </c>
      <c r="N958" s="30">
        <f>'Приложение №2'!E958</f>
        <v>4108503.33</v>
      </c>
      <c r="O958" s="32"/>
      <c r="P958" s="1">
        <v>0</v>
      </c>
      <c r="Q958" s="1"/>
      <c r="R958" s="1">
        <v>1683089.5135999999</v>
      </c>
      <c r="S958" s="1">
        <v>2425413.8163999999</v>
      </c>
      <c r="T958" s="1"/>
      <c r="U958" s="1">
        <f t="shared" si="130"/>
        <v>835.09559941461032</v>
      </c>
      <c r="V958" s="1">
        <f t="shared" si="130"/>
        <v>835.09559941461032</v>
      </c>
      <c r="W958" s="9">
        <v>2020</v>
      </c>
    </row>
    <row r="959" spans="1:23" ht="15" customHeight="1" x14ac:dyDescent="0.25">
      <c r="A959" s="5">
        <f t="shared" ref="A959:B959" si="171">+A958+1</f>
        <v>938</v>
      </c>
      <c r="B959" s="26">
        <f t="shared" si="171"/>
        <v>172</v>
      </c>
      <c r="C959" s="6" t="s">
        <v>106</v>
      </c>
      <c r="D959" s="3" t="s">
        <v>880</v>
      </c>
      <c r="E959" s="7">
        <v>1982</v>
      </c>
      <c r="F959" s="7">
        <v>1982</v>
      </c>
      <c r="G959" s="7" t="s">
        <v>63</v>
      </c>
      <c r="H959" s="7">
        <v>5</v>
      </c>
      <c r="I959" s="7">
        <v>4</v>
      </c>
      <c r="J959" s="32">
        <v>4900.7</v>
      </c>
      <c r="K959" s="32">
        <v>4316.7</v>
      </c>
      <c r="L959" s="32">
        <v>0</v>
      </c>
      <c r="M959" s="8">
        <v>216</v>
      </c>
      <c r="N959" s="30">
        <f>'Приложение №2'!E959</f>
        <v>729398.84</v>
      </c>
      <c r="O959" s="32"/>
      <c r="P959" s="1">
        <v>0</v>
      </c>
      <c r="Q959" s="1"/>
      <c r="R959" s="1">
        <v>729398.84</v>
      </c>
      <c r="S959" s="1">
        <v>0</v>
      </c>
      <c r="T959" s="1"/>
      <c r="U959" s="1">
        <f t="shared" si="130"/>
        <v>168.9713994486529</v>
      </c>
      <c r="V959" s="1">
        <f t="shared" si="130"/>
        <v>168.9713994486529</v>
      </c>
      <c r="W959" s="9">
        <v>2020</v>
      </c>
    </row>
    <row r="960" spans="1:23" ht="15" customHeight="1" x14ac:dyDescent="0.25">
      <c r="A960" s="5">
        <f t="shared" ref="A960:B960" si="172">+A959+1</f>
        <v>939</v>
      </c>
      <c r="B960" s="26">
        <f t="shared" si="172"/>
        <v>173</v>
      </c>
      <c r="C960" s="6" t="s">
        <v>106</v>
      </c>
      <c r="D960" s="3" t="s">
        <v>881</v>
      </c>
      <c r="E960" s="7">
        <v>1985</v>
      </c>
      <c r="F960" s="7">
        <v>2013</v>
      </c>
      <c r="G960" s="7" t="s">
        <v>51</v>
      </c>
      <c r="H960" s="7">
        <v>9</v>
      </c>
      <c r="I960" s="7">
        <v>1</v>
      </c>
      <c r="J960" s="32">
        <v>1780.5</v>
      </c>
      <c r="K960" s="32">
        <v>1528.1</v>
      </c>
      <c r="L960" s="32">
        <v>0</v>
      </c>
      <c r="M960" s="8">
        <v>58</v>
      </c>
      <c r="N960" s="30">
        <f>'Приложение №2'!E960</f>
        <v>187260.59</v>
      </c>
      <c r="O960" s="32"/>
      <c r="P960" s="1">
        <v>0</v>
      </c>
      <c r="Q960" s="1"/>
      <c r="R960" s="1">
        <v>187260.59</v>
      </c>
      <c r="S960" s="1">
        <v>0</v>
      </c>
      <c r="T960" s="32"/>
      <c r="U960" s="1">
        <f t="shared" si="130"/>
        <v>122.54472220404425</v>
      </c>
      <c r="V960" s="1">
        <f t="shared" si="130"/>
        <v>122.54472220404425</v>
      </c>
      <c r="W960" s="9">
        <v>2020</v>
      </c>
    </row>
    <row r="961" spans="1:23" ht="15" customHeight="1" x14ac:dyDescent="0.25">
      <c r="A961" s="5">
        <f t="shared" ref="A961:B961" si="173">+A960+1</f>
        <v>940</v>
      </c>
      <c r="B961" s="26">
        <f t="shared" si="173"/>
        <v>174</v>
      </c>
      <c r="C961" s="6" t="s">
        <v>106</v>
      </c>
      <c r="D961" s="3" t="s">
        <v>882</v>
      </c>
      <c r="E961" s="7">
        <v>1983</v>
      </c>
      <c r="F961" s="7">
        <v>2013</v>
      </c>
      <c r="G961" s="7" t="s">
        <v>63</v>
      </c>
      <c r="H961" s="7">
        <v>4</v>
      </c>
      <c r="I961" s="7">
        <v>6</v>
      </c>
      <c r="J961" s="32">
        <v>4078.3</v>
      </c>
      <c r="K961" s="32">
        <v>3603.8</v>
      </c>
      <c r="L961" s="32">
        <v>0</v>
      </c>
      <c r="M961" s="8">
        <v>152</v>
      </c>
      <c r="N961" s="30">
        <f>'Приложение №2'!E961</f>
        <v>608939.12999999989</v>
      </c>
      <c r="O961" s="32"/>
      <c r="P961" s="1">
        <v>0</v>
      </c>
      <c r="Q961" s="1"/>
      <c r="R961" s="1">
        <v>608939.12999999989</v>
      </c>
      <c r="S961" s="1">
        <v>0</v>
      </c>
      <c r="T961" s="1"/>
      <c r="U961" s="1">
        <f t="shared" si="130"/>
        <v>168.97139963371993</v>
      </c>
      <c r="V961" s="1">
        <f t="shared" si="130"/>
        <v>168.97139963371993</v>
      </c>
      <c r="W961" s="9">
        <v>2020</v>
      </c>
    </row>
    <row r="962" spans="1:23" ht="15" customHeight="1" x14ac:dyDescent="0.25">
      <c r="A962" s="5">
        <f t="shared" ref="A962:B962" si="174">+A961+1</f>
        <v>941</v>
      </c>
      <c r="B962" s="26">
        <f t="shared" si="174"/>
        <v>175</v>
      </c>
      <c r="C962" s="6" t="s">
        <v>106</v>
      </c>
      <c r="D962" s="3" t="s">
        <v>883</v>
      </c>
      <c r="E962" s="7">
        <v>1983</v>
      </c>
      <c r="F962" s="7">
        <v>2013</v>
      </c>
      <c r="G962" s="7" t="s">
        <v>63</v>
      </c>
      <c r="H962" s="7">
        <v>5</v>
      </c>
      <c r="I962" s="7">
        <v>4</v>
      </c>
      <c r="J962" s="32">
        <v>4912.7</v>
      </c>
      <c r="K962" s="32">
        <v>4307.3</v>
      </c>
      <c r="L962" s="32">
        <v>0</v>
      </c>
      <c r="M962" s="8">
        <v>207</v>
      </c>
      <c r="N962" s="30">
        <f>'Приложение №2'!E962</f>
        <v>727810.51</v>
      </c>
      <c r="O962" s="32"/>
      <c r="P962" s="1">
        <v>0</v>
      </c>
      <c r="Q962" s="1"/>
      <c r="R962" s="1">
        <v>727810.51</v>
      </c>
      <c r="S962" s="1">
        <v>0</v>
      </c>
      <c r="T962" s="1"/>
      <c r="U962" s="1">
        <f t="shared" si="130"/>
        <v>168.97139971675992</v>
      </c>
      <c r="V962" s="1">
        <f t="shared" si="130"/>
        <v>168.97139971675992</v>
      </c>
      <c r="W962" s="9">
        <v>2020</v>
      </c>
    </row>
    <row r="963" spans="1:23" ht="15" customHeight="1" x14ac:dyDescent="0.25">
      <c r="A963" s="5">
        <f t="shared" ref="A963:B963" si="175">+A962+1</f>
        <v>942</v>
      </c>
      <c r="B963" s="26">
        <f t="shared" si="175"/>
        <v>176</v>
      </c>
      <c r="C963" s="6" t="s">
        <v>106</v>
      </c>
      <c r="D963" s="3" t="s">
        <v>884</v>
      </c>
      <c r="E963" s="7">
        <v>1984</v>
      </c>
      <c r="F963" s="7">
        <v>2013</v>
      </c>
      <c r="G963" s="7" t="s">
        <v>63</v>
      </c>
      <c r="H963" s="7">
        <v>5</v>
      </c>
      <c r="I963" s="7">
        <v>4</v>
      </c>
      <c r="J963" s="32">
        <v>4843.5</v>
      </c>
      <c r="K963" s="32">
        <v>4267.3999999999996</v>
      </c>
      <c r="L963" s="32">
        <v>0</v>
      </c>
      <c r="M963" s="8">
        <v>205</v>
      </c>
      <c r="N963" s="30">
        <f>'Приложение №2'!E963</f>
        <v>721068.55</v>
      </c>
      <c r="O963" s="32"/>
      <c r="P963" s="1">
        <v>0</v>
      </c>
      <c r="Q963" s="1"/>
      <c r="R963" s="1">
        <v>721068.55</v>
      </c>
      <c r="S963" s="1">
        <v>0</v>
      </c>
      <c r="T963" s="1"/>
      <c r="U963" s="1">
        <f t="shared" si="130"/>
        <v>168.97139944697008</v>
      </c>
      <c r="V963" s="1">
        <f t="shared" si="130"/>
        <v>168.97139944697008</v>
      </c>
      <c r="W963" s="9">
        <v>2020</v>
      </c>
    </row>
    <row r="964" spans="1:23" ht="15" customHeight="1" x14ac:dyDescent="0.25">
      <c r="A964" s="5">
        <f t="shared" ref="A964:B964" si="176">+A963+1</f>
        <v>943</v>
      </c>
      <c r="B964" s="26">
        <f t="shared" si="176"/>
        <v>177</v>
      </c>
      <c r="C964" s="6" t="s">
        <v>106</v>
      </c>
      <c r="D964" s="3" t="s">
        <v>885</v>
      </c>
      <c r="E964" s="7">
        <v>1984</v>
      </c>
      <c r="F964" s="7">
        <v>2013</v>
      </c>
      <c r="G964" s="7" t="s">
        <v>63</v>
      </c>
      <c r="H964" s="7">
        <v>5</v>
      </c>
      <c r="I964" s="7">
        <v>4</v>
      </c>
      <c r="J964" s="32">
        <v>4516.5</v>
      </c>
      <c r="K964" s="32">
        <v>4280.1000000000004</v>
      </c>
      <c r="L964" s="32">
        <v>0</v>
      </c>
      <c r="M964" s="8">
        <v>199</v>
      </c>
      <c r="N964" s="30">
        <f>'Приложение №2'!E964</f>
        <v>723214.48999999987</v>
      </c>
      <c r="O964" s="32"/>
      <c r="P964" s="1">
        <v>0</v>
      </c>
      <c r="Q964" s="1"/>
      <c r="R964" s="1">
        <v>723214.48999999987</v>
      </c>
      <c r="S964" s="1">
        <v>0</v>
      </c>
      <c r="T964" s="1"/>
      <c r="U964" s="1">
        <f t="shared" si="130"/>
        <v>168.97140020092985</v>
      </c>
      <c r="V964" s="1">
        <f t="shared" si="130"/>
        <v>168.97140020092985</v>
      </c>
      <c r="W964" s="9">
        <v>2020</v>
      </c>
    </row>
    <row r="965" spans="1:23" ht="15.75" customHeight="1" x14ac:dyDescent="0.25">
      <c r="A965" s="5">
        <f t="shared" ref="A965:B965" si="177">+A964+1</f>
        <v>944</v>
      </c>
      <c r="B965" s="26">
        <f t="shared" si="177"/>
        <v>178</v>
      </c>
      <c r="C965" s="6" t="s">
        <v>106</v>
      </c>
      <c r="D965" s="3" t="s">
        <v>886</v>
      </c>
      <c r="E965" s="7">
        <v>1990</v>
      </c>
      <c r="F965" s="7">
        <v>2005</v>
      </c>
      <c r="G965" s="7" t="s">
        <v>63</v>
      </c>
      <c r="H965" s="7">
        <v>5</v>
      </c>
      <c r="I965" s="7">
        <v>4</v>
      </c>
      <c r="J965" s="32">
        <v>4982</v>
      </c>
      <c r="K965" s="32">
        <v>4389.2</v>
      </c>
      <c r="L965" s="32">
        <v>0</v>
      </c>
      <c r="M965" s="8">
        <v>212</v>
      </c>
      <c r="N965" s="30">
        <f>'Приложение №2'!E965</f>
        <v>21432128.800000001</v>
      </c>
      <c r="O965" s="32"/>
      <c r="P965" s="1">
        <v>7235027.54</v>
      </c>
      <c r="Q965" s="1"/>
      <c r="R965" s="1">
        <v>1698415.3443999998</v>
      </c>
      <c r="S965" s="1">
        <v>12498685.915600002</v>
      </c>
      <c r="T965" s="1"/>
      <c r="U965" s="1">
        <f t="shared" si="130"/>
        <v>4882.9237218627541</v>
      </c>
      <c r="V965" s="1">
        <f t="shared" si="130"/>
        <v>4882.9237218627541</v>
      </c>
      <c r="W965" s="9">
        <v>2020</v>
      </c>
    </row>
    <row r="966" spans="1:23" ht="15.75" customHeight="1" x14ac:dyDescent="0.25">
      <c r="A966" s="5">
        <f t="shared" ref="A966:B966" si="178">+A965+1</f>
        <v>945</v>
      </c>
      <c r="B966" s="26">
        <f t="shared" si="178"/>
        <v>179</v>
      </c>
      <c r="C966" s="6" t="s">
        <v>106</v>
      </c>
      <c r="D966" s="3" t="s">
        <v>155</v>
      </c>
      <c r="E966" s="7">
        <v>1990</v>
      </c>
      <c r="F966" s="7">
        <v>1990</v>
      </c>
      <c r="G966" s="7" t="s">
        <v>51</v>
      </c>
      <c r="H966" s="7">
        <v>4</v>
      </c>
      <c r="I966" s="7">
        <v>2</v>
      </c>
      <c r="J966" s="32">
        <v>2192.6</v>
      </c>
      <c r="K966" s="32">
        <v>1968.4</v>
      </c>
      <c r="L966" s="32">
        <v>0</v>
      </c>
      <c r="M966" s="8">
        <v>86</v>
      </c>
      <c r="N966" s="30">
        <f>'Приложение №2'!E966</f>
        <v>1527961.29</v>
      </c>
      <c r="O966" s="24"/>
      <c r="P966" s="1">
        <v>0</v>
      </c>
      <c r="Q966" s="1"/>
      <c r="R966" s="1">
        <v>158814.44880000001</v>
      </c>
      <c r="S966" s="1">
        <v>1369146.8412000001</v>
      </c>
      <c r="T966" s="1"/>
      <c r="U966" s="1">
        <f t="shared" si="130"/>
        <v>776.24532107295261</v>
      </c>
      <c r="V966" s="1">
        <f t="shared" si="130"/>
        <v>776.24532107295261</v>
      </c>
      <c r="W966" s="9">
        <v>2020</v>
      </c>
    </row>
    <row r="967" spans="1:23" ht="15" customHeight="1" x14ac:dyDescent="0.25">
      <c r="A967" s="5">
        <f t="shared" ref="A967:B967" si="179">+A966+1</f>
        <v>946</v>
      </c>
      <c r="B967" s="26">
        <f t="shared" si="179"/>
        <v>180</v>
      </c>
      <c r="C967" s="6" t="s">
        <v>106</v>
      </c>
      <c r="D967" s="3" t="s">
        <v>887</v>
      </c>
      <c r="E967" s="7">
        <v>1984</v>
      </c>
      <c r="F967" s="7">
        <v>2013</v>
      </c>
      <c r="G967" s="7" t="s">
        <v>63</v>
      </c>
      <c r="H967" s="7">
        <v>4</v>
      </c>
      <c r="I967" s="7">
        <v>6</v>
      </c>
      <c r="J967" s="32">
        <v>5500.86</v>
      </c>
      <c r="K967" s="32">
        <v>4995.46</v>
      </c>
      <c r="L967" s="32">
        <v>0</v>
      </c>
      <c r="M967" s="8">
        <v>210</v>
      </c>
      <c r="N967" s="30">
        <f>'Приложение №2'!E967</f>
        <v>844089.87</v>
      </c>
      <c r="O967" s="32"/>
      <c r="P967" s="1">
        <v>0</v>
      </c>
      <c r="Q967" s="1"/>
      <c r="R967" s="1">
        <v>844089.87</v>
      </c>
      <c r="S967" s="1">
        <v>0</v>
      </c>
      <c r="T967" s="1"/>
      <c r="U967" s="1">
        <f t="shared" si="130"/>
        <v>168.97140003122834</v>
      </c>
      <c r="V967" s="1">
        <f t="shared" si="130"/>
        <v>168.97140003122834</v>
      </c>
      <c r="W967" s="9">
        <v>2020</v>
      </c>
    </row>
    <row r="968" spans="1:23" ht="15" customHeight="1" x14ac:dyDescent="0.25">
      <c r="A968" s="5">
        <f t="shared" ref="A968:B968" si="180">+A967+1</f>
        <v>947</v>
      </c>
      <c r="B968" s="26">
        <f t="shared" si="180"/>
        <v>181</v>
      </c>
      <c r="C968" s="6" t="s">
        <v>106</v>
      </c>
      <c r="D968" s="3" t="s">
        <v>888</v>
      </c>
      <c r="E968" s="7">
        <v>1987</v>
      </c>
      <c r="F968" s="7">
        <v>2010</v>
      </c>
      <c r="G968" s="7" t="s">
        <v>51</v>
      </c>
      <c r="H968" s="7">
        <v>5</v>
      </c>
      <c r="I968" s="7">
        <v>2</v>
      </c>
      <c r="J968" s="32">
        <v>3331.6</v>
      </c>
      <c r="K968" s="32">
        <v>3187.5</v>
      </c>
      <c r="L968" s="32">
        <v>0</v>
      </c>
      <c r="M968" s="8">
        <v>157</v>
      </c>
      <c r="N968" s="30">
        <f>'Приложение №2'!E968</f>
        <v>498530.23000000004</v>
      </c>
      <c r="O968" s="32"/>
      <c r="P968" s="1">
        <v>0</v>
      </c>
      <c r="Q968" s="1"/>
      <c r="R968" s="1">
        <v>498530.23000000004</v>
      </c>
      <c r="S968" s="1">
        <v>0</v>
      </c>
      <c r="T968" s="1"/>
      <c r="U968" s="1">
        <f t="shared" si="130"/>
        <v>156.40164078431374</v>
      </c>
      <c r="V968" s="1">
        <f t="shared" si="130"/>
        <v>156.40164078431374</v>
      </c>
      <c r="W968" s="9">
        <v>2020</v>
      </c>
    </row>
    <row r="969" spans="1:23" ht="15" customHeight="1" x14ac:dyDescent="0.25">
      <c r="A969" s="5">
        <f t="shared" ref="A969:B969" si="181">+A968+1</f>
        <v>948</v>
      </c>
      <c r="B969" s="26">
        <f t="shared" si="181"/>
        <v>182</v>
      </c>
      <c r="C969" s="6" t="s">
        <v>106</v>
      </c>
      <c r="D969" s="3" t="s">
        <v>889</v>
      </c>
      <c r="E969" s="7">
        <v>1987</v>
      </c>
      <c r="F969" s="7">
        <v>2009</v>
      </c>
      <c r="G969" s="7" t="s">
        <v>63</v>
      </c>
      <c r="H969" s="7">
        <v>5</v>
      </c>
      <c r="I969" s="7">
        <v>4</v>
      </c>
      <c r="J969" s="32">
        <v>4470.2</v>
      </c>
      <c r="K969" s="32">
        <v>4343</v>
      </c>
      <c r="L969" s="32">
        <v>0</v>
      </c>
      <c r="M969" s="8">
        <v>188</v>
      </c>
      <c r="N969" s="30">
        <f>'Приложение №2'!E969</f>
        <v>733842.79</v>
      </c>
      <c r="O969" s="32"/>
      <c r="P969" s="1">
        <v>0</v>
      </c>
      <c r="Q969" s="1"/>
      <c r="R969" s="1">
        <v>733842.79</v>
      </c>
      <c r="S969" s="1">
        <v>0</v>
      </c>
      <c r="T969" s="1"/>
      <c r="U969" s="1">
        <f t="shared" si="130"/>
        <v>168.97139995394889</v>
      </c>
      <c r="V969" s="1">
        <f t="shared" si="130"/>
        <v>168.97139995394889</v>
      </c>
      <c r="W969" s="9">
        <v>2020</v>
      </c>
    </row>
    <row r="970" spans="1:23" ht="15.75" customHeight="1" x14ac:dyDescent="0.25">
      <c r="A970" s="5">
        <f t="shared" ref="A970:B970" si="182">+A969+1</f>
        <v>949</v>
      </c>
      <c r="B970" s="26">
        <f t="shared" si="182"/>
        <v>183</v>
      </c>
      <c r="C970" s="6" t="s">
        <v>106</v>
      </c>
      <c r="D970" s="3" t="s">
        <v>890</v>
      </c>
      <c r="E970" s="7">
        <v>1987</v>
      </c>
      <c r="F970" s="7">
        <v>2013</v>
      </c>
      <c r="G970" s="7" t="s">
        <v>63</v>
      </c>
      <c r="H970" s="7">
        <v>5</v>
      </c>
      <c r="I970" s="7">
        <v>6</v>
      </c>
      <c r="J970" s="32">
        <v>6859.9</v>
      </c>
      <c r="K970" s="32">
        <v>6218.4</v>
      </c>
      <c r="L970" s="32">
        <v>0</v>
      </c>
      <c r="M970" s="8">
        <v>283</v>
      </c>
      <c r="N970" s="30">
        <f>'Приложение №2'!E970</f>
        <v>20695487.890000001</v>
      </c>
      <c r="O970" s="32"/>
      <c r="P970" s="1">
        <v>576144.54</v>
      </c>
      <c r="Q970" s="1"/>
      <c r="R970" s="1">
        <v>2411827.5088</v>
      </c>
      <c r="S970" s="1">
        <v>17707515.841200002</v>
      </c>
      <c r="T970" s="1"/>
      <c r="U970" s="1">
        <f t="shared" si="130"/>
        <v>3328.104961083237</v>
      </c>
      <c r="V970" s="1">
        <f t="shared" si="130"/>
        <v>3328.104961083237</v>
      </c>
      <c r="W970" s="9">
        <v>2020</v>
      </c>
    </row>
    <row r="971" spans="1:23" ht="15" customHeight="1" x14ac:dyDescent="0.25">
      <c r="A971" s="5">
        <f t="shared" ref="A971:B971" si="183">+A970+1</f>
        <v>950</v>
      </c>
      <c r="B971" s="26">
        <f t="shared" si="183"/>
        <v>184</v>
      </c>
      <c r="C971" s="6" t="s">
        <v>106</v>
      </c>
      <c r="D971" s="3" t="s">
        <v>891</v>
      </c>
      <c r="E971" s="7">
        <v>1988</v>
      </c>
      <c r="F971" s="7">
        <v>2013</v>
      </c>
      <c r="G971" s="7" t="s">
        <v>63</v>
      </c>
      <c r="H971" s="7">
        <v>5</v>
      </c>
      <c r="I971" s="7">
        <v>6</v>
      </c>
      <c r="J971" s="32">
        <v>6818.09</v>
      </c>
      <c r="K971" s="32">
        <v>6176.59</v>
      </c>
      <c r="L971" s="32">
        <v>0</v>
      </c>
      <c r="M971" s="8">
        <v>310</v>
      </c>
      <c r="N971" s="30">
        <f>'Приложение №2'!E971</f>
        <v>1043667.06</v>
      </c>
      <c r="O971" s="32"/>
      <c r="P971" s="1">
        <v>0</v>
      </c>
      <c r="Q971" s="1"/>
      <c r="R971" s="1">
        <v>1043667.06</v>
      </c>
      <c r="S971" s="1">
        <v>0</v>
      </c>
      <c r="T971" s="1"/>
      <c r="U971" s="1">
        <f t="shared" si="130"/>
        <v>168.97140007674139</v>
      </c>
      <c r="V971" s="1">
        <f t="shared" si="130"/>
        <v>168.97140007674139</v>
      </c>
      <c r="W971" s="9">
        <v>2020</v>
      </c>
    </row>
    <row r="972" spans="1:23" ht="15.75" customHeight="1" x14ac:dyDescent="0.25">
      <c r="A972" s="5">
        <f t="shared" ref="A972:B972" si="184">+A971+1</f>
        <v>951</v>
      </c>
      <c r="B972" s="26">
        <f t="shared" si="184"/>
        <v>185</v>
      </c>
      <c r="C972" s="6" t="s">
        <v>106</v>
      </c>
      <c r="D972" s="3" t="s">
        <v>892</v>
      </c>
      <c r="E972" s="7">
        <v>1971</v>
      </c>
      <c r="F972" s="7">
        <v>2013</v>
      </c>
      <c r="G972" s="7" t="s">
        <v>51</v>
      </c>
      <c r="H972" s="7">
        <v>4</v>
      </c>
      <c r="I972" s="7">
        <v>3</v>
      </c>
      <c r="J972" s="32">
        <v>1681.47</v>
      </c>
      <c r="K972" s="32">
        <v>1519.87</v>
      </c>
      <c r="L972" s="32">
        <v>0</v>
      </c>
      <c r="M972" s="8">
        <v>43</v>
      </c>
      <c r="N972" s="30">
        <f>'Приложение №2'!E972</f>
        <v>2294765.4500000002</v>
      </c>
      <c r="O972" s="32"/>
      <c r="P972" s="1">
        <v>0</v>
      </c>
      <c r="Q972" s="1"/>
      <c r="R972" s="1">
        <v>820258.66133999999</v>
      </c>
      <c r="S972" s="1">
        <v>1474506.7886600001</v>
      </c>
      <c r="T972" s="1"/>
      <c r="U972" s="1">
        <f t="shared" si="130"/>
        <v>1509.8432431721137</v>
      </c>
      <c r="V972" s="1">
        <f t="shared" si="130"/>
        <v>1509.8432431721137</v>
      </c>
      <c r="W972" s="9">
        <v>2020</v>
      </c>
    </row>
    <row r="973" spans="1:23" ht="15" customHeight="1" x14ac:dyDescent="0.25">
      <c r="A973" s="5">
        <f t="shared" ref="A973:B973" si="185">+A972+1</f>
        <v>952</v>
      </c>
      <c r="B973" s="26">
        <f t="shared" si="185"/>
        <v>186</v>
      </c>
      <c r="C973" s="6" t="s">
        <v>106</v>
      </c>
      <c r="D973" s="3" t="s">
        <v>893</v>
      </c>
      <c r="E973" s="7">
        <v>1982</v>
      </c>
      <c r="F973" s="7">
        <v>2013</v>
      </c>
      <c r="G973" s="7" t="s">
        <v>63</v>
      </c>
      <c r="H973" s="7">
        <v>5</v>
      </c>
      <c r="I973" s="7">
        <v>4</v>
      </c>
      <c r="J973" s="32">
        <v>4923.8999999999996</v>
      </c>
      <c r="K973" s="32">
        <v>4351.8</v>
      </c>
      <c r="L973" s="32">
        <v>0</v>
      </c>
      <c r="M973" s="8">
        <v>184</v>
      </c>
      <c r="N973" s="30">
        <f>'Приложение №2'!E973</f>
        <v>735329.74</v>
      </c>
      <c r="O973" s="32"/>
      <c r="P973" s="1">
        <v>0</v>
      </c>
      <c r="Q973" s="1"/>
      <c r="R973" s="1">
        <v>735329.74</v>
      </c>
      <c r="S973" s="1">
        <v>0</v>
      </c>
      <c r="T973" s="1"/>
      <c r="U973" s="1">
        <f t="shared" si="130"/>
        <v>168.97140034008916</v>
      </c>
      <c r="V973" s="1">
        <f t="shared" si="130"/>
        <v>168.97140034008916</v>
      </c>
      <c r="W973" s="9">
        <v>2020</v>
      </c>
    </row>
    <row r="974" spans="1:23" ht="15" customHeight="1" x14ac:dyDescent="0.25">
      <c r="A974" s="5">
        <f t="shared" ref="A974:B974" si="186">+A973+1</f>
        <v>953</v>
      </c>
      <c r="B974" s="26">
        <f t="shared" si="186"/>
        <v>187</v>
      </c>
      <c r="C974" s="6" t="s">
        <v>106</v>
      </c>
      <c r="D974" s="3" t="s">
        <v>894</v>
      </c>
      <c r="E974" s="7">
        <v>1981</v>
      </c>
      <c r="F974" s="7">
        <v>2013</v>
      </c>
      <c r="G974" s="7" t="s">
        <v>63</v>
      </c>
      <c r="H974" s="7">
        <v>5</v>
      </c>
      <c r="I974" s="7">
        <v>4</v>
      </c>
      <c r="J974" s="32">
        <v>4944.1000000000004</v>
      </c>
      <c r="K974" s="32">
        <v>4355.3999999999996</v>
      </c>
      <c r="L974" s="32">
        <v>0</v>
      </c>
      <c r="M974" s="8">
        <v>212</v>
      </c>
      <c r="N974" s="30">
        <f>'Приложение №2'!E974</f>
        <v>735938.03999999992</v>
      </c>
      <c r="O974" s="32"/>
      <c r="P974" s="1">
        <v>0</v>
      </c>
      <c r="Q974" s="1"/>
      <c r="R974" s="1">
        <v>735938.03999999992</v>
      </c>
      <c r="S974" s="1">
        <v>0</v>
      </c>
      <c r="T974" s="1"/>
      <c r="U974" s="1">
        <f t="shared" si="130"/>
        <v>168.97140101942415</v>
      </c>
      <c r="V974" s="1">
        <f t="shared" si="130"/>
        <v>168.97140101942415</v>
      </c>
      <c r="W974" s="9">
        <v>2020</v>
      </c>
    </row>
    <row r="975" spans="1:23" ht="15.75" customHeight="1" x14ac:dyDescent="0.25">
      <c r="A975" s="5">
        <f t="shared" ref="A975:B975" si="187">+A974+1</f>
        <v>954</v>
      </c>
      <c r="B975" s="26">
        <f t="shared" si="187"/>
        <v>188</v>
      </c>
      <c r="C975" s="6" t="s">
        <v>106</v>
      </c>
      <c r="D975" s="3" t="s">
        <v>895</v>
      </c>
      <c r="E975" s="7">
        <v>1985</v>
      </c>
      <c r="F975" s="7">
        <v>2013</v>
      </c>
      <c r="G975" s="7" t="s">
        <v>63</v>
      </c>
      <c r="H975" s="7">
        <v>5</v>
      </c>
      <c r="I975" s="7">
        <v>4</v>
      </c>
      <c r="J975" s="32">
        <v>4831.5</v>
      </c>
      <c r="K975" s="32">
        <v>4247.3999999999996</v>
      </c>
      <c r="L975" s="32">
        <v>0</v>
      </c>
      <c r="M975" s="8">
        <v>185</v>
      </c>
      <c r="N975" s="30">
        <f>'Приложение №2'!E975</f>
        <v>8858328.0100000016</v>
      </c>
      <c r="O975" s="32"/>
      <c r="P975" s="1">
        <v>0</v>
      </c>
      <c r="Q975" s="1"/>
      <c r="R975" s="1">
        <v>1585153.0568000001</v>
      </c>
      <c r="S975" s="1">
        <v>7273174.9532000013</v>
      </c>
      <c r="T975" s="1"/>
      <c r="U975" s="1">
        <f t="shared" si="130"/>
        <v>2085.5883622922265</v>
      </c>
      <c r="V975" s="1">
        <f t="shared" si="130"/>
        <v>2085.5883622922265</v>
      </c>
      <c r="W975" s="9">
        <v>2020</v>
      </c>
    </row>
    <row r="976" spans="1:23" ht="15" customHeight="1" x14ac:dyDescent="0.25">
      <c r="A976" s="5">
        <f t="shared" ref="A976:B976" si="188">+A975+1</f>
        <v>955</v>
      </c>
      <c r="B976" s="26">
        <f t="shared" si="188"/>
        <v>189</v>
      </c>
      <c r="C976" s="6" t="s">
        <v>106</v>
      </c>
      <c r="D976" s="3" t="s">
        <v>896</v>
      </c>
      <c r="E976" s="7">
        <v>1965</v>
      </c>
      <c r="F976" s="7">
        <v>2005</v>
      </c>
      <c r="G976" s="7" t="s">
        <v>67</v>
      </c>
      <c r="H976" s="7">
        <v>2</v>
      </c>
      <c r="I976" s="7">
        <v>2</v>
      </c>
      <c r="J976" s="32">
        <v>575.37</v>
      </c>
      <c r="K976" s="32">
        <v>526.97</v>
      </c>
      <c r="L976" s="32">
        <v>0</v>
      </c>
      <c r="M976" s="8">
        <v>55</v>
      </c>
      <c r="N976" s="30">
        <f>'Приложение №2'!E976</f>
        <v>2141325.3400000003</v>
      </c>
      <c r="O976" s="32"/>
      <c r="P976" s="1">
        <v>1670627.69</v>
      </c>
      <c r="Q976" s="1"/>
      <c r="R976" s="1">
        <v>115941.44734</v>
      </c>
      <c r="S976" s="1">
        <v>354756.20266000036</v>
      </c>
      <c r="T976" s="32"/>
      <c r="U976" s="1">
        <f t="shared" si="130"/>
        <v>4063.467256200543</v>
      </c>
      <c r="V976" s="1">
        <f t="shared" si="130"/>
        <v>4063.467256200543</v>
      </c>
      <c r="W976" s="9">
        <v>2020</v>
      </c>
    </row>
    <row r="977" spans="1:23" ht="15" customHeight="1" x14ac:dyDescent="0.25">
      <c r="A977" s="5">
        <f t="shared" ref="A977:B977" si="189">+A976+1</f>
        <v>956</v>
      </c>
      <c r="B977" s="26">
        <f t="shared" si="189"/>
        <v>190</v>
      </c>
      <c r="C977" s="6" t="s">
        <v>106</v>
      </c>
      <c r="D977" s="3" t="s">
        <v>897</v>
      </c>
      <c r="E977" s="7">
        <v>1965</v>
      </c>
      <c r="F977" s="7">
        <v>2005</v>
      </c>
      <c r="G977" s="7" t="s">
        <v>67</v>
      </c>
      <c r="H977" s="7">
        <v>2</v>
      </c>
      <c r="I977" s="7">
        <v>2</v>
      </c>
      <c r="J977" s="32">
        <v>550.70000000000005</v>
      </c>
      <c r="K977" s="32">
        <v>518.70000000000005</v>
      </c>
      <c r="L977" s="32">
        <v>0</v>
      </c>
      <c r="M977" s="8">
        <v>60</v>
      </c>
      <c r="N977" s="30">
        <f>'Приложение №2'!E977</f>
        <v>2107720.4500000002</v>
      </c>
      <c r="O977" s="32"/>
      <c r="P977" s="1">
        <v>1666672.92</v>
      </c>
      <c r="Q977" s="1"/>
      <c r="R977" s="1">
        <v>91858.691400000011</v>
      </c>
      <c r="S977" s="1">
        <v>349188.83860000025</v>
      </c>
      <c r="T977" s="32"/>
      <c r="U977" s="1">
        <f t="shared" si="130"/>
        <v>4063.4672257566995</v>
      </c>
      <c r="V977" s="1">
        <f t="shared" si="130"/>
        <v>4063.4672257566995</v>
      </c>
      <c r="W977" s="9">
        <v>2020</v>
      </c>
    </row>
    <row r="978" spans="1:23" ht="15" customHeight="1" x14ac:dyDescent="0.25">
      <c r="A978" s="5">
        <f t="shared" ref="A978:B978" si="190">+A977+1</f>
        <v>957</v>
      </c>
      <c r="B978" s="26">
        <f t="shared" si="190"/>
        <v>191</v>
      </c>
      <c r="C978" s="6" t="s">
        <v>106</v>
      </c>
      <c r="D978" s="3" t="s">
        <v>898</v>
      </c>
      <c r="E978" s="7">
        <v>1962</v>
      </c>
      <c r="F978" s="7">
        <v>1962</v>
      </c>
      <c r="G978" s="7" t="s">
        <v>67</v>
      </c>
      <c r="H978" s="7">
        <v>2</v>
      </c>
      <c r="I978" s="7">
        <v>2</v>
      </c>
      <c r="J978" s="32">
        <v>575.70000000000005</v>
      </c>
      <c r="K978" s="32">
        <v>527.79999999999995</v>
      </c>
      <c r="L978" s="32">
        <v>0</v>
      </c>
      <c r="M978" s="8">
        <v>38</v>
      </c>
      <c r="N978" s="30">
        <f>'Приложение №2'!E978</f>
        <v>3046486.04</v>
      </c>
      <c r="O978" s="32"/>
      <c r="P978" s="1">
        <v>2539214.69</v>
      </c>
      <c r="Q978" s="1"/>
      <c r="R978" s="1">
        <v>151956.3916</v>
      </c>
      <c r="S978" s="1">
        <v>355314.95840000012</v>
      </c>
      <c r="T978" s="32"/>
      <c r="U978" s="1">
        <f t="shared" si="130"/>
        <v>5772.0463054187194</v>
      </c>
      <c r="V978" s="1">
        <f t="shared" si="130"/>
        <v>5772.0463054187194</v>
      </c>
      <c r="W978" s="9">
        <v>2020</v>
      </c>
    </row>
    <row r="979" spans="1:23" ht="15" customHeight="1" x14ac:dyDescent="0.25">
      <c r="A979" s="5">
        <f t="shared" ref="A979:B979" si="191">+A978+1</f>
        <v>958</v>
      </c>
      <c r="B979" s="26">
        <f t="shared" si="191"/>
        <v>192</v>
      </c>
      <c r="C979" s="6" t="s">
        <v>106</v>
      </c>
      <c r="D979" s="3" t="s">
        <v>899</v>
      </c>
      <c r="E979" s="7">
        <v>1965</v>
      </c>
      <c r="F979" s="7">
        <v>1965</v>
      </c>
      <c r="G979" s="7" t="s">
        <v>67</v>
      </c>
      <c r="H979" s="7">
        <v>2</v>
      </c>
      <c r="I979" s="7">
        <v>2</v>
      </c>
      <c r="J979" s="32">
        <v>568.79999999999995</v>
      </c>
      <c r="K979" s="32">
        <v>521.79999999999995</v>
      </c>
      <c r="L979" s="32">
        <v>0</v>
      </c>
      <c r="M979" s="8">
        <v>38</v>
      </c>
      <c r="N979" s="30">
        <f>'Приложение №2'!E979</f>
        <v>3011853.7600000002</v>
      </c>
      <c r="O979" s="32"/>
      <c r="P979" s="1">
        <v>2543015.42</v>
      </c>
      <c r="Q979" s="1"/>
      <c r="R979" s="1">
        <v>117562.5796</v>
      </c>
      <c r="S979" s="1">
        <v>351275.76040000032</v>
      </c>
      <c r="T979" s="32"/>
      <c r="U979" s="1">
        <f t="shared" si="130"/>
        <v>5772.0463012648534</v>
      </c>
      <c r="V979" s="1">
        <f t="shared" si="130"/>
        <v>5772.0463012648534</v>
      </c>
      <c r="W979" s="9">
        <v>2020</v>
      </c>
    </row>
    <row r="980" spans="1:23" ht="15" customHeight="1" x14ac:dyDescent="0.25">
      <c r="A980" s="5">
        <f t="shared" ref="A980:B980" si="192">+A979+1</f>
        <v>959</v>
      </c>
      <c r="B980" s="26">
        <f t="shared" si="192"/>
        <v>193</v>
      </c>
      <c r="C980" s="6" t="s">
        <v>106</v>
      </c>
      <c r="D980" s="3" t="s">
        <v>900</v>
      </c>
      <c r="E980" s="7">
        <v>1983</v>
      </c>
      <c r="F980" s="7">
        <v>2013</v>
      </c>
      <c r="G980" s="7" t="s">
        <v>63</v>
      </c>
      <c r="H980" s="7">
        <v>5</v>
      </c>
      <c r="I980" s="7">
        <v>6</v>
      </c>
      <c r="J980" s="32">
        <v>7108.5</v>
      </c>
      <c r="K980" s="32">
        <v>6229</v>
      </c>
      <c r="L980" s="32">
        <v>0</v>
      </c>
      <c r="M980" s="8">
        <v>277</v>
      </c>
      <c r="N980" s="30">
        <f>'Приложение №2'!E980</f>
        <v>1052522.8500000001</v>
      </c>
      <c r="O980" s="32"/>
      <c r="P980" s="1">
        <v>0</v>
      </c>
      <c r="Q980" s="1"/>
      <c r="R980" s="1">
        <v>1052522.8500000001</v>
      </c>
      <c r="S980" s="1">
        <v>0</v>
      </c>
      <c r="T980" s="1"/>
      <c r="U980" s="1">
        <f t="shared" ref="U980:V1043" si="193">$N980/($K980+$L980)</f>
        <v>168.97139990367637</v>
      </c>
      <c r="V980" s="1">
        <f t="shared" si="193"/>
        <v>168.97139990367637</v>
      </c>
      <c r="W980" s="9">
        <v>2020</v>
      </c>
    </row>
    <row r="981" spans="1:23" ht="15" customHeight="1" x14ac:dyDescent="0.25">
      <c r="A981" s="5">
        <f t="shared" ref="A981:B981" si="194">+A980+1</f>
        <v>960</v>
      </c>
      <c r="B981" s="26">
        <f t="shared" si="194"/>
        <v>194</v>
      </c>
      <c r="C981" s="6" t="s">
        <v>106</v>
      </c>
      <c r="D981" s="3" t="s">
        <v>1186</v>
      </c>
      <c r="E981" s="7">
        <v>1994</v>
      </c>
      <c r="F981" s="7">
        <v>2013</v>
      </c>
      <c r="G981" s="7" t="s">
        <v>51</v>
      </c>
      <c r="H981" s="7">
        <v>5</v>
      </c>
      <c r="I981" s="7">
        <v>5</v>
      </c>
      <c r="J981" s="32">
        <v>4604</v>
      </c>
      <c r="K981" s="32">
        <v>4062.5</v>
      </c>
      <c r="L981" s="32">
        <v>0</v>
      </c>
      <c r="M981" s="8">
        <v>44</v>
      </c>
      <c r="N981" s="30">
        <f>'Приложение №2'!E981</f>
        <v>635381.65999999992</v>
      </c>
      <c r="O981" s="32"/>
      <c r="P981" s="1">
        <v>0</v>
      </c>
      <c r="Q981" s="1"/>
      <c r="R981" s="1">
        <v>635381.65999999992</v>
      </c>
      <c r="S981" s="1">
        <v>0</v>
      </c>
      <c r="T981" s="1"/>
      <c r="U981" s="1">
        <f t="shared" si="193"/>
        <v>156.40163938461535</v>
      </c>
      <c r="V981" s="1">
        <f t="shared" si="193"/>
        <v>156.40163938461535</v>
      </c>
      <c r="W981" s="9">
        <v>2020</v>
      </c>
    </row>
    <row r="982" spans="1:23" ht="15.75" customHeight="1" x14ac:dyDescent="0.25">
      <c r="A982" s="5">
        <f t="shared" ref="A982:B982" si="195">+A981+1</f>
        <v>961</v>
      </c>
      <c r="B982" s="26">
        <f t="shared" si="195"/>
        <v>195</v>
      </c>
      <c r="C982" s="6" t="s">
        <v>106</v>
      </c>
      <c r="D982" s="3" t="s">
        <v>526</v>
      </c>
      <c r="E982" s="7">
        <v>1990</v>
      </c>
      <c r="F982" s="7">
        <v>2013</v>
      </c>
      <c r="G982" s="7" t="s">
        <v>63</v>
      </c>
      <c r="H982" s="7">
        <v>9</v>
      </c>
      <c r="I982" s="7">
        <v>4</v>
      </c>
      <c r="J982" s="32">
        <v>10682.7</v>
      </c>
      <c r="K982" s="32">
        <v>8872.1</v>
      </c>
      <c r="L982" s="32">
        <v>0</v>
      </c>
      <c r="M982" s="8">
        <v>381</v>
      </c>
      <c r="N982" s="30">
        <f>'Приложение №2'!E982</f>
        <v>33768751.370000005</v>
      </c>
      <c r="O982" s="32"/>
      <c r="P982" s="1">
        <v>0</v>
      </c>
      <c r="Q982" s="1"/>
      <c r="R982" s="1">
        <v>4049771.1500000004</v>
      </c>
      <c r="S982" s="1">
        <v>29718980.220000006</v>
      </c>
      <c r="T982" s="32"/>
      <c r="U982" s="1">
        <f t="shared" si="193"/>
        <v>3806.1734392083049</v>
      </c>
      <c r="V982" s="1">
        <f t="shared" si="193"/>
        <v>3806.1734392083049</v>
      </c>
      <c r="W982" s="9">
        <v>2020</v>
      </c>
    </row>
    <row r="983" spans="1:23" ht="15.75" customHeight="1" x14ac:dyDescent="0.25">
      <c r="A983" s="5">
        <f t="shared" ref="A983:B983" si="196">+A982+1</f>
        <v>962</v>
      </c>
      <c r="B983" s="26">
        <f t="shared" si="196"/>
        <v>196</v>
      </c>
      <c r="C983" s="6" t="s">
        <v>106</v>
      </c>
      <c r="D983" s="3" t="s">
        <v>161</v>
      </c>
      <c r="E983" s="7">
        <v>1994</v>
      </c>
      <c r="F983" s="7">
        <v>2013</v>
      </c>
      <c r="G983" s="7" t="s">
        <v>63</v>
      </c>
      <c r="H983" s="7">
        <v>9</v>
      </c>
      <c r="I983" s="7">
        <v>3</v>
      </c>
      <c r="J983" s="32">
        <v>8919.33</v>
      </c>
      <c r="K983" s="32">
        <v>6660.1</v>
      </c>
      <c r="L983" s="32">
        <v>0</v>
      </c>
      <c r="M983" s="8">
        <v>285</v>
      </c>
      <c r="N983" s="30">
        <f>'Приложение №2'!E983</f>
        <v>17536082.460000005</v>
      </c>
      <c r="O983" s="32"/>
      <c r="P983" s="1">
        <v>0</v>
      </c>
      <c r="Q983" s="1"/>
      <c r="R983" s="1">
        <v>713296.71000000008</v>
      </c>
      <c r="S983" s="1">
        <v>16822785.750000004</v>
      </c>
      <c r="T983" s="32"/>
      <c r="U983" s="1">
        <f t="shared" si="193"/>
        <v>2633.0058797915954</v>
      </c>
      <c r="V983" s="1">
        <f t="shared" si="193"/>
        <v>2633.0058797915954</v>
      </c>
      <c r="W983" s="9">
        <v>2020</v>
      </c>
    </row>
    <row r="984" spans="1:23" ht="15" customHeight="1" x14ac:dyDescent="0.25">
      <c r="A984" s="5">
        <f t="shared" ref="A984:B984" si="197">+A983+1</f>
        <v>963</v>
      </c>
      <c r="B984" s="26">
        <f t="shared" si="197"/>
        <v>197</v>
      </c>
      <c r="C984" s="6" t="s">
        <v>106</v>
      </c>
      <c r="D984" s="3" t="s">
        <v>901</v>
      </c>
      <c r="E984" s="7">
        <v>1994</v>
      </c>
      <c r="F984" s="7">
        <v>2013</v>
      </c>
      <c r="G984" s="7" t="s">
        <v>63</v>
      </c>
      <c r="H984" s="7">
        <v>9</v>
      </c>
      <c r="I984" s="7">
        <v>3</v>
      </c>
      <c r="J984" s="32">
        <v>8836.0300000000007</v>
      </c>
      <c r="K984" s="32">
        <v>6576.8</v>
      </c>
      <c r="L984" s="32">
        <v>0</v>
      </c>
      <c r="M984" s="8">
        <v>301</v>
      </c>
      <c r="N984" s="30">
        <f>'Приложение №2'!E984</f>
        <v>10774080</v>
      </c>
      <c r="O984" s="32"/>
      <c r="P984" s="1">
        <v>0</v>
      </c>
      <c r="Q984" s="1"/>
      <c r="R984" s="1">
        <v>3067678.2700000005</v>
      </c>
      <c r="S984" s="1">
        <v>7706401.7299999995</v>
      </c>
      <c r="T984" s="32"/>
      <c r="U984" s="1">
        <f t="shared" si="193"/>
        <v>1638.194866804525</v>
      </c>
      <c r="V984" s="1">
        <f t="shared" si="193"/>
        <v>1638.194866804525</v>
      </c>
      <c r="W984" s="9">
        <v>2020</v>
      </c>
    </row>
    <row r="985" spans="1:23" ht="15" customHeight="1" x14ac:dyDescent="0.25">
      <c r="A985" s="5">
        <f t="shared" ref="A985:B985" si="198">+A984+1</f>
        <v>964</v>
      </c>
      <c r="B985" s="26">
        <f t="shared" si="198"/>
        <v>198</v>
      </c>
      <c r="C985" s="6" t="s">
        <v>106</v>
      </c>
      <c r="D985" s="3" t="s">
        <v>1189</v>
      </c>
      <c r="E985" s="7">
        <v>1992</v>
      </c>
      <c r="F985" s="7">
        <v>2013</v>
      </c>
      <c r="G985" s="7" t="s">
        <v>51</v>
      </c>
      <c r="H985" s="7">
        <v>4</v>
      </c>
      <c r="I985" s="7">
        <v>2</v>
      </c>
      <c r="J985" s="32">
        <v>2227.3000000000002</v>
      </c>
      <c r="K985" s="32">
        <v>2007.5</v>
      </c>
      <c r="L985" s="32">
        <v>0</v>
      </c>
      <c r="M985" s="8">
        <v>87</v>
      </c>
      <c r="N985" s="30">
        <f>'Приложение №2'!E985</f>
        <v>313976.28999999998</v>
      </c>
      <c r="O985" s="32"/>
      <c r="P985" s="1">
        <v>0</v>
      </c>
      <c r="Q985" s="1"/>
      <c r="R985" s="1">
        <v>313976.28999999998</v>
      </c>
      <c r="S985" s="1">
        <v>0</v>
      </c>
      <c r="T985" s="1"/>
      <c r="U985" s="1">
        <f t="shared" si="193"/>
        <v>156.40163885429638</v>
      </c>
      <c r="V985" s="1">
        <f t="shared" si="193"/>
        <v>156.40163885429638</v>
      </c>
      <c r="W985" s="9">
        <v>2020</v>
      </c>
    </row>
    <row r="986" spans="1:23" ht="15.75" customHeight="1" x14ac:dyDescent="0.25">
      <c r="A986" s="5">
        <f t="shared" ref="A986:B986" si="199">+A985+1</f>
        <v>965</v>
      </c>
      <c r="B986" s="26">
        <f t="shared" si="199"/>
        <v>199</v>
      </c>
      <c r="C986" s="6" t="s">
        <v>106</v>
      </c>
      <c r="D986" s="3" t="s">
        <v>902</v>
      </c>
      <c r="E986" s="7">
        <v>1988</v>
      </c>
      <c r="F986" s="7">
        <v>2013</v>
      </c>
      <c r="G986" s="7" t="s">
        <v>63</v>
      </c>
      <c r="H986" s="7">
        <v>5</v>
      </c>
      <c r="I986" s="7">
        <v>4</v>
      </c>
      <c r="J986" s="32">
        <v>4850.3</v>
      </c>
      <c r="K986" s="32">
        <v>4289.8999999999996</v>
      </c>
      <c r="L986" s="32">
        <v>0</v>
      </c>
      <c r="M986" s="8">
        <v>199</v>
      </c>
      <c r="N986" s="30">
        <f>'Приложение №2'!E986</f>
        <v>4639618.4800000004</v>
      </c>
      <c r="O986" s="32"/>
      <c r="P986" s="1">
        <v>0</v>
      </c>
      <c r="Q986" s="1"/>
      <c r="R986" s="1">
        <v>1548974.9017999999</v>
      </c>
      <c r="S986" s="1">
        <v>3090643.5782000003</v>
      </c>
      <c r="T986" s="1"/>
      <c r="U986" s="1">
        <f t="shared" si="193"/>
        <v>1081.5213594722491</v>
      </c>
      <c r="V986" s="1">
        <f t="shared" si="193"/>
        <v>1081.5213594722491</v>
      </c>
      <c r="W986" s="9">
        <v>2020</v>
      </c>
    </row>
    <row r="987" spans="1:23" ht="15.75" customHeight="1" x14ac:dyDescent="0.25">
      <c r="A987" s="5">
        <f t="shared" ref="A987:B987" si="200">+A986+1</f>
        <v>966</v>
      </c>
      <c r="B987" s="26">
        <f t="shared" si="200"/>
        <v>200</v>
      </c>
      <c r="C987" s="6" t="s">
        <v>106</v>
      </c>
      <c r="D987" s="3" t="s">
        <v>903</v>
      </c>
      <c r="E987" s="7">
        <v>1974</v>
      </c>
      <c r="F987" s="7">
        <v>2013</v>
      </c>
      <c r="G987" s="7" t="s">
        <v>51</v>
      </c>
      <c r="H987" s="7">
        <v>4</v>
      </c>
      <c r="I987" s="7">
        <v>8</v>
      </c>
      <c r="J987" s="32">
        <v>5449.8</v>
      </c>
      <c r="K987" s="32">
        <v>4948.3</v>
      </c>
      <c r="L987" s="32">
        <v>0</v>
      </c>
      <c r="M987" s="8">
        <v>207</v>
      </c>
      <c r="N987" s="30">
        <f>'Приложение №2'!E987</f>
        <v>16216204.769999998</v>
      </c>
      <c r="O987" s="32"/>
      <c r="P987" s="1">
        <v>329607.90999999997</v>
      </c>
      <c r="Q987" s="1"/>
      <c r="R987" s="1">
        <v>1795817.7805999999</v>
      </c>
      <c r="S987" s="1">
        <v>14090779.079399997</v>
      </c>
      <c r="T987" s="1"/>
      <c r="U987" s="1">
        <f t="shared" si="193"/>
        <v>3277.1264414041179</v>
      </c>
      <c r="V987" s="1">
        <f t="shared" si="193"/>
        <v>3277.1264414041179</v>
      </c>
      <c r="W987" s="9">
        <v>2020</v>
      </c>
    </row>
    <row r="988" spans="1:23" ht="15" customHeight="1" x14ac:dyDescent="0.25">
      <c r="A988" s="5">
        <f t="shared" ref="A988:B988" si="201">+A987+1</f>
        <v>967</v>
      </c>
      <c r="B988" s="26">
        <f t="shared" si="201"/>
        <v>201</v>
      </c>
      <c r="C988" s="6" t="s">
        <v>106</v>
      </c>
      <c r="D988" s="3" t="s">
        <v>904</v>
      </c>
      <c r="E988" s="7">
        <v>1972</v>
      </c>
      <c r="F988" s="7">
        <v>2013</v>
      </c>
      <c r="G988" s="7" t="s">
        <v>51</v>
      </c>
      <c r="H988" s="7">
        <v>5</v>
      </c>
      <c r="I988" s="7">
        <v>4</v>
      </c>
      <c r="J988" s="32">
        <v>2737.2</v>
      </c>
      <c r="K988" s="32">
        <v>2492.8000000000002</v>
      </c>
      <c r="L988" s="32">
        <v>0</v>
      </c>
      <c r="M988" s="8">
        <v>112</v>
      </c>
      <c r="N988" s="30">
        <f>'Приложение №2'!E988</f>
        <v>389878.01</v>
      </c>
      <c r="O988" s="32"/>
      <c r="P988" s="1">
        <v>0</v>
      </c>
      <c r="Q988" s="1"/>
      <c r="R988" s="1">
        <v>389878.01</v>
      </c>
      <c r="S988" s="1">
        <v>0</v>
      </c>
      <c r="T988" s="1"/>
      <c r="U988" s="1">
        <f t="shared" si="193"/>
        <v>156.40164072528881</v>
      </c>
      <c r="V988" s="1">
        <f t="shared" si="193"/>
        <v>156.40164072528881</v>
      </c>
      <c r="W988" s="9">
        <v>2020</v>
      </c>
    </row>
    <row r="989" spans="1:23" ht="15" customHeight="1" x14ac:dyDescent="0.25">
      <c r="A989" s="5">
        <f t="shared" ref="A989:B989" si="202">+A988+1</f>
        <v>968</v>
      </c>
      <c r="B989" s="26">
        <f t="shared" si="202"/>
        <v>202</v>
      </c>
      <c r="C989" s="6" t="s">
        <v>106</v>
      </c>
      <c r="D989" s="3" t="s">
        <v>905</v>
      </c>
      <c r="E989" s="7">
        <v>1978</v>
      </c>
      <c r="F989" s="7">
        <v>2013</v>
      </c>
      <c r="G989" s="7" t="s">
        <v>51</v>
      </c>
      <c r="H989" s="7">
        <v>4</v>
      </c>
      <c r="I989" s="7">
        <v>4</v>
      </c>
      <c r="J989" s="32">
        <v>2859.8</v>
      </c>
      <c r="K989" s="32">
        <v>2625.6</v>
      </c>
      <c r="L989" s="32">
        <v>0</v>
      </c>
      <c r="M989" s="8">
        <v>118</v>
      </c>
      <c r="N989" s="30">
        <f>'Приложение №2'!E989</f>
        <v>410648.14999999997</v>
      </c>
      <c r="O989" s="32"/>
      <c r="P989" s="1">
        <v>0</v>
      </c>
      <c r="Q989" s="1"/>
      <c r="R989" s="1">
        <v>410648.14999999997</v>
      </c>
      <c r="S989" s="1">
        <v>0</v>
      </c>
      <c r="T989" s="1"/>
      <c r="U989" s="1">
        <f t="shared" si="193"/>
        <v>156.40164152955515</v>
      </c>
      <c r="V989" s="1">
        <f t="shared" si="193"/>
        <v>156.40164152955515</v>
      </c>
      <c r="W989" s="9">
        <v>2020</v>
      </c>
    </row>
    <row r="990" spans="1:23" ht="15" customHeight="1" x14ac:dyDescent="0.25">
      <c r="A990" s="5">
        <f t="shared" ref="A990:B990" si="203">+A989+1</f>
        <v>969</v>
      </c>
      <c r="B990" s="26">
        <f t="shared" si="203"/>
        <v>203</v>
      </c>
      <c r="C990" s="6" t="s">
        <v>106</v>
      </c>
      <c r="D990" s="3" t="s">
        <v>906</v>
      </c>
      <c r="E990" s="7">
        <v>1981</v>
      </c>
      <c r="F990" s="7">
        <v>2013</v>
      </c>
      <c r="G990" s="7" t="s">
        <v>63</v>
      </c>
      <c r="H990" s="7">
        <v>5</v>
      </c>
      <c r="I990" s="7">
        <v>6</v>
      </c>
      <c r="J990" s="32">
        <v>7089.2</v>
      </c>
      <c r="K990" s="32">
        <v>6225.8</v>
      </c>
      <c r="L990" s="32">
        <v>0</v>
      </c>
      <c r="M990" s="8">
        <v>280</v>
      </c>
      <c r="N990" s="30">
        <f>'Приложение №2'!E990</f>
        <v>1051982.1399999999</v>
      </c>
      <c r="O990" s="32"/>
      <c r="P990" s="1">
        <v>0</v>
      </c>
      <c r="Q990" s="1"/>
      <c r="R990" s="1">
        <v>1051982.1399999999</v>
      </c>
      <c r="S990" s="1">
        <v>0</v>
      </c>
      <c r="T990" s="1"/>
      <c r="U990" s="1">
        <f t="shared" si="193"/>
        <v>168.97139965948148</v>
      </c>
      <c r="V990" s="1">
        <f t="shared" si="193"/>
        <v>168.97139965948148</v>
      </c>
      <c r="W990" s="9">
        <v>2020</v>
      </c>
    </row>
    <row r="991" spans="1:23" ht="15.75" customHeight="1" x14ac:dyDescent="0.25">
      <c r="A991" s="5">
        <f t="shared" ref="A991:B991" si="204">+A990+1</f>
        <v>970</v>
      </c>
      <c r="B991" s="26">
        <f t="shared" si="204"/>
        <v>204</v>
      </c>
      <c r="C991" s="6" t="s">
        <v>106</v>
      </c>
      <c r="D991" s="3" t="s">
        <v>907</v>
      </c>
      <c r="E991" s="7">
        <v>1983</v>
      </c>
      <c r="F991" s="7">
        <v>2013</v>
      </c>
      <c r="G991" s="7" t="s">
        <v>63</v>
      </c>
      <c r="H991" s="7">
        <v>4</v>
      </c>
      <c r="I991" s="7">
        <v>6</v>
      </c>
      <c r="J991" s="32">
        <v>5775.05</v>
      </c>
      <c r="K991" s="32">
        <v>5043.3500000000004</v>
      </c>
      <c r="L991" s="32">
        <v>0</v>
      </c>
      <c r="M991" s="8">
        <v>216</v>
      </c>
      <c r="N991" s="30">
        <f>'Приложение №2'!E991</f>
        <v>16784798.16</v>
      </c>
      <c r="O991" s="32"/>
      <c r="P991" s="1">
        <v>513016.67</v>
      </c>
      <c r="Q991" s="1"/>
      <c r="R991" s="1">
        <v>1910338.0347</v>
      </c>
      <c r="S991" s="1">
        <v>14361443.4553</v>
      </c>
      <c r="T991" s="1"/>
      <c r="U991" s="1">
        <f t="shared" si="193"/>
        <v>3328.1049619796363</v>
      </c>
      <c r="V991" s="1">
        <f t="shared" si="193"/>
        <v>3328.1049619796363</v>
      </c>
      <c r="W991" s="9">
        <v>2020</v>
      </c>
    </row>
    <row r="992" spans="1:23" ht="15.75" customHeight="1" x14ac:dyDescent="0.25">
      <c r="A992" s="5">
        <f t="shared" ref="A992:B992" si="205">+A991+1</f>
        <v>971</v>
      </c>
      <c r="B992" s="26">
        <f t="shared" si="205"/>
        <v>205</v>
      </c>
      <c r="C992" s="6" t="s">
        <v>106</v>
      </c>
      <c r="D992" s="3" t="s">
        <v>908</v>
      </c>
      <c r="E992" s="7">
        <v>1979</v>
      </c>
      <c r="F992" s="7">
        <v>2013</v>
      </c>
      <c r="G992" s="7" t="s">
        <v>63</v>
      </c>
      <c r="H992" s="7">
        <v>4</v>
      </c>
      <c r="I992" s="7">
        <v>6</v>
      </c>
      <c r="J992" s="32">
        <v>5599.1</v>
      </c>
      <c r="K992" s="32">
        <v>5010.5</v>
      </c>
      <c r="L992" s="32">
        <v>0</v>
      </c>
      <c r="M992" s="8">
        <v>207</v>
      </c>
      <c r="N992" s="30">
        <f>'Приложение №2'!E992</f>
        <v>16675469.900000002</v>
      </c>
      <c r="O992" s="32"/>
      <c r="P992" s="1">
        <v>533705.81000000006</v>
      </c>
      <c r="Q992" s="1"/>
      <c r="R992" s="1">
        <v>1873864.291</v>
      </c>
      <c r="S992" s="1">
        <v>14267899.799000002</v>
      </c>
      <c r="T992" s="1"/>
      <c r="U992" s="1">
        <f t="shared" si="193"/>
        <v>3328.1049595848722</v>
      </c>
      <c r="V992" s="1">
        <f t="shared" si="193"/>
        <v>3328.1049595848722</v>
      </c>
      <c r="W992" s="9">
        <v>2020</v>
      </c>
    </row>
    <row r="993" spans="1:23" ht="15.75" customHeight="1" x14ac:dyDescent="0.25">
      <c r="A993" s="5">
        <f t="shared" ref="A993:B993" si="206">+A992+1</f>
        <v>972</v>
      </c>
      <c r="B993" s="26">
        <f t="shared" si="206"/>
        <v>206</v>
      </c>
      <c r="C993" s="6" t="s">
        <v>106</v>
      </c>
      <c r="D993" s="3" t="s">
        <v>909</v>
      </c>
      <c r="E993" s="7">
        <v>1976</v>
      </c>
      <c r="F993" s="7">
        <v>2013</v>
      </c>
      <c r="G993" s="7" t="s">
        <v>63</v>
      </c>
      <c r="H993" s="7">
        <v>4</v>
      </c>
      <c r="I993" s="7">
        <v>6</v>
      </c>
      <c r="J993" s="32">
        <v>5761.37</v>
      </c>
      <c r="K993" s="32">
        <v>5025.37</v>
      </c>
      <c r="L993" s="32">
        <v>0</v>
      </c>
      <c r="M993" s="8">
        <v>208</v>
      </c>
      <c r="N993" s="30">
        <f>'Приложение №2'!E993</f>
        <v>9238380.2900000028</v>
      </c>
      <c r="O993" s="32"/>
      <c r="P993" s="1">
        <v>0</v>
      </c>
      <c r="Q993" s="1"/>
      <c r="R993" s="1">
        <v>1942824.4823400001</v>
      </c>
      <c r="S993" s="1">
        <v>7295555.8076600023</v>
      </c>
      <c r="T993" s="1"/>
      <c r="U993" s="1">
        <f t="shared" si="193"/>
        <v>1838.348278833201</v>
      </c>
      <c r="V993" s="1">
        <f t="shared" si="193"/>
        <v>1838.348278833201</v>
      </c>
      <c r="W993" s="9">
        <v>2020</v>
      </c>
    </row>
    <row r="994" spans="1:23" ht="15" customHeight="1" x14ac:dyDescent="0.25">
      <c r="A994" s="5">
        <f t="shared" ref="A994:B994" si="207">+A993+1</f>
        <v>973</v>
      </c>
      <c r="B994" s="26">
        <f t="shared" si="207"/>
        <v>207</v>
      </c>
      <c r="C994" s="6" t="s">
        <v>106</v>
      </c>
      <c r="D994" s="3" t="s">
        <v>910</v>
      </c>
      <c r="E994" s="7">
        <v>1979</v>
      </c>
      <c r="F994" s="7">
        <v>2009</v>
      </c>
      <c r="G994" s="7" t="s">
        <v>51</v>
      </c>
      <c r="H994" s="7">
        <v>5</v>
      </c>
      <c r="I994" s="7">
        <v>4</v>
      </c>
      <c r="J994" s="32">
        <v>2528.4</v>
      </c>
      <c r="K994" s="32">
        <v>1962.7</v>
      </c>
      <c r="L994" s="32">
        <v>0</v>
      </c>
      <c r="M994" s="8">
        <v>93</v>
      </c>
      <c r="N994" s="30">
        <f>'Приложение №2'!E994</f>
        <v>306969.49999999994</v>
      </c>
      <c r="O994" s="32"/>
      <c r="P994" s="1">
        <v>0</v>
      </c>
      <c r="Q994" s="1"/>
      <c r="R994" s="1">
        <v>306969.49999999994</v>
      </c>
      <c r="S994" s="1">
        <v>0</v>
      </c>
      <c r="T994" s="1"/>
      <c r="U994" s="1">
        <f t="shared" si="193"/>
        <v>156.40164059713658</v>
      </c>
      <c r="V994" s="1">
        <f t="shared" si="193"/>
        <v>156.40164059713658</v>
      </c>
      <c r="W994" s="9">
        <v>2020</v>
      </c>
    </row>
    <row r="995" spans="1:23" ht="15.75" customHeight="1" x14ac:dyDescent="0.25">
      <c r="A995" s="5">
        <f t="shared" ref="A995:B995" si="208">+A994+1</f>
        <v>974</v>
      </c>
      <c r="B995" s="26">
        <f t="shared" si="208"/>
        <v>208</v>
      </c>
      <c r="C995" s="6" t="s">
        <v>106</v>
      </c>
      <c r="D995" s="3" t="s">
        <v>911</v>
      </c>
      <c r="E995" s="7">
        <v>1978</v>
      </c>
      <c r="F995" s="7">
        <v>2013</v>
      </c>
      <c r="G995" s="7" t="s">
        <v>51</v>
      </c>
      <c r="H995" s="7">
        <v>4</v>
      </c>
      <c r="I995" s="7">
        <v>4</v>
      </c>
      <c r="J995" s="32">
        <v>2848.5</v>
      </c>
      <c r="K995" s="32">
        <v>2602.1999999999998</v>
      </c>
      <c r="L995" s="32">
        <v>0</v>
      </c>
      <c r="M995" s="8">
        <v>145</v>
      </c>
      <c r="N995" s="30">
        <f>'Приложение №2'!E995</f>
        <v>2665948.91</v>
      </c>
      <c r="O995" s="32"/>
      <c r="P995" s="1">
        <v>0</v>
      </c>
      <c r="Q995" s="1"/>
      <c r="R995" s="1">
        <v>939753.59039999999</v>
      </c>
      <c r="S995" s="1">
        <v>1726195.3196</v>
      </c>
      <c r="T995" s="1"/>
      <c r="U995" s="1">
        <f t="shared" si="193"/>
        <v>1024.4980823918224</v>
      </c>
      <c r="V995" s="1">
        <f t="shared" si="193"/>
        <v>1024.4980823918224</v>
      </c>
      <c r="W995" s="9">
        <v>2020</v>
      </c>
    </row>
    <row r="996" spans="1:23" ht="15.75" customHeight="1" x14ac:dyDescent="0.25">
      <c r="A996" s="5">
        <f t="shared" ref="A996:B996" si="209">+A995+1</f>
        <v>975</v>
      </c>
      <c r="B996" s="26">
        <f t="shared" si="209"/>
        <v>209</v>
      </c>
      <c r="C996" s="6" t="s">
        <v>106</v>
      </c>
      <c r="D996" s="3" t="s">
        <v>912</v>
      </c>
      <c r="E996" s="7">
        <v>1988</v>
      </c>
      <c r="F996" s="7">
        <v>2013</v>
      </c>
      <c r="G996" s="7" t="s">
        <v>51</v>
      </c>
      <c r="H996" s="7">
        <v>3</v>
      </c>
      <c r="I996" s="7">
        <v>3</v>
      </c>
      <c r="J996" s="32">
        <v>1440</v>
      </c>
      <c r="K996" s="32">
        <v>1357.8</v>
      </c>
      <c r="L996" s="32">
        <v>0</v>
      </c>
      <c r="M996" s="8">
        <v>54</v>
      </c>
      <c r="N996" s="30">
        <f>'Приложение №2'!E996</f>
        <v>9826423.6400000006</v>
      </c>
      <c r="O996" s="32"/>
      <c r="P996" s="1">
        <v>5522642.3799999999</v>
      </c>
      <c r="Q996" s="1"/>
      <c r="R996" s="1">
        <v>437309.97960000002</v>
      </c>
      <c r="S996" s="1">
        <v>3866471.2804000005</v>
      </c>
      <c r="T996" s="1"/>
      <c r="U996" s="1">
        <f t="shared" si="193"/>
        <v>7237.0184415967015</v>
      </c>
      <c r="V996" s="1">
        <f t="shared" si="193"/>
        <v>7237.0184415967015</v>
      </c>
      <c r="W996" s="9">
        <v>2020</v>
      </c>
    </row>
    <row r="997" spans="1:23" ht="15" customHeight="1" x14ac:dyDescent="0.25">
      <c r="A997" s="5">
        <f t="shared" ref="A997:B997" si="210">+A996+1</f>
        <v>976</v>
      </c>
      <c r="B997" s="26">
        <f t="shared" si="210"/>
        <v>210</v>
      </c>
      <c r="C997" s="6" t="s">
        <v>106</v>
      </c>
      <c r="D997" s="3" t="s">
        <v>914</v>
      </c>
      <c r="E997" s="7">
        <v>1979</v>
      </c>
      <c r="F997" s="7">
        <v>2008</v>
      </c>
      <c r="G997" s="7" t="s">
        <v>63</v>
      </c>
      <c r="H997" s="7">
        <v>4</v>
      </c>
      <c r="I997" s="7">
        <v>1</v>
      </c>
      <c r="J997" s="32">
        <v>4953.1000000000004</v>
      </c>
      <c r="K997" s="32">
        <v>4377.3999999999996</v>
      </c>
      <c r="L997" s="32">
        <v>0</v>
      </c>
      <c r="M997" s="8">
        <v>210</v>
      </c>
      <c r="N997" s="30">
        <f>'Приложение №2'!E997</f>
        <v>37949966.300000012</v>
      </c>
      <c r="O997" s="32"/>
      <c r="P997" s="1">
        <v>23957647.34</v>
      </c>
      <c r="Q997" s="1"/>
      <c r="R997" s="1">
        <v>1527234.7168000001</v>
      </c>
      <c r="S997" s="1">
        <v>12465084.243200012</v>
      </c>
      <c r="T997" s="1"/>
      <c r="U997" s="1">
        <f t="shared" si="193"/>
        <v>8669.5221592726302</v>
      </c>
      <c r="V997" s="1">
        <f t="shared" si="193"/>
        <v>8669.5221592726302</v>
      </c>
      <c r="W997" s="9">
        <v>2020</v>
      </c>
    </row>
    <row r="998" spans="1:23" ht="15" customHeight="1" x14ac:dyDescent="0.25">
      <c r="A998" s="5">
        <f t="shared" ref="A998:B998" si="211">+A997+1</f>
        <v>977</v>
      </c>
      <c r="B998" s="26">
        <f t="shared" si="211"/>
        <v>211</v>
      </c>
      <c r="C998" s="6" t="s">
        <v>106</v>
      </c>
      <c r="D998" s="3" t="s">
        <v>915</v>
      </c>
      <c r="E998" s="7">
        <v>1979</v>
      </c>
      <c r="F998" s="7">
        <v>2008</v>
      </c>
      <c r="G998" s="7" t="s">
        <v>63</v>
      </c>
      <c r="H998" s="7">
        <v>6</v>
      </c>
      <c r="I998" s="7">
        <v>1</v>
      </c>
      <c r="J998" s="32">
        <v>7252.8</v>
      </c>
      <c r="K998" s="32">
        <v>6381.1</v>
      </c>
      <c r="L998" s="32">
        <v>0</v>
      </c>
      <c r="M998" s="8">
        <v>281</v>
      </c>
      <c r="N998" s="30">
        <f>'Приложение №2'!E998</f>
        <v>746995.3</v>
      </c>
      <c r="O998" s="32"/>
      <c r="P998" s="1">
        <v>0</v>
      </c>
      <c r="Q998" s="1"/>
      <c r="R998" s="1">
        <v>746995.3</v>
      </c>
      <c r="S998" s="1">
        <v>0</v>
      </c>
      <c r="T998" s="1"/>
      <c r="U998" s="1">
        <f t="shared" si="193"/>
        <v>117.06371942141637</v>
      </c>
      <c r="V998" s="1">
        <f t="shared" si="193"/>
        <v>117.06371942141637</v>
      </c>
      <c r="W998" s="9">
        <v>2020</v>
      </c>
    </row>
    <row r="999" spans="1:23" ht="15" customHeight="1" x14ac:dyDescent="0.25">
      <c r="A999" s="5">
        <f t="shared" ref="A999:B999" si="212">+A998+1</f>
        <v>978</v>
      </c>
      <c r="B999" s="26">
        <f t="shared" si="212"/>
        <v>212</v>
      </c>
      <c r="C999" s="6" t="s">
        <v>106</v>
      </c>
      <c r="D999" s="3" t="s">
        <v>916</v>
      </c>
      <c r="E999" s="7">
        <v>1982</v>
      </c>
      <c r="F999" s="7">
        <v>2013</v>
      </c>
      <c r="G999" s="7" t="s">
        <v>63</v>
      </c>
      <c r="H999" s="7">
        <v>5</v>
      </c>
      <c r="I999" s="7">
        <v>4</v>
      </c>
      <c r="J999" s="32">
        <v>5320.9</v>
      </c>
      <c r="K999" s="32">
        <v>4321.3999999999996</v>
      </c>
      <c r="L999" s="32">
        <v>0</v>
      </c>
      <c r="M999" s="8">
        <v>231</v>
      </c>
      <c r="N999" s="30">
        <f>'Приложение №2'!E999</f>
        <v>730193.01</v>
      </c>
      <c r="O999" s="32"/>
      <c r="P999" s="1">
        <v>0</v>
      </c>
      <c r="Q999" s="1"/>
      <c r="R999" s="1">
        <v>730193.01</v>
      </c>
      <c r="S999" s="1">
        <v>0</v>
      </c>
      <c r="T999" s="1"/>
      <c r="U999" s="1">
        <f t="shared" si="193"/>
        <v>168.97140047206926</v>
      </c>
      <c r="V999" s="1">
        <f t="shared" si="193"/>
        <v>168.97140047206926</v>
      </c>
      <c r="W999" s="9">
        <v>2020</v>
      </c>
    </row>
    <row r="1000" spans="1:23" ht="15" customHeight="1" x14ac:dyDescent="0.25">
      <c r="A1000" s="5">
        <f t="shared" ref="A1000:B1000" si="213">+A999+1</f>
        <v>979</v>
      </c>
      <c r="B1000" s="26">
        <f t="shared" si="213"/>
        <v>213</v>
      </c>
      <c r="C1000" s="6" t="s">
        <v>106</v>
      </c>
      <c r="D1000" s="3" t="s">
        <v>917</v>
      </c>
      <c r="E1000" s="7">
        <v>1981</v>
      </c>
      <c r="F1000" s="7">
        <v>2013</v>
      </c>
      <c r="G1000" s="7" t="s">
        <v>63</v>
      </c>
      <c r="H1000" s="7">
        <v>5</v>
      </c>
      <c r="I1000" s="7">
        <v>4</v>
      </c>
      <c r="J1000" s="32">
        <v>4887.3</v>
      </c>
      <c r="K1000" s="32">
        <v>4317.5</v>
      </c>
      <c r="L1000" s="32">
        <v>0</v>
      </c>
      <c r="M1000" s="8">
        <v>194</v>
      </c>
      <c r="N1000" s="30">
        <f>'Приложение №2'!E1000</f>
        <v>37430661.920000002</v>
      </c>
      <c r="O1000" s="32"/>
      <c r="P1000" s="1">
        <v>23633793.379999999</v>
      </c>
      <c r="Q1000" s="1"/>
      <c r="R1000" s="1">
        <v>1502355.5449999999</v>
      </c>
      <c r="S1000" s="1">
        <v>12294512.995000003</v>
      </c>
      <c r="T1000" s="1"/>
      <c r="U1000" s="1">
        <f t="shared" si="193"/>
        <v>8669.5221586566313</v>
      </c>
      <c r="V1000" s="1">
        <f t="shared" si="193"/>
        <v>8669.5221586566313</v>
      </c>
      <c r="W1000" s="9">
        <v>2020</v>
      </c>
    </row>
    <row r="1001" spans="1:23" ht="15" customHeight="1" x14ac:dyDescent="0.25">
      <c r="A1001" s="5">
        <f t="shared" ref="A1001:B1001" si="214">+A1000+1</f>
        <v>980</v>
      </c>
      <c r="B1001" s="26">
        <f t="shared" si="214"/>
        <v>214</v>
      </c>
      <c r="C1001" s="6" t="s">
        <v>106</v>
      </c>
      <c r="D1001" s="3" t="s">
        <v>918</v>
      </c>
      <c r="E1001" s="7">
        <v>1981</v>
      </c>
      <c r="F1001" s="7">
        <v>2013</v>
      </c>
      <c r="G1001" s="7" t="s">
        <v>63</v>
      </c>
      <c r="H1001" s="7">
        <v>5</v>
      </c>
      <c r="I1001" s="7">
        <v>4</v>
      </c>
      <c r="J1001" s="32">
        <v>4868</v>
      </c>
      <c r="K1001" s="32">
        <v>4301.3999999999996</v>
      </c>
      <c r="L1001" s="32">
        <v>0</v>
      </c>
      <c r="M1001" s="8">
        <v>193</v>
      </c>
      <c r="N1001" s="30">
        <f>'Приложение №2'!E1001</f>
        <v>726813.58</v>
      </c>
      <c r="O1001" s="32"/>
      <c r="P1001" s="1">
        <v>0</v>
      </c>
      <c r="Q1001" s="1"/>
      <c r="R1001" s="1">
        <v>726813.58</v>
      </c>
      <c r="S1001" s="1">
        <v>0</v>
      </c>
      <c r="T1001" s="1"/>
      <c r="U1001" s="1">
        <f t="shared" si="193"/>
        <v>168.97140000929932</v>
      </c>
      <c r="V1001" s="1">
        <f t="shared" si="193"/>
        <v>168.97140000929932</v>
      </c>
      <c r="W1001" s="9">
        <v>2020</v>
      </c>
    </row>
    <row r="1002" spans="1:23" ht="15.75" customHeight="1" x14ac:dyDescent="0.25">
      <c r="A1002" s="5">
        <f t="shared" ref="A1002:B1002" si="215">+A1001+1</f>
        <v>981</v>
      </c>
      <c r="B1002" s="26">
        <f t="shared" si="215"/>
        <v>215</v>
      </c>
      <c r="C1002" s="6" t="s">
        <v>106</v>
      </c>
      <c r="D1002" s="3" t="s">
        <v>919</v>
      </c>
      <c r="E1002" s="7">
        <v>1979</v>
      </c>
      <c r="F1002" s="7">
        <v>2013</v>
      </c>
      <c r="G1002" s="7" t="s">
        <v>63</v>
      </c>
      <c r="H1002" s="7">
        <v>4</v>
      </c>
      <c r="I1002" s="7">
        <v>4</v>
      </c>
      <c r="J1002" s="32">
        <v>3976.8</v>
      </c>
      <c r="K1002" s="32">
        <v>3487.4</v>
      </c>
      <c r="L1002" s="32">
        <v>0</v>
      </c>
      <c r="M1002" s="8">
        <v>147</v>
      </c>
      <c r="N1002" s="30">
        <f>'Приложение №2'!E1002</f>
        <v>11606433.239999998</v>
      </c>
      <c r="O1002" s="32"/>
      <c r="P1002" s="1">
        <v>385492.24</v>
      </c>
      <c r="Q1002" s="1"/>
      <c r="R1002" s="1">
        <v>1290220.7568000001</v>
      </c>
      <c r="S1002" s="1">
        <v>9930720.2431999985</v>
      </c>
      <c r="T1002" s="1"/>
      <c r="U1002" s="1">
        <f t="shared" si="193"/>
        <v>3328.1049607157188</v>
      </c>
      <c r="V1002" s="1">
        <f t="shared" si="193"/>
        <v>3328.1049607157188</v>
      </c>
      <c r="W1002" s="9">
        <v>2020</v>
      </c>
    </row>
    <row r="1003" spans="1:23" ht="15.75" customHeight="1" x14ac:dyDescent="0.25">
      <c r="A1003" s="5">
        <f t="shared" ref="A1003:B1003" si="216">+A1002+1</f>
        <v>982</v>
      </c>
      <c r="B1003" s="26">
        <f t="shared" si="216"/>
        <v>216</v>
      </c>
      <c r="C1003" s="6" t="s">
        <v>106</v>
      </c>
      <c r="D1003" s="3" t="s">
        <v>920</v>
      </c>
      <c r="E1003" s="7">
        <v>1979</v>
      </c>
      <c r="F1003" s="7">
        <v>2013</v>
      </c>
      <c r="G1003" s="7" t="s">
        <v>63</v>
      </c>
      <c r="H1003" s="7">
        <v>4</v>
      </c>
      <c r="I1003" s="7">
        <v>4</v>
      </c>
      <c r="J1003" s="32">
        <v>3917.8</v>
      </c>
      <c r="K1003" s="32">
        <v>3449.5</v>
      </c>
      <c r="L1003" s="32">
        <v>0</v>
      </c>
      <c r="M1003" s="8">
        <v>140</v>
      </c>
      <c r="N1003" s="30">
        <f>'Приложение №2'!E1003</f>
        <v>11480298.049999999</v>
      </c>
      <c r="O1003" s="32"/>
      <c r="P1003" s="1">
        <v>364595.63</v>
      </c>
      <c r="Q1003" s="1"/>
      <c r="R1003" s="1">
        <v>1292906.219</v>
      </c>
      <c r="S1003" s="1">
        <v>9822796.2009999976</v>
      </c>
      <c r="T1003" s="1"/>
      <c r="U1003" s="1">
        <f t="shared" si="193"/>
        <v>3328.1049572401794</v>
      </c>
      <c r="V1003" s="1">
        <f t="shared" si="193"/>
        <v>3328.1049572401794</v>
      </c>
      <c r="W1003" s="9">
        <v>2020</v>
      </c>
    </row>
    <row r="1004" spans="1:23" ht="15.75" customHeight="1" x14ac:dyDescent="0.25">
      <c r="A1004" s="5">
        <f t="shared" ref="A1004:B1004" si="217">+A1003+1</f>
        <v>983</v>
      </c>
      <c r="B1004" s="26">
        <f t="shared" si="217"/>
        <v>217</v>
      </c>
      <c r="C1004" s="6" t="s">
        <v>106</v>
      </c>
      <c r="D1004" s="3" t="s">
        <v>921</v>
      </c>
      <c r="E1004" s="7">
        <v>1979</v>
      </c>
      <c r="F1004" s="7">
        <v>2013</v>
      </c>
      <c r="G1004" s="7" t="s">
        <v>63</v>
      </c>
      <c r="H1004" s="7">
        <v>4</v>
      </c>
      <c r="I1004" s="7">
        <v>4</v>
      </c>
      <c r="J1004" s="32">
        <v>3969.95</v>
      </c>
      <c r="K1004" s="32">
        <v>3482.35</v>
      </c>
      <c r="L1004" s="32">
        <v>0</v>
      </c>
      <c r="M1004" s="8">
        <v>154</v>
      </c>
      <c r="N1004" s="30">
        <f>'Приложение №2'!E1004</f>
        <v>11589626.299999999</v>
      </c>
      <c r="O1004" s="32"/>
      <c r="P1004" s="1">
        <v>569519.56999999995</v>
      </c>
      <c r="Q1004" s="1"/>
      <c r="R1004" s="1">
        <v>1103766.8726999999</v>
      </c>
      <c r="S1004" s="1">
        <v>9916339.8572999984</v>
      </c>
      <c r="T1004" s="1"/>
      <c r="U1004" s="1">
        <f t="shared" si="193"/>
        <v>3328.1049578589168</v>
      </c>
      <c r="V1004" s="1">
        <f t="shared" si="193"/>
        <v>3328.1049578589168</v>
      </c>
      <c r="W1004" s="9">
        <v>2020</v>
      </c>
    </row>
    <row r="1005" spans="1:23" ht="15" customHeight="1" x14ac:dyDescent="0.25">
      <c r="A1005" s="5">
        <f t="shared" ref="A1005:B1005" si="218">+A1004+1</f>
        <v>984</v>
      </c>
      <c r="B1005" s="26">
        <f t="shared" si="218"/>
        <v>218</v>
      </c>
      <c r="C1005" s="6" t="s">
        <v>106</v>
      </c>
      <c r="D1005" s="3" t="s">
        <v>922</v>
      </c>
      <c r="E1005" s="7">
        <v>1981</v>
      </c>
      <c r="F1005" s="7">
        <v>2013</v>
      </c>
      <c r="G1005" s="7" t="s">
        <v>63</v>
      </c>
      <c r="H1005" s="7">
        <v>4</v>
      </c>
      <c r="I1005" s="7">
        <v>4</v>
      </c>
      <c r="J1005" s="32">
        <v>4985.1000000000004</v>
      </c>
      <c r="K1005" s="32">
        <v>4408.5</v>
      </c>
      <c r="L1005" s="32">
        <v>0</v>
      </c>
      <c r="M1005" s="8">
        <v>193</v>
      </c>
      <c r="N1005" s="30">
        <f>'Приложение №2'!E1005</f>
        <v>744910.42</v>
      </c>
      <c r="O1005" s="32"/>
      <c r="P1005" s="1">
        <v>0</v>
      </c>
      <c r="Q1005" s="1"/>
      <c r="R1005" s="1">
        <v>744910.42</v>
      </c>
      <c r="S1005" s="1">
        <v>0</v>
      </c>
      <c r="T1005" s="1"/>
      <c r="U1005" s="1">
        <f t="shared" si="193"/>
        <v>168.97140070318704</v>
      </c>
      <c r="V1005" s="1">
        <f t="shared" si="193"/>
        <v>168.97140070318704</v>
      </c>
      <c r="W1005" s="9">
        <v>2020</v>
      </c>
    </row>
    <row r="1006" spans="1:23" ht="15.75" customHeight="1" x14ac:dyDescent="0.25">
      <c r="A1006" s="5">
        <f t="shared" ref="A1006:B1006" si="219">+A1005+1</f>
        <v>985</v>
      </c>
      <c r="B1006" s="26">
        <f t="shared" si="219"/>
        <v>219</v>
      </c>
      <c r="C1006" s="6" t="s">
        <v>106</v>
      </c>
      <c r="D1006" s="3" t="s">
        <v>923</v>
      </c>
      <c r="E1006" s="7">
        <v>1965</v>
      </c>
      <c r="F1006" s="7">
        <v>2013</v>
      </c>
      <c r="G1006" s="7" t="s">
        <v>51</v>
      </c>
      <c r="H1006" s="7">
        <v>4</v>
      </c>
      <c r="I1006" s="7">
        <v>4</v>
      </c>
      <c r="J1006" s="32">
        <v>1678.9</v>
      </c>
      <c r="K1006" s="32">
        <v>1533.7</v>
      </c>
      <c r="L1006" s="32">
        <v>0</v>
      </c>
      <c r="M1006" s="8">
        <v>74</v>
      </c>
      <c r="N1006" s="30">
        <f>'Приложение №2'!E1006</f>
        <v>2448672.8400000003</v>
      </c>
      <c r="O1006" s="32"/>
      <c r="P1006" s="1">
        <v>0</v>
      </c>
      <c r="Q1006" s="1"/>
      <c r="R1006" s="1">
        <v>696304.48340000003</v>
      </c>
      <c r="S1006" s="1">
        <v>1752368.3566000003</v>
      </c>
      <c r="T1006" s="1"/>
      <c r="U1006" s="1">
        <f t="shared" si="193"/>
        <v>1596.5787572537004</v>
      </c>
      <c r="V1006" s="1">
        <f t="shared" si="193"/>
        <v>1596.5787572537004</v>
      </c>
      <c r="W1006" s="9">
        <v>2020</v>
      </c>
    </row>
    <row r="1007" spans="1:23" ht="15.75" customHeight="1" x14ac:dyDescent="0.25">
      <c r="A1007" s="5">
        <f t="shared" ref="A1007:B1007" si="220">+A1006+1</f>
        <v>986</v>
      </c>
      <c r="B1007" s="26">
        <f t="shared" si="220"/>
        <v>220</v>
      </c>
      <c r="C1007" s="6" t="s">
        <v>106</v>
      </c>
      <c r="D1007" s="3" t="s">
        <v>924</v>
      </c>
      <c r="E1007" s="7">
        <v>1975</v>
      </c>
      <c r="F1007" s="7">
        <v>2013</v>
      </c>
      <c r="G1007" s="7" t="s">
        <v>51</v>
      </c>
      <c r="H1007" s="7">
        <v>4</v>
      </c>
      <c r="I1007" s="7">
        <v>3</v>
      </c>
      <c r="J1007" s="32">
        <v>1659.1</v>
      </c>
      <c r="K1007" s="32">
        <v>1513.2</v>
      </c>
      <c r="L1007" s="32">
        <v>0</v>
      </c>
      <c r="M1007" s="8">
        <v>75</v>
      </c>
      <c r="N1007" s="30">
        <f>'Приложение №2'!E1007</f>
        <v>2415942.9799999995</v>
      </c>
      <c r="O1007" s="32"/>
      <c r="P1007" s="1">
        <v>0</v>
      </c>
      <c r="Q1007" s="1"/>
      <c r="R1007" s="1">
        <v>1050930.8124000002</v>
      </c>
      <c r="S1007" s="1">
        <v>1365012.1675999993</v>
      </c>
      <c r="T1007" s="1"/>
      <c r="U1007" s="1">
        <f t="shared" si="193"/>
        <v>1596.5787602431928</v>
      </c>
      <c r="V1007" s="1">
        <f t="shared" si="193"/>
        <v>1596.5787602431928</v>
      </c>
      <c r="W1007" s="9">
        <v>2020</v>
      </c>
    </row>
    <row r="1008" spans="1:23" ht="15.75" customHeight="1" x14ac:dyDescent="0.25">
      <c r="A1008" s="5">
        <f t="shared" ref="A1008:B1008" si="221">+A1007+1</f>
        <v>987</v>
      </c>
      <c r="B1008" s="26">
        <f t="shared" si="221"/>
        <v>221</v>
      </c>
      <c r="C1008" s="6" t="s">
        <v>106</v>
      </c>
      <c r="D1008" s="3" t="s">
        <v>925</v>
      </c>
      <c r="E1008" s="7">
        <v>1977</v>
      </c>
      <c r="F1008" s="7">
        <v>2013</v>
      </c>
      <c r="G1008" s="7" t="s">
        <v>63</v>
      </c>
      <c r="H1008" s="7">
        <v>4</v>
      </c>
      <c r="I1008" s="7">
        <v>4</v>
      </c>
      <c r="J1008" s="32">
        <v>3916.4</v>
      </c>
      <c r="K1008" s="32">
        <v>3438.3</v>
      </c>
      <c r="L1008" s="32">
        <v>0</v>
      </c>
      <c r="M1008" s="8">
        <v>163</v>
      </c>
      <c r="N1008" s="30">
        <f>'Приложение №2'!E1008</f>
        <v>29808418.040000007</v>
      </c>
      <c r="O1008" s="32"/>
      <c r="P1008" s="1">
        <v>18722250.550000001</v>
      </c>
      <c r="Q1008" s="1"/>
      <c r="R1008" s="1">
        <v>1295264.4106000001</v>
      </c>
      <c r="S1008" s="1">
        <v>9790903.0794000067</v>
      </c>
      <c r="T1008" s="1"/>
      <c r="U1008" s="1">
        <f t="shared" si="193"/>
        <v>8669.5221592065864</v>
      </c>
      <c r="V1008" s="1">
        <f t="shared" si="193"/>
        <v>8669.5221592065864</v>
      </c>
      <c r="W1008" s="9">
        <v>2020</v>
      </c>
    </row>
    <row r="1009" spans="1:23" ht="15.75" customHeight="1" x14ac:dyDescent="0.25">
      <c r="A1009" s="5">
        <f t="shared" ref="A1009:B1009" si="222">+A1008+1</f>
        <v>988</v>
      </c>
      <c r="B1009" s="26">
        <f t="shared" si="222"/>
        <v>222</v>
      </c>
      <c r="C1009" s="6" t="s">
        <v>106</v>
      </c>
      <c r="D1009" s="3" t="s">
        <v>926</v>
      </c>
      <c r="E1009" s="7">
        <v>1978</v>
      </c>
      <c r="F1009" s="7">
        <v>2013</v>
      </c>
      <c r="G1009" s="7" t="s">
        <v>63</v>
      </c>
      <c r="H1009" s="7">
        <v>4</v>
      </c>
      <c r="I1009" s="7">
        <v>4</v>
      </c>
      <c r="J1009" s="32">
        <v>3896.3</v>
      </c>
      <c r="K1009" s="32">
        <v>3419.8</v>
      </c>
      <c r="L1009" s="32">
        <v>0</v>
      </c>
      <c r="M1009" s="8">
        <v>146</v>
      </c>
      <c r="N1009" s="30">
        <f>'Приложение №2'!E1009</f>
        <v>5672518.29</v>
      </c>
      <c r="O1009" s="32"/>
      <c r="P1009" s="1">
        <v>0</v>
      </c>
      <c r="Q1009" s="1"/>
      <c r="R1009" s="1">
        <v>1371701.4735999999</v>
      </c>
      <c r="S1009" s="1">
        <v>4300816.8163999999</v>
      </c>
      <c r="T1009" s="1"/>
      <c r="U1009" s="1">
        <f t="shared" si="193"/>
        <v>1658.7280805895082</v>
      </c>
      <c r="V1009" s="1">
        <f t="shared" si="193"/>
        <v>1658.7280805895082</v>
      </c>
      <c r="W1009" s="9">
        <v>2020</v>
      </c>
    </row>
    <row r="1010" spans="1:23" ht="15.75" customHeight="1" x14ac:dyDescent="0.25">
      <c r="A1010" s="5">
        <f t="shared" ref="A1010:B1010" si="223">+A1009+1</f>
        <v>989</v>
      </c>
      <c r="B1010" s="26">
        <f t="shared" si="223"/>
        <v>223</v>
      </c>
      <c r="C1010" s="6" t="s">
        <v>106</v>
      </c>
      <c r="D1010" s="3" t="s">
        <v>927</v>
      </c>
      <c r="E1010" s="7">
        <v>1964</v>
      </c>
      <c r="F1010" s="7">
        <v>2009</v>
      </c>
      <c r="G1010" s="7" t="s">
        <v>51</v>
      </c>
      <c r="H1010" s="7">
        <v>4</v>
      </c>
      <c r="I1010" s="7">
        <v>2</v>
      </c>
      <c r="J1010" s="32">
        <v>1438.7</v>
      </c>
      <c r="K1010" s="32">
        <v>1252.4000000000001</v>
      </c>
      <c r="L1010" s="32">
        <v>0</v>
      </c>
      <c r="M1010" s="8">
        <v>60</v>
      </c>
      <c r="N1010" s="30">
        <f>'Приложение №2'!E1010</f>
        <v>7905884.9100000001</v>
      </c>
      <c r="O1010" s="32"/>
      <c r="P1010" s="1">
        <v>3926253.5</v>
      </c>
      <c r="Q1010" s="1"/>
      <c r="R1010" s="1">
        <v>413297.16680000001</v>
      </c>
      <c r="S1010" s="1">
        <v>3566334.2432000004</v>
      </c>
      <c r="T1010" s="1"/>
      <c r="U1010" s="1">
        <f t="shared" si="193"/>
        <v>6312.5877595017564</v>
      </c>
      <c r="V1010" s="1">
        <f t="shared" si="193"/>
        <v>6312.5877595017564</v>
      </c>
      <c r="W1010" s="9">
        <v>2020</v>
      </c>
    </row>
    <row r="1011" spans="1:23" ht="15.75" customHeight="1" x14ac:dyDescent="0.25">
      <c r="A1011" s="5">
        <f t="shared" ref="A1011:B1011" si="224">+A1010+1</f>
        <v>990</v>
      </c>
      <c r="B1011" s="26">
        <f t="shared" si="224"/>
        <v>224</v>
      </c>
      <c r="C1011" s="6" t="s">
        <v>106</v>
      </c>
      <c r="D1011" s="3" t="s">
        <v>928</v>
      </c>
      <c r="E1011" s="7">
        <v>1992</v>
      </c>
      <c r="F1011" s="7">
        <v>2013</v>
      </c>
      <c r="G1011" s="7" t="s">
        <v>63</v>
      </c>
      <c r="H1011" s="7">
        <v>5</v>
      </c>
      <c r="I1011" s="7">
        <v>4</v>
      </c>
      <c r="J1011" s="32">
        <v>5274.7</v>
      </c>
      <c r="K1011" s="32">
        <v>4150.49</v>
      </c>
      <c r="L1011" s="32">
        <v>0</v>
      </c>
      <c r="M1011" s="8">
        <v>351</v>
      </c>
      <c r="N1011" s="30">
        <f>'Приложение №2'!E1011</f>
        <v>35281450.920000002</v>
      </c>
      <c r="O1011" s="32"/>
      <c r="P1011" s="1">
        <v>21947457.190000001</v>
      </c>
      <c r="Q1011" s="1"/>
      <c r="R1011" s="1">
        <v>1515058.4041800001</v>
      </c>
      <c r="S1011" s="1">
        <v>11818935.325820001</v>
      </c>
      <c r="T1011" s="1"/>
      <c r="U1011" s="1">
        <f t="shared" si="193"/>
        <v>8500.5507590670022</v>
      </c>
      <c r="V1011" s="1">
        <f t="shared" si="193"/>
        <v>8500.5507590670022</v>
      </c>
      <c r="W1011" s="9">
        <v>2020</v>
      </c>
    </row>
    <row r="1012" spans="1:23" ht="15" customHeight="1" x14ac:dyDescent="0.25">
      <c r="A1012" s="5">
        <f t="shared" ref="A1012:B1012" si="225">+A1011+1</f>
        <v>991</v>
      </c>
      <c r="B1012" s="26">
        <f t="shared" si="225"/>
        <v>225</v>
      </c>
      <c r="C1012" s="6" t="s">
        <v>106</v>
      </c>
      <c r="D1012" s="3" t="s">
        <v>929</v>
      </c>
      <c r="E1012" s="7">
        <v>1970</v>
      </c>
      <c r="F1012" s="7">
        <v>2013</v>
      </c>
      <c r="G1012" s="7" t="s">
        <v>51</v>
      </c>
      <c r="H1012" s="7">
        <v>4</v>
      </c>
      <c r="I1012" s="7">
        <v>4</v>
      </c>
      <c r="J1012" s="32">
        <v>2981.5</v>
      </c>
      <c r="K1012" s="32">
        <v>2725.7</v>
      </c>
      <c r="L1012" s="32">
        <v>0</v>
      </c>
      <c r="M1012" s="8">
        <v>153</v>
      </c>
      <c r="N1012" s="30">
        <f>'Приложение №2'!E1012</f>
        <v>14295538.540000001</v>
      </c>
      <c r="O1012" s="32"/>
      <c r="P1012" s="1">
        <v>5505077.8200000003</v>
      </c>
      <c r="Q1012" s="1"/>
      <c r="R1012" s="1">
        <v>1028757.3974</v>
      </c>
      <c r="S1012" s="1">
        <v>7761703.3226000005</v>
      </c>
      <c r="T1012" s="1"/>
      <c r="U1012" s="1">
        <f t="shared" si="193"/>
        <v>5244.7219209744289</v>
      </c>
      <c r="V1012" s="1">
        <f t="shared" si="193"/>
        <v>5244.7219209744289</v>
      </c>
      <c r="W1012" s="9">
        <v>2020</v>
      </c>
    </row>
    <row r="1013" spans="1:23" ht="15.75" customHeight="1" x14ac:dyDescent="0.25">
      <c r="A1013" s="5">
        <f t="shared" ref="A1013:B1013" si="226">+A1012+1</f>
        <v>992</v>
      </c>
      <c r="B1013" s="26">
        <f t="shared" si="226"/>
        <v>226</v>
      </c>
      <c r="C1013" s="6" t="s">
        <v>106</v>
      </c>
      <c r="D1013" s="3" t="s">
        <v>930</v>
      </c>
      <c r="E1013" s="7">
        <v>1987</v>
      </c>
      <c r="F1013" s="7">
        <v>1987</v>
      </c>
      <c r="G1013" s="7" t="s">
        <v>51</v>
      </c>
      <c r="H1013" s="7">
        <v>5</v>
      </c>
      <c r="I1013" s="7">
        <v>3</v>
      </c>
      <c r="J1013" s="32">
        <v>3855.6</v>
      </c>
      <c r="K1013" s="32">
        <v>2808.7</v>
      </c>
      <c r="L1013" s="32">
        <v>0</v>
      </c>
      <c r="M1013" s="8">
        <v>334</v>
      </c>
      <c r="N1013" s="30">
        <f>'Приложение №2'!E1013</f>
        <v>17290879.959999997</v>
      </c>
      <c r="O1013" s="32"/>
      <c r="P1013" s="1">
        <v>7979675.1500000004</v>
      </c>
      <c r="Q1013" s="1"/>
      <c r="R1013" s="1">
        <v>1313150.6934</v>
      </c>
      <c r="S1013" s="1">
        <v>7998054.1165999966</v>
      </c>
      <c r="T1013" s="1"/>
      <c r="U1013" s="1">
        <f t="shared" si="193"/>
        <v>6156.1861216933094</v>
      </c>
      <c r="V1013" s="1">
        <f t="shared" si="193"/>
        <v>6156.1861216933094</v>
      </c>
      <c r="W1013" s="9">
        <v>2020</v>
      </c>
    </row>
    <row r="1014" spans="1:23" ht="15" customHeight="1" x14ac:dyDescent="0.25">
      <c r="A1014" s="5">
        <f t="shared" ref="A1014:B1014" si="227">+A1013+1</f>
        <v>993</v>
      </c>
      <c r="B1014" s="26">
        <f t="shared" si="227"/>
        <v>227</v>
      </c>
      <c r="C1014" s="6" t="s">
        <v>106</v>
      </c>
      <c r="D1014" s="3" t="s">
        <v>931</v>
      </c>
      <c r="E1014" s="7">
        <v>1998</v>
      </c>
      <c r="F1014" s="7">
        <v>1998</v>
      </c>
      <c r="G1014" s="7" t="s">
        <v>63</v>
      </c>
      <c r="H1014" s="7">
        <v>5</v>
      </c>
      <c r="I1014" s="7">
        <v>1</v>
      </c>
      <c r="J1014" s="32">
        <v>1137.6600000000001</v>
      </c>
      <c r="K1014" s="32">
        <v>974.47</v>
      </c>
      <c r="L1014" s="32">
        <v>0</v>
      </c>
      <c r="M1014" s="8">
        <v>40</v>
      </c>
      <c r="N1014" s="30">
        <f>'Приложение №2'!E1014</f>
        <v>3337365.09</v>
      </c>
      <c r="O1014" s="32"/>
      <c r="P1014" s="1">
        <v>93790.95</v>
      </c>
      <c r="Q1014" s="1"/>
      <c r="R1014" s="1">
        <v>468673.36854</v>
      </c>
      <c r="S1014" s="1">
        <v>2774900.7714599995</v>
      </c>
      <c r="T1014" s="1"/>
      <c r="U1014" s="1">
        <f t="shared" si="193"/>
        <v>3424.8002401305321</v>
      </c>
      <c r="V1014" s="1">
        <f t="shared" si="193"/>
        <v>3424.8002401305321</v>
      </c>
      <c r="W1014" s="9">
        <v>2020</v>
      </c>
    </row>
    <row r="1015" spans="1:23" ht="15.75" customHeight="1" x14ac:dyDescent="0.25">
      <c r="A1015" s="5">
        <f t="shared" ref="A1015:B1015" si="228">+A1014+1</f>
        <v>994</v>
      </c>
      <c r="B1015" s="26">
        <f t="shared" si="228"/>
        <v>228</v>
      </c>
      <c r="C1015" s="6" t="s">
        <v>106</v>
      </c>
      <c r="D1015" s="3" t="s">
        <v>932</v>
      </c>
      <c r="E1015" s="7">
        <v>1988</v>
      </c>
      <c r="F1015" s="7">
        <v>1988</v>
      </c>
      <c r="G1015" s="7" t="s">
        <v>51</v>
      </c>
      <c r="H1015" s="7">
        <v>4</v>
      </c>
      <c r="I1015" s="7">
        <v>3</v>
      </c>
      <c r="J1015" s="32">
        <v>2615.5</v>
      </c>
      <c r="K1015" s="32">
        <v>2260.4</v>
      </c>
      <c r="L1015" s="32">
        <v>0</v>
      </c>
      <c r="M1015" s="8">
        <v>71</v>
      </c>
      <c r="N1015" s="30">
        <f>'Приложение №2'!E1015</f>
        <v>1885101.4500000002</v>
      </c>
      <c r="O1015" s="32"/>
      <c r="P1015" s="1">
        <v>0</v>
      </c>
      <c r="Q1015" s="1"/>
      <c r="R1015" s="1">
        <v>1192151.6728000001</v>
      </c>
      <c r="S1015" s="1">
        <v>692949.77720000013</v>
      </c>
      <c r="T1015" s="1"/>
      <c r="U1015" s="1">
        <f t="shared" si="193"/>
        <v>833.96808087064244</v>
      </c>
      <c r="V1015" s="1">
        <f t="shared" si="193"/>
        <v>833.96808087064244</v>
      </c>
      <c r="W1015" s="9">
        <v>2020</v>
      </c>
    </row>
    <row r="1016" spans="1:23" ht="15.75" customHeight="1" x14ac:dyDescent="0.25">
      <c r="A1016" s="5">
        <f t="shared" ref="A1016:B1016" si="229">+A1015+1</f>
        <v>995</v>
      </c>
      <c r="B1016" s="26">
        <f t="shared" si="229"/>
        <v>229</v>
      </c>
      <c r="C1016" s="6" t="s">
        <v>106</v>
      </c>
      <c r="D1016" s="3" t="s">
        <v>544</v>
      </c>
      <c r="E1016" s="7">
        <v>1992</v>
      </c>
      <c r="F1016" s="7">
        <v>2013</v>
      </c>
      <c r="G1016" s="7" t="s">
        <v>63</v>
      </c>
      <c r="H1016" s="7">
        <v>10</v>
      </c>
      <c r="I1016" s="7">
        <v>4</v>
      </c>
      <c r="J1016" s="32">
        <v>12644.49</v>
      </c>
      <c r="K1016" s="32">
        <v>10385.26</v>
      </c>
      <c r="L1016" s="32">
        <v>0</v>
      </c>
      <c r="M1016" s="8">
        <v>379</v>
      </c>
      <c r="N1016" s="30">
        <f>'Приложение №2'!E1016</f>
        <v>7003092.79</v>
      </c>
      <c r="O1016" s="32"/>
      <c r="P1016" s="1">
        <v>0</v>
      </c>
      <c r="Q1016" s="1"/>
      <c r="R1016" s="1">
        <v>4931824.4460000005</v>
      </c>
      <c r="S1016" s="1">
        <v>2071268.3439999996</v>
      </c>
      <c r="T1016" s="32"/>
      <c r="U1016" s="1">
        <f t="shared" si="193"/>
        <v>674.33003988345024</v>
      </c>
      <c r="V1016" s="1">
        <f t="shared" si="193"/>
        <v>674.33003988345024</v>
      </c>
      <c r="W1016" s="9">
        <v>2020</v>
      </c>
    </row>
    <row r="1017" spans="1:23" ht="15.75" customHeight="1" x14ac:dyDescent="0.25">
      <c r="A1017" s="5">
        <f t="shared" ref="A1017:B1017" si="230">+A1016+1</f>
        <v>996</v>
      </c>
      <c r="B1017" s="26">
        <f t="shared" si="230"/>
        <v>230</v>
      </c>
      <c r="C1017" s="6" t="s">
        <v>106</v>
      </c>
      <c r="D1017" s="3" t="s">
        <v>933</v>
      </c>
      <c r="E1017" s="7">
        <v>1980</v>
      </c>
      <c r="F1017" s="7">
        <v>2008</v>
      </c>
      <c r="G1017" s="7" t="s">
        <v>63</v>
      </c>
      <c r="H1017" s="7">
        <v>5</v>
      </c>
      <c r="I1017" s="7">
        <v>6</v>
      </c>
      <c r="J1017" s="32">
        <v>7149.4</v>
      </c>
      <c r="K1017" s="32">
        <v>6283</v>
      </c>
      <c r="L1017" s="32">
        <v>0</v>
      </c>
      <c r="M1017" s="8">
        <v>293</v>
      </c>
      <c r="N1017" s="30">
        <f>'Приложение №2'!E1017</f>
        <v>54470607.729999997</v>
      </c>
      <c r="O1017" s="32"/>
      <c r="P1017" s="1">
        <v>34207851.259999998</v>
      </c>
      <c r="Q1017" s="1"/>
      <c r="R1017" s="1">
        <v>2371285.6659999997</v>
      </c>
      <c r="S1017" s="1">
        <v>17891470.803999998</v>
      </c>
      <c r="T1017" s="1"/>
      <c r="U1017" s="1">
        <f t="shared" si="193"/>
        <v>8669.5221597962754</v>
      </c>
      <c r="V1017" s="1">
        <f t="shared" si="193"/>
        <v>8669.5221597962754</v>
      </c>
      <c r="W1017" s="9">
        <v>2020</v>
      </c>
    </row>
    <row r="1018" spans="1:23" ht="15" customHeight="1" x14ac:dyDescent="0.25">
      <c r="A1018" s="5">
        <f t="shared" ref="A1018:B1018" si="231">+A1017+1</f>
        <v>997</v>
      </c>
      <c r="B1018" s="26">
        <f t="shared" si="231"/>
        <v>231</v>
      </c>
      <c r="C1018" s="6" t="s">
        <v>106</v>
      </c>
      <c r="D1018" s="3" t="s">
        <v>934</v>
      </c>
      <c r="E1018" s="7">
        <v>1991</v>
      </c>
      <c r="F1018" s="7">
        <v>2013</v>
      </c>
      <c r="G1018" s="7" t="s">
        <v>63</v>
      </c>
      <c r="H1018" s="7">
        <v>5</v>
      </c>
      <c r="I1018" s="7">
        <v>6</v>
      </c>
      <c r="J1018" s="32">
        <v>7178.4</v>
      </c>
      <c r="K1018" s="32">
        <v>6293.5</v>
      </c>
      <c r="L1018" s="32">
        <v>0</v>
      </c>
      <c r="M1018" s="8">
        <v>326</v>
      </c>
      <c r="N1018" s="30">
        <f>'Приложение №2'!E1018</f>
        <v>54561637.709999993</v>
      </c>
      <c r="O1018" s="32"/>
      <c r="P1018" s="1">
        <v>34386099.189999998</v>
      </c>
      <c r="Q1018" s="1"/>
      <c r="R1018" s="1">
        <v>2254167.9169999999</v>
      </c>
      <c r="S1018" s="1">
        <v>17921370.602999996</v>
      </c>
      <c r="T1018" s="1"/>
      <c r="U1018" s="1">
        <f t="shared" si="193"/>
        <v>8669.5221593707774</v>
      </c>
      <c r="V1018" s="1">
        <f t="shared" si="193"/>
        <v>8669.5221593707774</v>
      </c>
      <c r="W1018" s="9">
        <v>2020</v>
      </c>
    </row>
    <row r="1019" spans="1:23" ht="15" customHeight="1" x14ac:dyDescent="0.25">
      <c r="A1019" s="5">
        <f t="shared" ref="A1019:B1019" si="232">+A1018+1</f>
        <v>998</v>
      </c>
      <c r="B1019" s="26">
        <f t="shared" si="232"/>
        <v>232</v>
      </c>
      <c r="C1019" s="6" t="s">
        <v>106</v>
      </c>
      <c r="D1019" s="3" t="s">
        <v>935</v>
      </c>
      <c r="E1019" s="7">
        <v>1988</v>
      </c>
      <c r="F1019" s="7">
        <v>2013</v>
      </c>
      <c r="G1019" s="7" t="s">
        <v>63</v>
      </c>
      <c r="H1019" s="7">
        <v>5</v>
      </c>
      <c r="I1019" s="7">
        <v>6</v>
      </c>
      <c r="J1019" s="32">
        <v>7060</v>
      </c>
      <c r="K1019" s="32">
        <v>6238</v>
      </c>
      <c r="L1019" s="32">
        <v>0</v>
      </c>
      <c r="M1019" s="8">
        <v>261</v>
      </c>
      <c r="N1019" s="30">
        <f>'Приложение №2'!E1019</f>
        <v>54080479.230000004</v>
      </c>
      <c r="O1019" s="32"/>
      <c r="P1019" s="1">
        <v>34163556.130000003</v>
      </c>
      <c r="Q1019" s="1"/>
      <c r="R1019" s="1">
        <v>2153594.2960000001</v>
      </c>
      <c r="S1019" s="1">
        <v>17763328.804000001</v>
      </c>
      <c r="T1019" s="1"/>
      <c r="U1019" s="1">
        <f t="shared" si="193"/>
        <v>8669.5221593459446</v>
      </c>
      <c r="V1019" s="1">
        <f t="shared" si="193"/>
        <v>8669.5221593459446</v>
      </c>
      <c r="W1019" s="9">
        <v>2020</v>
      </c>
    </row>
    <row r="1020" spans="1:23" ht="15.75" customHeight="1" x14ac:dyDescent="0.25">
      <c r="A1020" s="5">
        <f t="shared" ref="A1020:B1020" si="233">+A1019+1</f>
        <v>999</v>
      </c>
      <c r="B1020" s="26">
        <f t="shared" si="233"/>
        <v>233</v>
      </c>
      <c r="C1020" s="6" t="s">
        <v>106</v>
      </c>
      <c r="D1020" s="3" t="s">
        <v>936</v>
      </c>
      <c r="E1020" s="7">
        <v>1993</v>
      </c>
      <c r="F1020" s="7">
        <v>2013</v>
      </c>
      <c r="G1020" s="7" t="s">
        <v>51</v>
      </c>
      <c r="H1020" s="7">
        <v>5</v>
      </c>
      <c r="I1020" s="7">
        <v>2</v>
      </c>
      <c r="J1020" s="32">
        <v>2382.6999999999998</v>
      </c>
      <c r="K1020" s="32">
        <v>2207</v>
      </c>
      <c r="L1020" s="32">
        <v>0</v>
      </c>
      <c r="M1020" s="8">
        <v>103</v>
      </c>
      <c r="N1020" s="30">
        <f>'Приложение №2'!E1020</f>
        <v>9760869.6799999997</v>
      </c>
      <c r="O1020" s="32"/>
      <c r="P1020" s="1">
        <v>2680089.12</v>
      </c>
      <c r="Q1020" s="1"/>
      <c r="R1020" s="1">
        <v>796127.36399999994</v>
      </c>
      <c r="S1020" s="1">
        <v>6284653.1959999995</v>
      </c>
      <c r="T1020" s="1"/>
      <c r="U1020" s="1">
        <f t="shared" si="193"/>
        <v>4422.68676030811</v>
      </c>
      <c r="V1020" s="1">
        <f t="shared" si="193"/>
        <v>4422.68676030811</v>
      </c>
      <c r="W1020" s="9">
        <v>2020</v>
      </c>
    </row>
    <row r="1021" spans="1:23" ht="15.75" customHeight="1" x14ac:dyDescent="0.25">
      <c r="A1021" s="5">
        <f t="shared" ref="A1021:B1021" si="234">+A1020+1</f>
        <v>1000</v>
      </c>
      <c r="B1021" s="26">
        <f t="shared" si="234"/>
        <v>234</v>
      </c>
      <c r="C1021" s="6" t="s">
        <v>106</v>
      </c>
      <c r="D1021" s="3" t="s">
        <v>937</v>
      </c>
      <c r="E1021" s="7">
        <v>1968</v>
      </c>
      <c r="F1021" s="7">
        <v>2013</v>
      </c>
      <c r="G1021" s="7" t="s">
        <v>51</v>
      </c>
      <c r="H1021" s="7">
        <v>4</v>
      </c>
      <c r="I1021" s="7">
        <v>4</v>
      </c>
      <c r="J1021" s="32">
        <v>2661.8</v>
      </c>
      <c r="K1021" s="32">
        <v>2428</v>
      </c>
      <c r="L1021" s="32">
        <v>0</v>
      </c>
      <c r="M1021" s="8">
        <v>113</v>
      </c>
      <c r="N1021" s="30">
        <f>'Приложение №2'!E1021</f>
        <v>2487481.3400000003</v>
      </c>
      <c r="O1021" s="32"/>
      <c r="P1021" s="1">
        <v>0</v>
      </c>
      <c r="Q1021" s="1"/>
      <c r="R1021" s="1">
        <v>908580.60599999991</v>
      </c>
      <c r="S1021" s="1">
        <v>1578900.7340000004</v>
      </c>
      <c r="T1021" s="1"/>
      <c r="U1021" s="1">
        <f t="shared" si="193"/>
        <v>1024.4980807248767</v>
      </c>
      <c r="V1021" s="1">
        <f t="shared" si="193"/>
        <v>1024.4980807248767</v>
      </c>
      <c r="W1021" s="9">
        <v>2020</v>
      </c>
    </row>
    <row r="1022" spans="1:23" ht="15" customHeight="1" x14ac:dyDescent="0.25">
      <c r="A1022" s="5">
        <f t="shared" ref="A1022:B1022" si="235">+A1021+1</f>
        <v>1001</v>
      </c>
      <c r="B1022" s="26">
        <f t="shared" si="235"/>
        <v>235</v>
      </c>
      <c r="C1022" s="6" t="s">
        <v>106</v>
      </c>
      <c r="D1022" s="3" t="s">
        <v>938</v>
      </c>
      <c r="E1022" s="7">
        <v>1984</v>
      </c>
      <c r="F1022" s="7">
        <v>1984</v>
      </c>
      <c r="G1022" s="7" t="s">
        <v>63</v>
      </c>
      <c r="H1022" s="7">
        <v>5</v>
      </c>
      <c r="I1022" s="7">
        <v>6</v>
      </c>
      <c r="J1022" s="32">
        <v>7096.75</v>
      </c>
      <c r="K1022" s="32">
        <v>6235.95</v>
      </c>
      <c r="L1022" s="32">
        <v>0</v>
      </c>
      <c r="M1022" s="8">
        <v>298</v>
      </c>
      <c r="N1022" s="30">
        <f>'Приложение №2'!E1022</f>
        <v>5207614.4099999992</v>
      </c>
      <c r="O1022" s="32"/>
      <c r="P1022" s="1">
        <v>0</v>
      </c>
      <c r="Q1022" s="1"/>
      <c r="R1022" s="1">
        <v>2373828.3278999999</v>
      </c>
      <c r="S1022" s="1">
        <v>2833786.0820999993</v>
      </c>
      <c r="T1022" s="1"/>
      <c r="U1022" s="1">
        <f t="shared" si="193"/>
        <v>835.09560050994628</v>
      </c>
      <c r="V1022" s="1">
        <f t="shared" si="193"/>
        <v>835.09560050994628</v>
      </c>
      <c r="W1022" s="9">
        <v>2020</v>
      </c>
    </row>
    <row r="1023" spans="1:23" ht="15" customHeight="1" x14ac:dyDescent="0.25">
      <c r="A1023" s="5">
        <f t="shared" ref="A1023:B1023" si="236">+A1022+1</f>
        <v>1002</v>
      </c>
      <c r="B1023" s="26">
        <f t="shared" si="236"/>
        <v>236</v>
      </c>
      <c r="C1023" s="6" t="s">
        <v>1521</v>
      </c>
      <c r="D1023" s="3" t="s">
        <v>939</v>
      </c>
      <c r="E1023" s="7">
        <v>1994</v>
      </c>
      <c r="F1023" s="7">
        <v>2010</v>
      </c>
      <c r="G1023" s="7" t="s">
        <v>63</v>
      </c>
      <c r="H1023" s="7">
        <v>9</v>
      </c>
      <c r="I1023" s="7">
        <v>3</v>
      </c>
      <c r="J1023" s="32">
        <v>7464.84</v>
      </c>
      <c r="K1023" s="32">
        <v>7052.44</v>
      </c>
      <c r="L1023" s="32">
        <v>0</v>
      </c>
      <c r="M1023" s="8">
        <v>251</v>
      </c>
      <c r="N1023" s="30">
        <f>'Приложение №2'!E1023</f>
        <v>10774080</v>
      </c>
      <c r="O1023" s="32"/>
      <c r="P1023" s="1">
        <v>8756589.4299999997</v>
      </c>
      <c r="Q1023" s="1"/>
      <c r="R1023" s="1">
        <v>2017490.57</v>
      </c>
      <c r="S1023" s="1"/>
      <c r="T1023" s="32"/>
      <c r="U1023" s="1">
        <f t="shared" si="193"/>
        <v>1527.7095586775642</v>
      </c>
      <c r="V1023" s="1">
        <f t="shared" si="193"/>
        <v>1527.7095586775642</v>
      </c>
      <c r="W1023" s="9">
        <v>2020</v>
      </c>
    </row>
    <row r="1024" spans="1:23" ht="15" customHeight="1" x14ac:dyDescent="0.25">
      <c r="A1024" s="5">
        <f t="shared" ref="A1024:B1024" si="237">+A1023+1</f>
        <v>1003</v>
      </c>
      <c r="B1024" s="26">
        <f t="shared" si="237"/>
        <v>237</v>
      </c>
      <c r="C1024" s="6" t="s">
        <v>106</v>
      </c>
      <c r="D1024" s="3" t="s">
        <v>940</v>
      </c>
      <c r="E1024" s="7">
        <v>1994</v>
      </c>
      <c r="F1024" s="7">
        <v>2013</v>
      </c>
      <c r="G1024" s="7" t="s">
        <v>63</v>
      </c>
      <c r="H1024" s="7">
        <v>9</v>
      </c>
      <c r="I1024" s="7">
        <v>3</v>
      </c>
      <c r="J1024" s="32">
        <v>8464</v>
      </c>
      <c r="K1024" s="32">
        <v>7016</v>
      </c>
      <c r="L1024" s="32">
        <v>0</v>
      </c>
      <c r="M1024" s="8">
        <v>259</v>
      </c>
      <c r="N1024" s="30">
        <f>'Приложение №2'!E1024</f>
        <v>10774080</v>
      </c>
      <c r="O1024" s="32"/>
      <c r="P1024" s="1">
        <v>0</v>
      </c>
      <c r="Q1024" s="1"/>
      <c r="R1024" s="1">
        <v>3395363.72</v>
      </c>
      <c r="S1024" s="1">
        <v>7378716.2799999993</v>
      </c>
      <c r="T1024" s="32"/>
      <c r="U1024" s="1">
        <f t="shared" si="193"/>
        <v>1535.6442417331814</v>
      </c>
      <c r="V1024" s="1">
        <f t="shared" si="193"/>
        <v>1535.6442417331814</v>
      </c>
      <c r="W1024" s="9">
        <v>2020</v>
      </c>
    </row>
    <row r="1025" spans="1:23" ht="15.75" customHeight="1" x14ac:dyDescent="0.25">
      <c r="A1025" s="5">
        <f t="shared" ref="A1025:B1025" si="238">+A1024+1</f>
        <v>1004</v>
      </c>
      <c r="B1025" s="26">
        <f t="shared" si="238"/>
        <v>238</v>
      </c>
      <c r="C1025" s="6" t="s">
        <v>106</v>
      </c>
      <c r="D1025" s="3" t="s">
        <v>941</v>
      </c>
      <c r="E1025" s="7">
        <v>1995</v>
      </c>
      <c r="F1025" s="7">
        <v>2013</v>
      </c>
      <c r="G1025" s="7" t="s">
        <v>51</v>
      </c>
      <c r="H1025" s="7">
        <v>5</v>
      </c>
      <c r="I1025" s="7">
        <v>2</v>
      </c>
      <c r="J1025" s="32">
        <v>2325.6999999999998</v>
      </c>
      <c r="K1025" s="32">
        <v>1865.5</v>
      </c>
      <c r="L1025" s="32">
        <v>0</v>
      </c>
      <c r="M1025" s="8">
        <v>45</v>
      </c>
      <c r="N1025" s="30">
        <f>'Приложение №2'!E1025</f>
        <v>9928597.7599999998</v>
      </c>
      <c r="O1025" s="32"/>
      <c r="P1025" s="1">
        <v>4001106.32</v>
      </c>
      <c r="Q1025" s="1"/>
      <c r="R1025" s="1">
        <v>615293.64100000006</v>
      </c>
      <c r="S1025" s="1">
        <v>5312197.7989999996</v>
      </c>
      <c r="T1025" s="1"/>
      <c r="U1025" s="1">
        <f t="shared" si="193"/>
        <v>5322.2180434199945</v>
      </c>
      <c r="V1025" s="1">
        <f t="shared" si="193"/>
        <v>5322.2180434199945</v>
      </c>
      <c r="W1025" s="9">
        <v>2020</v>
      </c>
    </row>
    <row r="1026" spans="1:23" ht="15" customHeight="1" x14ac:dyDescent="0.25">
      <c r="A1026" s="5">
        <f t="shared" ref="A1026:B1026" si="239">+A1025+1</f>
        <v>1005</v>
      </c>
      <c r="B1026" s="26">
        <f t="shared" si="239"/>
        <v>239</v>
      </c>
      <c r="C1026" s="6" t="s">
        <v>106</v>
      </c>
      <c r="D1026" s="3" t="s">
        <v>942</v>
      </c>
      <c r="E1026" s="7">
        <v>1975</v>
      </c>
      <c r="F1026" s="7">
        <v>2009</v>
      </c>
      <c r="G1026" s="7" t="s">
        <v>63</v>
      </c>
      <c r="H1026" s="7">
        <v>4</v>
      </c>
      <c r="I1026" s="7">
        <v>6</v>
      </c>
      <c r="J1026" s="32">
        <v>5677.5</v>
      </c>
      <c r="K1026" s="32">
        <v>4950.6000000000004</v>
      </c>
      <c r="L1026" s="32">
        <v>0</v>
      </c>
      <c r="M1026" s="8">
        <v>216</v>
      </c>
      <c r="N1026" s="30">
        <f>'Приложение №2'!E1026</f>
        <v>42082826.590000011</v>
      </c>
      <c r="O1026" s="32"/>
      <c r="P1026" s="1">
        <v>26118966.530000001</v>
      </c>
      <c r="Q1026" s="1"/>
      <c r="R1026" s="1">
        <v>1866531.4992</v>
      </c>
      <c r="S1026" s="1">
        <v>14097328.56080001</v>
      </c>
      <c r="T1026" s="1"/>
      <c r="U1026" s="1">
        <f t="shared" si="193"/>
        <v>8500.5507595038998</v>
      </c>
      <c r="V1026" s="1">
        <f t="shared" si="193"/>
        <v>8500.5507595038998</v>
      </c>
      <c r="W1026" s="9">
        <v>2020</v>
      </c>
    </row>
    <row r="1027" spans="1:23" ht="15.75" customHeight="1" x14ac:dyDescent="0.25">
      <c r="A1027" s="5">
        <f t="shared" ref="A1027:B1027" si="240">+A1026+1</f>
        <v>1006</v>
      </c>
      <c r="B1027" s="26">
        <f t="shared" si="240"/>
        <v>240</v>
      </c>
      <c r="C1027" s="6" t="s">
        <v>106</v>
      </c>
      <c r="D1027" s="3" t="s">
        <v>943</v>
      </c>
      <c r="E1027" s="7">
        <v>1986</v>
      </c>
      <c r="F1027" s="7">
        <v>2013</v>
      </c>
      <c r="G1027" s="7" t="s">
        <v>51</v>
      </c>
      <c r="H1027" s="7">
        <v>12</v>
      </c>
      <c r="I1027" s="7">
        <v>1</v>
      </c>
      <c r="J1027" s="32">
        <v>5358.08</v>
      </c>
      <c r="K1027" s="32">
        <v>4314</v>
      </c>
      <c r="L1027" s="32">
        <v>0</v>
      </c>
      <c r="M1027" s="8">
        <v>175</v>
      </c>
      <c r="N1027" s="30">
        <f>'Приложение №2'!E1027</f>
        <v>42198909.369999997</v>
      </c>
      <c r="O1027" s="32"/>
      <c r="P1027" s="1">
        <v>23860208.050000001</v>
      </c>
      <c r="Q1027" s="1"/>
      <c r="R1027" s="1">
        <v>2031781.3199999998</v>
      </c>
      <c r="S1027" s="1">
        <v>16306919.999999996</v>
      </c>
      <c r="T1027" s="32"/>
      <c r="U1027" s="1">
        <f t="shared" si="193"/>
        <v>9781.8519633750566</v>
      </c>
      <c r="V1027" s="1">
        <f t="shared" si="193"/>
        <v>9781.8519633750566</v>
      </c>
      <c r="W1027" s="9">
        <v>2020</v>
      </c>
    </row>
    <row r="1028" spans="1:23" ht="15.75" customHeight="1" x14ac:dyDescent="0.25">
      <c r="A1028" s="5">
        <f t="shared" ref="A1028:B1028" si="241">+A1027+1</f>
        <v>1007</v>
      </c>
      <c r="B1028" s="26">
        <f t="shared" si="241"/>
        <v>241</v>
      </c>
      <c r="C1028" s="6" t="s">
        <v>106</v>
      </c>
      <c r="D1028" s="3" t="s">
        <v>944</v>
      </c>
      <c r="E1028" s="7">
        <v>1968</v>
      </c>
      <c r="F1028" s="7">
        <v>2013</v>
      </c>
      <c r="G1028" s="7" t="s">
        <v>51</v>
      </c>
      <c r="H1028" s="7">
        <v>4</v>
      </c>
      <c r="I1028" s="7">
        <v>3</v>
      </c>
      <c r="J1028" s="32">
        <v>2488.5</v>
      </c>
      <c r="K1028" s="32">
        <v>2255.6</v>
      </c>
      <c r="L1028" s="32">
        <v>0</v>
      </c>
      <c r="M1028" s="8">
        <v>56</v>
      </c>
      <c r="N1028" s="30">
        <f>'Приложение №2'!E1028</f>
        <v>3405602.4099999997</v>
      </c>
      <c r="O1028" s="32"/>
      <c r="P1028" s="1">
        <v>0</v>
      </c>
      <c r="Q1028" s="1"/>
      <c r="R1028" s="1">
        <v>927227.16919999989</v>
      </c>
      <c r="S1028" s="1">
        <v>2478375.2407999998</v>
      </c>
      <c r="T1028" s="1"/>
      <c r="U1028" s="1">
        <f t="shared" si="193"/>
        <v>1509.8432390494768</v>
      </c>
      <c r="V1028" s="1">
        <f t="shared" si="193"/>
        <v>1509.8432390494768</v>
      </c>
      <c r="W1028" s="9">
        <v>2020</v>
      </c>
    </row>
    <row r="1029" spans="1:23" ht="15.75" customHeight="1" x14ac:dyDescent="0.25">
      <c r="A1029" s="5">
        <f t="shared" ref="A1029:B1029" si="242">+A1028+1</f>
        <v>1008</v>
      </c>
      <c r="B1029" s="26">
        <f t="shared" si="242"/>
        <v>242</v>
      </c>
      <c r="C1029" s="6" t="s">
        <v>106</v>
      </c>
      <c r="D1029" s="3" t="s">
        <v>945</v>
      </c>
      <c r="E1029" s="7">
        <v>1994</v>
      </c>
      <c r="F1029" s="7">
        <v>2005</v>
      </c>
      <c r="G1029" s="7" t="s">
        <v>51</v>
      </c>
      <c r="H1029" s="7">
        <v>5</v>
      </c>
      <c r="I1029" s="7">
        <v>2</v>
      </c>
      <c r="J1029" s="32">
        <v>2052</v>
      </c>
      <c r="K1029" s="32">
        <v>1865.8</v>
      </c>
      <c r="L1029" s="32">
        <v>0</v>
      </c>
      <c r="M1029" s="8">
        <v>80</v>
      </c>
      <c r="N1029" s="30">
        <f>'Приложение №2'!E1029</f>
        <v>11778026.24</v>
      </c>
      <c r="O1029" s="32"/>
      <c r="P1029" s="1">
        <v>5750129.7999999998</v>
      </c>
      <c r="Q1029" s="1"/>
      <c r="R1029" s="1">
        <v>714844.35560000001</v>
      </c>
      <c r="S1029" s="1">
        <v>5313052.0844000001</v>
      </c>
      <c r="T1029" s="1"/>
      <c r="U1029" s="1">
        <f t="shared" si="193"/>
        <v>6312.5877586022089</v>
      </c>
      <c r="V1029" s="1">
        <f t="shared" si="193"/>
        <v>6312.5877586022089</v>
      </c>
      <c r="W1029" s="9">
        <v>2020</v>
      </c>
    </row>
    <row r="1030" spans="1:23" ht="15.75" customHeight="1" x14ac:dyDescent="0.25">
      <c r="A1030" s="5">
        <f t="shared" ref="A1030:B1030" si="243">+A1029+1</f>
        <v>1009</v>
      </c>
      <c r="B1030" s="26">
        <f t="shared" si="243"/>
        <v>243</v>
      </c>
      <c r="C1030" s="6" t="s">
        <v>106</v>
      </c>
      <c r="D1030" s="3" t="s">
        <v>177</v>
      </c>
      <c r="E1030" s="7">
        <v>1973</v>
      </c>
      <c r="F1030" s="7">
        <v>2013</v>
      </c>
      <c r="G1030" s="7" t="s">
        <v>63</v>
      </c>
      <c r="H1030" s="7">
        <v>4</v>
      </c>
      <c r="I1030" s="7">
        <v>4</v>
      </c>
      <c r="J1030" s="32">
        <v>3892.1</v>
      </c>
      <c r="K1030" s="32">
        <v>3391.8</v>
      </c>
      <c r="L1030" s="32">
        <v>0</v>
      </c>
      <c r="M1030" s="8">
        <v>148</v>
      </c>
      <c r="N1030" s="30">
        <f>'Приложение №2'!E1030</f>
        <v>1573281.42</v>
      </c>
      <c r="O1030" s="32"/>
      <c r="P1030" s="1">
        <v>0</v>
      </c>
      <c r="Q1030" s="1"/>
      <c r="R1030" s="1"/>
      <c r="S1030" s="1">
        <v>1573281.42</v>
      </c>
      <c r="T1030" s="1"/>
      <c r="U1030" s="1"/>
      <c r="V1030" s="1"/>
      <c r="W1030" s="9">
        <v>2020</v>
      </c>
    </row>
    <row r="1031" spans="1:23" ht="15.75" customHeight="1" x14ac:dyDescent="0.25">
      <c r="A1031" s="5">
        <f t="shared" ref="A1031:B1031" si="244">+A1030+1</f>
        <v>1010</v>
      </c>
      <c r="B1031" s="26">
        <f t="shared" si="244"/>
        <v>244</v>
      </c>
      <c r="C1031" s="6" t="s">
        <v>106</v>
      </c>
      <c r="D1031" s="3" t="s">
        <v>946</v>
      </c>
      <c r="E1031" s="7">
        <v>1978</v>
      </c>
      <c r="F1031" s="7">
        <v>2013</v>
      </c>
      <c r="G1031" s="7" t="s">
        <v>63</v>
      </c>
      <c r="H1031" s="7">
        <v>4</v>
      </c>
      <c r="I1031" s="7">
        <v>4</v>
      </c>
      <c r="J1031" s="32">
        <v>3933.3</v>
      </c>
      <c r="K1031" s="32">
        <v>3442.3</v>
      </c>
      <c r="L1031" s="32">
        <v>0</v>
      </c>
      <c r="M1031" s="8">
        <v>158</v>
      </c>
      <c r="N1031" s="30">
        <f>'Приложение №2'!E1031</f>
        <v>11456335.709999997</v>
      </c>
      <c r="O1031" s="32"/>
      <c r="P1031" s="1">
        <v>326968.84000000003</v>
      </c>
      <c r="Q1031" s="1"/>
      <c r="R1031" s="1">
        <v>1327073.3885999999</v>
      </c>
      <c r="S1031" s="1">
        <v>9802293.4813999981</v>
      </c>
      <c r="T1031" s="1"/>
      <c r="U1031" s="1">
        <f t="shared" si="193"/>
        <v>3328.1049617987965</v>
      </c>
      <c r="V1031" s="1">
        <f t="shared" si="193"/>
        <v>3328.1049617987965</v>
      </c>
      <c r="W1031" s="9">
        <v>2020</v>
      </c>
    </row>
    <row r="1032" spans="1:23" ht="15.75" customHeight="1" x14ac:dyDescent="0.25">
      <c r="A1032" s="5">
        <f t="shared" ref="A1032:B1032" si="245">+A1031+1</f>
        <v>1011</v>
      </c>
      <c r="B1032" s="26">
        <f t="shared" si="245"/>
        <v>245</v>
      </c>
      <c r="C1032" s="6" t="s">
        <v>106</v>
      </c>
      <c r="D1032" s="3" t="s">
        <v>947</v>
      </c>
      <c r="E1032" s="7">
        <v>1975</v>
      </c>
      <c r="F1032" s="7">
        <v>2013</v>
      </c>
      <c r="G1032" s="7" t="s">
        <v>63</v>
      </c>
      <c r="H1032" s="7">
        <v>4</v>
      </c>
      <c r="I1032" s="7">
        <v>6</v>
      </c>
      <c r="J1032" s="32">
        <v>5531.3</v>
      </c>
      <c r="K1032" s="32">
        <v>4800</v>
      </c>
      <c r="L1032" s="32">
        <v>0</v>
      </c>
      <c r="M1032" s="8">
        <v>224</v>
      </c>
      <c r="N1032" s="30">
        <f>'Приложение №2'!E1032</f>
        <v>41613706.370000005</v>
      </c>
      <c r="O1032" s="32"/>
      <c r="P1032" s="1">
        <v>26059186.399999999</v>
      </c>
      <c r="Q1032" s="1"/>
      <c r="R1032" s="1">
        <v>1886039.9700000002</v>
      </c>
      <c r="S1032" s="1">
        <v>13668480.000000006</v>
      </c>
      <c r="T1032" s="1"/>
      <c r="U1032" s="1">
        <f t="shared" si="193"/>
        <v>8669.5221604166672</v>
      </c>
      <c r="V1032" s="1">
        <f t="shared" si="193"/>
        <v>8669.5221604166672</v>
      </c>
      <c r="W1032" s="9">
        <v>2020</v>
      </c>
    </row>
    <row r="1033" spans="1:23" ht="15.75" customHeight="1" x14ac:dyDescent="0.25">
      <c r="A1033" s="5">
        <f t="shared" ref="A1033:B1033" si="246">+A1032+1</f>
        <v>1012</v>
      </c>
      <c r="B1033" s="26">
        <f t="shared" si="246"/>
        <v>246</v>
      </c>
      <c r="C1033" s="6" t="s">
        <v>106</v>
      </c>
      <c r="D1033" s="3" t="s">
        <v>948</v>
      </c>
      <c r="E1033" s="7">
        <v>1984</v>
      </c>
      <c r="F1033" s="7">
        <v>2013</v>
      </c>
      <c r="G1033" s="7" t="s">
        <v>63</v>
      </c>
      <c r="H1033" s="7">
        <v>5</v>
      </c>
      <c r="I1033" s="7">
        <v>6</v>
      </c>
      <c r="J1033" s="32">
        <v>7065.3</v>
      </c>
      <c r="K1033" s="32">
        <v>6211.7</v>
      </c>
      <c r="L1033" s="32">
        <v>0</v>
      </c>
      <c r="M1033" s="8">
        <v>231</v>
      </c>
      <c r="N1033" s="30">
        <f>'Приложение №2'!E1033</f>
        <v>53852470.810000002</v>
      </c>
      <c r="O1033" s="32"/>
      <c r="P1033" s="1">
        <v>33939499.869999997</v>
      </c>
      <c r="Q1033" s="1"/>
      <c r="R1033" s="1">
        <v>2224534.0193999996</v>
      </c>
      <c r="S1033" s="1">
        <v>17688436.920600004</v>
      </c>
      <c r="T1033" s="1"/>
      <c r="U1033" s="1">
        <f t="shared" si="193"/>
        <v>8669.5221614050915</v>
      </c>
      <c r="V1033" s="1">
        <f t="shared" si="193"/>
        <v>8669.5221614050915</v>
      </c>
      <c r="W1033" s="9">
        <v>2020</v>
      </c>
    </row>
    <row r="1034" spans="1:23" ht="15.75" customHeight="1" x14ac:dyDescent="0.25">
      <c r="A1034" s="5">
        <f t="shared" ref="A1034:B1034" si="247">+A1033+1</f>
        <v>1013</v>
      </c>
      <c r="B1034" s="26">
        <f t="shared" si="247"/>
        <v>247</v>
      </c>
      <c r="C1034" s="6" t="s">
        <v>106</v>
      </c>
      <c r="D1034" s="3" t="s">
        <v>949</v>
      </c>
      <c r="E1034" s="7">
        <v>1974</v>
      </c>
      <c r="F1034" s="7">
        <v>2013</v>
      </c>
      <c r="G1034" s="7" t="s">
        <v>63</v>
      </c>
      <c r="H1034" s="7">
        <v>4</v>
      </c>
      <c r="I1034" s="7">
        <v>4</v>
      </c>
      <c r="J1034" s="32">
        <v>3940.9</v>
      </c>
      <c r="K1034" s="32">
        <v>3442.9</v>
      </c>
      <c r="L1034" s="32">
        <v>0</v>
      </c>
      <c r="M1034" s="8">
        <v>140</v>
      </c>
      <c r="N1034" s="30">
        <f>'Приложение №2'!E1034</f>
        <v>29848297.84</v>
      </c>
      <c r="O1034" s="32"/>
      <c r="P1034" s="1">
        <v>18769958.68</v>
      </c>
      <c r="Q1034" s="1"/>
      <c r="R1034" s="1">
        <v>1274337.1178000001</v>
      </c>
      <c r="S1034" s="1">
        <v>9804002.0421999991</v>
      </c>
      <c r="T1034" s="1"/>
      <c r="U1034" s="1">
        <f t="shared" si="193"/>
        <v>8669.5221586453281</v>
      </c>
      <c r="V1034" s="1">
        <f t="shared" si="193"/>
        <v>8669.5221586453281</v>
      </c>
      <c r="W1034" s="9">
        <v>2020</v>
      </c>
    </row>
    <row r="1035" spans="1:23" ht="15" customHeight="1" x14ac:dyDescent="0.25">
      <c r="A1035" s="5">
        <f t="shared" ref="A1035:B1035" si="248">+A1034+1</f>
        <v>1014</v>
      </c>
      <c r="B1035" s="26">
        <f t="shared" si="248"/>
        <v>248</v>
      </c>
      <c r="C1035" s="6" t="s">
        <v>106</v>
      </c>
      <c r="D1035" s="3" t="s">
        <v>950</v>
      </c>
      <c r="E1035" s="7">
        <v>1972</v>
      </c>
      <c r="F1035" s="7">
        <v>1972</v>
      </c>
      <c r="G1035" s="7" t="s">
        <v>67</v>
      </c>
      <c r="H1035" s="7">
        <v>2</v>
      </c>
      <c r="I1035" s="7">
        <v>1</v>
      </c>
      <c r="J1035" s="32">
        <v>812.3</v>
      </c>
      <c r="K1035" s="32">
        <v>762.1</v>
      </c>
      <c r="L1035" s="32">
        <v>0</v>
      </c>
      <c r="M1035" s="8">
        <v>47</v>
      </c>
      <c r="N1035" s="30">
        <f>'Приложение №2'!E1035</f>
        <v>4103569.5899999994</v>
      </c>
      <c r="O1035" s="32"/>
      <c r="P1035" s="1">
        <v>3400557.54</v>
      </c>
      <c r="Q1035" s="1"/>
      <c r="R1035" s="1">
        <v>189966.32620000001</v>
      </c>
      <c r="S1035" s="1">
        <v>513045.72379999934</v>
      </c>
      <c r="T1035" s="32"/>
      <c r="U1035" s="1">
        <f t="shared" si="193"/>
        <v>5384.5552945807631</v>
      </c>
      <c r="V1035" s="1">
        <f t="shared" si="193"/>
        <v>5384.5552945807631</v>
      </c>
      <c r="W1035" s="9">
        <v>2020</v>
      </c>
    </row>
    <row r="1036" spans="1:23" ht="15" customHeight="1" x14ac:dyDescent="0.25">
      <c r="A1036" s="5">
        <f t="shared" ref="A1036:B1036" si="249">+A1035+1</f>
        <v>1015</v>
      </c>
      <c r="B1036" s="26">
        <f t="shared" si="249"/>
        <v>249</v>
      </c>
      <c r="C1036" s="6" t="s">
        <v>106</v>
      </c>
      <c r="D1036" s="3" t="s">
        <v>1213</v>
      </c>
      <c r="E1036" s="7">
        <v>1994</v>
      </c>
      <c r="F1036" s="7">
        <v>2013</v>
      </c>
      <c r="G1036" s="7" t="s">
        <v>51</v>
      </c>
      <c r="H1036" s="7">
        <v>4</v>
      </c>
      <c r="I1036" s="7">
        <v>2</v>
      </c>
      <c r="J1036" s="32">
        <v>2338.3000000000002</v>
      </c>
      <c r="K1036" s="32">
        <v>1989.2</v>
      </c>
      <c r="L1036" s="32">
        <v>0</v>
      </c>
      <c r="M1036" s="8">
        <v>66</v>
      </c>
      <c r="N1036" s="30">
        <f>'Приложение №2'!E1036</f>
        <v>346436.92000000004</v>
      </c>
      <c r="O1036" s="32"/>
      <c r="P1036" s="1">
        <v>0</v>
      </c>
      <c r="Q1036" s="1"/>
      <c r="R1036" s="1">
        <v>275070.48</v>
      </c>
      <c r="S1036" s="1">
        <v>71366.440000000061</v>
      </c>
      <c r="T1036" s="1"/>
      <c r="U1036" s="1">
        <f t="shared" si="193"/>
        <v>174.1589181580535</v>
      </c>
      <c r="V1036" s="1">
        <f t="shared" si="193"/>
        <v>174.1589181580535</v>
      </c>
      <c r="W1036" s="9">
        <v>2020</v>
      </c>
    </row>
    <row r="1037" spans="1:23" ht="15" customHeight="1" x14ac:dyDescent="0.25">
      <c r="A1037" s="5">
        <f t="shared" ref="A1037:B1037" si="250">+A1036+1</f>
        <v>1016</v>
      </c>
      <c r="B1037" s="26">
        <f t="shared" si="250"/>
        <v>250</v>
      </c>
      <c r="C1037" s="6" t="s">
        <v>106</v>
      </c>
      <c r="D1037" s="3" t="s">
        <v>951</v>
      </c>
      <c r="E1037" s="7">
        <v>1993</v>
      </c>
      <c r="F1037" s="7">
        <v>2013</v>
      </c>
      <c r="G1037" s="7" t="s">
        <v>63</v>
      </c>
      <c r="H1037" s="7">
        <v>9</v>
      </c>
      <c r="I1037" s="7">
        <v>3</v>
      </c>
      <c r="J1037" s="32">
        <v>7933.9</v>
      </c>
      <c r="K1037" s="32">
        <v>6611.9</v>
      </c>
      <c r="L1037" s="32">
        <v>0</v>
      </c>
      <c r="M1037" s="8">
        <v>330</v>
      </c>
      <c r="N1037" s="30">
        <f>'Приложение №2'!E1037</f>
        <v>10823636.239999998</v>
      </c>
      <c r="O1037" s="32"/>
      <c r="P1037" s="1">
        <v>0</v>
      </c>
      <c r="Q1037" s="1"/>
      <c r="R1037" s="1">
        <v>2942759.92</v>
      </c>
      <c r="S1037" s="1">
        <v>7880876.3199999984</v>
      </c>
      <c r="T1037" s="32"/>
      <c r="U1037" s="1">
        <f t="shared" si="193"/>
        <v>1636.993336257354</v>
      </c>
      <c r="V1037" s="1">
        <f t="shared" si="193"/>
        <v>1636.993336257354</v>
      </c>
      <c r="W1037" s="9">
        <v>2020</v>
      </c>
    </row>
    <row r="1038" spans="1:23" ht="15.75" customHeight="1" x14ac:dyDescent="0.25">
      <c r="A1038" s="5">
        <f t="shared" ref="A1038:B1038" si="251">+A1037+1</f>
        <v>1017</v>
      </c>
      <c r="B1038" s="26">
        <f t="shared" si="251"/>
        <v>251</v>
      </c>
      <c r="C1038" s="6" t="s">
        <v>55</v>
      </c>
      <c r="D1038" s="3" t="s">
        <v>952</v>
      </c>
      <c r="E1038" s="7">
        <v>1979</v>
      </c>
      <c r="F1038" s="7">
        <v>1979</v>
      </c>
      <c r="G1038" s="7" t="s">
        <v>51</v>
      </c>
      <c r="H1038" s="7">
        <v>4</v>
      </c>
      <c r="I1038" s="7">
        <v>6</v>
      </c>
      <c r="J1038" s="32">
        <v>3867.8</v>
      </c>
      <c r="K1038" s="32">
        <v>3538.3</v>
      </c>
      <c r="L1038" s="32">
        <v>0</v>
      </c>
      <c r="M1038" s="8">
        <v>193</v>
      </c>
      <c r="N1038" s="30">
        <f>'Приложение №2'!E1038</f>
        <v>11595456.489999998</v>
      </c>
      <c r="O1038" s="32"/>
      <c r="P1038" s="1">
        <v>194744.08</v>
      </c>
      <c r="Q1038" s="1"/>
      <c r="R1038" s="1">
        <v>1325049.3306</v>
      </c>
      <c r="S1038" s="1">
        <v>10075663.079399999</v>
      </c>
      <c r="T1038" s="1"/>
      <c r="U1038" s="1">
        <f t="shared" si="193"/>
        <v>3277.1264420767029</v>
      </c>
      <c r="V1038" s="1">
        <f t="shared" si="193"/>
        <v>3277.1264420767029</v>
      </c>
      <c r="W1038" s="9">
        <v>2020</v>
      </c>
    </row>
    <row r="1039" spans="1:23" ht="15" customHeight="1" x14ac:dyDescent="0.25">
      <c r="A1039" s="5">
        <f t="shared" ref="A1039:B1039" si="252">+A1038+1</f>
        <v>1018</v>
      </c>
      <c r="B1039" s="26">
        <f t="shared" si="252"/>
        <v>252</v>
      </c>
      <c r="C1039" s="6" t="s">
        <v>55</v>
      </c>
      <c r="D1039" s="3" t="s">
        <v>180</v>
      </c>
      <c r="E1039" s="7">
        <v>1972</v>
      </c>
      <c r="F1039" s="7">
        <v>1972</v>
      </c>
      <c r="G1039" s="7" t="s">
        <v>51</v>
      </c>
      <c r="H1039" s="7">
        <v>4</v>
      </c>
      <c r="I1039" s="7">
        <v>4</v>
      </c>
      <c r="J1039" s="32">
        <v>2924</v>
      </c>
      <c r="K1039" s="32">
        <v>2703.2</v>
      </c>
      <c r="L1039" s="32">
        <v>0</v>
      </c>
      <c r="M1039" s="8">
        <v>120</v>
      </c>
      <c r="N1039" s="30">
        <f>'Приложение №2'!E1039</f>
        <v>422784.91</v>
      </c>
      <c r="O1039" s="32"/>
      <c r="P1039" s="1">
        <v>0</v>
      </c>
      <c r="Q1039" s="1"/>
      <c r="R1039" s="1">
        <v>218099.58239999998</v>
      </c>
      <c r="S1039" s="1">
        <v>204685.32759999999</v>
      </c>
      <c r="T1039" s="1"/>
      <c r="U1039" s="1">
        <f t="shared" si="193"/>
        <v>156.40163879846108</v>
      </c>
      <c r="V1039" s="1">
        <f t="shared" si="193"/>
        <v>156.40163879846108</v>
      </c>
      <c r="W1039" s="9">
        <v>2020</v>
      </c>
    </row>
    <row r="1040" spans="1:23" ht="15.75" customHeight="1" x14ac:dyDescent="0.25">
      <c r="A1040" s="5">
        <f t="shared" ref="A1040:B1040" si="253">+A1039+1</f>
        <v>1019</v>
      </c>
      <c r="B1040" s="26">
        <f t="shared" si="253"/>
        <v>253</v>
      </c>
      <c r="C1040" s="6" t="s">
        <v>55</v>
      </c>
      <c r="D1040" s="3" t="s">
        <v>953</v>
      </c>
      <c r="E1040" s="7">
        <v>1969</v>
      </c>
      <c r="F1040" s="7">
        <v>2013</v>
      </c>
      <c r="G1040" s="7" t="s">
        <v>51</v>
      </c>
      <c r="H1040" s="7">
        <v>4</v>
      </c>
      <c r="I1040" s="7">
        <v>4</v>
      </c>
      <c r="J1040" s="32">
        <v>3016.9</v>
      </c>
      <c r="K1040" s="32">
        <v>2778.9</v>
      </c>
      <c r="L1040" s="32">
        <v>0</v>
      </c>
      <c r="M1040" s="8">
        <v>148</v>
      </c>
      <c r="N1040" s="30">
        <f>'Приложение №2'!E1040</f>
        <v>16193324.450000001</v>
      </c>
      <c r="O1040" s="32"/>
      <c r="P1040" s="1">
        <v>7285341.3799999999</v>
      </c>
      <c r="Q1040" s="1"/>
      <c r="R1040" s="1">
        <v>994787.42980000004</v>
      </c>
      <c r="S1040" s="1">
        <v>7913195.6402000003</v>
      </c>
      <c r="T1040" s="1"/>
      <c r="U1040" s="1">
        <f t="shared" si="193"/>
        <v>5827.2425959912198</v>
      </c>
      <c r="V1040" s="1">
        <f t="shared" si="193"/>
        <v>5827.2425959912198</v>
      </c>
      <c r="W1040" s="9">
        <v>2020</v>
      </c>
    </row>
    <row r="1041" spans="1:23" ht="15" customHeight="1" x14ac:dyDescent="0.25">
      <c r="A1041" s="5">
        <f t="shared" ref="A1041:B1041" si="254">+A1040+1</f>
        <v>1020</v>
      </c>
      <c r="B1041" s="26">
        <f t="shared" si="254"/>
        <v>254</v>
      </c>
      <c r="C1041" s="6" t="s">
        <v>186</v>
      </c>
      <c r="D1041" s="3" t="s">
        <v>589</v>
      </c>
      <c r="E1041" s="7">
        <v>1981</v>
      </c>
      <c r="F1041" s="7">
        <v>1986</v>
      </c>
      <c r="G1041" s="7" t="s">
        <v>67</v>
      </c>
      <c r="H1041" s="7">
        <v>2</v>
      </c>
      <c r="I1041" s="7">
        <v>2</v>
      </c>
      <c r="J1041" s="32">
        <v>535</v>
      </c>
      <c r="K1041" s="32">
        <v>494.6</v>
      </c>
      <c r="L1041" s="32">
        <v>0</v>
      </c>
      <c r="M1041" s="8">
        <v>29</v>
      </c>
      <c r="N1041" s="30">
        <f>'Приложение №2'!E1041</f>
        <v>3249660.1300000004</v>
      </c>
      <c r="O1041" s="32"/>
      <c r="P1041" s="1">
        <v>2888393.41</v>
      </c>
      <c r="Q1041" s="1"/>
      <c r="R1041" s="1">
        <v>28302.001199999999</v>
      </c>
      <c r="S1041" s="1">
        <v>332964.71880000021</v>
      </c>
      <c r="T1041" s="32"/>
      <c r="U1041" s="1">
        <f t="shared" si="193"/>
        <v>6570.2792761827741</v>
      </c>
      <c r="V1041" s="1">
        <f t="shared" si="193"/>
        <v>6570.2792761827741</v>
      </c>
      <c r="W1041" s="9">
        <v>2020</v>
      </c>
    </row>
    <row r="1042" spans="1:23" ht="15" customHeight="1" x14ac:dyDescent="0.25">
      <c r="A1042" s="5">
        <f t="shared" ref="A1042:B1042" si="255">+A1041+1</f>
        <v>1021</v>
      </c>
      <c r="B1042" s="26">
        <f t="shared" si="255"/>
        <v>255</v>
      </c>
      <c r="C1042" s="6" t="s">
        <v>186</v>
      </c>
      <c r="D1042" s="3" t="s">
        <v>592</v>
      </c>
      <c r="E1042" s="7">
        <v>1981</v>
      </c>
      <c r="F1042" s="7">
        <v>1986</v>
      </c>
      <c r="G1042" s="7" t="s">
        <v>67</v>
      </c>
      <c r="H1042" s="7">
        <v>2</v>
      </c>
      <c r="I1042" s="7">
        <v>1</v>
      </c>
      <c r="J1042" s="32">
        <v>365.2</v>
      </c>
      <c r="K1042" s="32">
        <v>339.2</v>
      </c>
      <c r="L1042" s="32">
        <v>0</v>
      </c>
      <c r="M1042" s="8">
        <v>4</v>
      </c>
      <c r="N1042" s="30">
        <f>'Приложение №2'!E1042</f>
        <v>2272603.6500000004</v>
      </c>
      <c r="O1042" s="32"/>
      <c r="P1042" s="1">
        <v>2024844.51</v>
      </c>
      <c r="Q1042" s="1"/>
      <c r="R1042" s="1">
        <v>19409.702399999998</v>
      </c>
      <c r="S1042" s="1">
        <v>228349.43760000035</v>
      </c>
      <c r="T1042" s="32"/>
      <c r="U1042" s="1">
        <f t="shared" si="193"/>
        <v>6699.8928360849068</v>
      </c>
      <c r="V1042" s="1">
        <f t="shared" si="193"/>
        <v>6699.8928360849068</v>
      </c>
      <c r="W1042" s="9">
        <v>2020</v>
      </c>
    </row>
    <row r="1043" spans="1:23" ht="15" customHeight="1" x14ac:dyDescent="0.25">
      <c r="A1043" s="5">
        <f t="shared" ref="A1043:B1043" si="256">+A1042+1</f>
        <v>1022</v>
      </c>
      <c r="B1043" s="26">
        <f t="shared" si="256"/>
        <v>256</v>
      </c>
      <c r="C1043" s="6" t="s">
        <v>186</v>
      </c>
      <c r="D1043" s="3" t="s">
        <v>954</v>
      </c>
      <c r="E1043" s="7">
        <v>1982</v>
      </c>
      <c r="F1043" s="7">
        <v>1986</v>
      </c>
      <c r="G1043" s="7" t="s">
        <v>67</v>
      </c>
      <c r="H1043" s="7">
        <v>2</v>
      </c>
      <c r="I1043" s="7">
        <v>1</v>
      </c>
      <c r="J1043" s="32">
        <v>679.6</v>
      </c>
      <c r="K1043" s="32">
        <v>647.20000000000005</v>
      </c>
      <c r="L1043" s="32">
        <v>0</v>
      </c>
      <c r="M1043" s="8">
        <v>21</v>
      </c>
      <c r="N1043" s="30">
        <f>'Приложение №2'!E1043</f>
        <v>6613585.3300000001</v>
      </c>
      <c r="O1043" s="32"/>
      <c r="P1043" s="1">
        <v>6030555.6399999997</v>
      </c>
      <c r="Q1043" s="1"/>
      <c r="R1043" s="1">
        <v>147334.64840000001</v>
      </c>
      <c r="S1043" s="1">
        <v>435695.0416000004</v>
      </c>
      <c r="T1043" s="32"/>
      <c r="U1043" s="1">
        <f t="shared" si="193"/>
        <v>10218.76596106304</v>
      </c>
      <c r="V1043" s="1">
        <f t="shared" si="193"/>
        <v>10218.76596106304</v>
      </c>
      <c r="W1043" s="9">
        <v>2020</v>
      </c>
    </row>
    <row r="1044" spans="1:23" ht="15" customHeight="1" x14ac:dyDescent="0.25">
      <c r="A1044" s="5">
        <f t="shared" ref="A1044:B1044" si="257">+A1043+1</f>
        <v>1023</v>
      </c>
      <c r="B1044" s="26">
        <f t="shared" si="257"/>
        <v>257</v>
      </c>
      <c r="C1044" s="6" t="s">
        <v>186</v>
      </c>
      <c r="D1044" s="3" t="s">
        <v>955</v>
      </c>
      <c r="E1044" s="7">
        <v>1982</v>
      </c>
      <c r="F1044" s="7">
        <v>1986</v>
      </c>
      <c r="G1044" s="7" t="s">
        <v>67</v>
      </c>
      <c r="H1044" s="7">
        <v>2</v>
      </c>
      <c r="I1044" s="7">
        <v>3</v>
      </c>
      <c r="J1044" s="32">
        <v>1131.7</v>
      </c>
      <c r="K1044" s="32">
        <v>1086.3</v>
      </c>
      <c r="L1044" s="32">
        <v>0</v>
      </c>
      <c r="M1044" s="8">
        <v>39</v>
      </c>
      <c r="N1044" s="30">
        <f>'Приложение №2'!E1044</f>
        <v>11100645.469999999</v>
      </c>
      <c r="O1044" s="32"/>
      <c r="P1044" s="1">
        <v>10070223.9</v>
      </c>
      <c r="Q1044" s="1"/>
      <c r="R1044" s="1">
        <v>299124.40859999997</v>
      </c>
      <c r="S1044" s="1">
        <v>731297.16139999847</v>
      </c>
      <c r="T1044" s="32"/>
      <c r="U1044" s="1">
        <f t="shared" ref="U1044:V1105" si="258">$N1044/($K1044+$L1044)</f>
        <v>10218.765967044093</v>
      </c>
      <c r="V1044" s="1">
        <f t="shared" si="258"/>
        <v>10218.765967044093</v>
      </c>
      <c r="W1044" s="9">
        <v>2020</v>
      </c>
    </row>
    <row r="1045" spans="1:23" ht="15" customHeight="1" x14ac:dyDescent="0.25">
      <c r="A1045" s="5">
        <f t="shared" ref="A1045:B1045" si="259">+A1044+1</f>
        <v>1024</v>
      </c>
      <c r="B1045" s="26">
        <f t="shared" si="259"/>
        <v>258</v>
      </c>
      <c r="C1045" s="6" t="s">
        <v>600</v>
      </c>
      <c r="D1045" s="3" t="s">
        <v>956</v>
      </c>
      <c r="E1045" s="7">
        <v>1988</v>
      </c>
      <c r="F1045" s="7">
        <v>2011</v>
      </c>
      <c r="G1045" s="7" t="s">
        <v>67</v>
      </c>
      <c r="H1045" s="7">
        <v>2</v>
      </c>
      <c r="I1045" s="7">
        <v>2</v>
      </c>
      <c r="J1045" s="32">
        <v>933.86</v>
      </c>
      <c r="K1045" s="32">
        <v>829.98</v>
      </c>
      <c r="L1045" s="32">
        <v>0</v>
      </c>
      <c r="M1045" s="8">
        <v>29</v>
      </c>
      <c r="N1045" s="30">
        <f>'Приложение №2'!E1045</f>
        <v>4633880.5387117276</v>
      </c>
      <c r="O1045" s="32"/>
      <c r="P1045" s="1">
        <v>3851790.88</v>
      </c>
      <c r="Q1045" s="1"/>
      <c r="R1045" s="1">
        <v>223347.12556000001</v>
      </c>
      <c r="S1045" s="1">
        <v>558742.53315172764</v>
      </c>
      <c r="T1045" s="32"/>
      <c r="U1045" s="1">
        <f t="shared" si="258"/>
        <v>5583.1231339450678</v>
      </c>
      <c r="V1045" s="1">
        <f t="shared" si="258"/>
        <v>5583.1231339450678</v>
      </c>
      <c r="W1045" s="9">
        <v>2020</v>
      </c>
    </row>
    <row r="1046" spans="1:23" ht="15" customHeight="1" x14ac:dyDescent="0.25">
      <c r="A1046" s="5">
        <f t="shared" ref="A1046:B1046" si="260">+A1045+1</f>
        <v>1025</v>
      </c>
      <c r="B1046" s="26">
        <f t="shared" si="260"/>
        <v>259</v>
      </c>
      <c r="C1046" s="6" t="s">
        <v>600</v>
      </c>
      <c r="D1046" s="3" t="s">
        <v>957</v>
      </c>
      <c r="E1046" s="7">
        <v>1986</v>
      </c>
      <c r="F1046" s="7">
        <v>2010</v>
      </c>
      <c r="G1046" s="7" t="s">
        <v>67</v>
      </c>
      <c r="H1046" s="7">
        <v>2</v>
      </c>
      <c r="I1046" s="7">
        <v>2</v>
      </c>
      <c r="J1046" s="32">
        <v>894.93</v>
      </c>
      <c r="K1046" s="32">
        <v>849.21</v>
      </c>
      <c r="L1046" s="32">
        <v>0</v>
      </c>
      <c r="M1046" s="8">
        <v>36</v>
      </c>
      <c r="N1046" s="30">
        <f>'Приложение №2'!E1046</f>
        <v>4601849.7364512142</v>
      </c>
      <c r="O1046" s="32"/>
      <c r="P1046" s="1">
        <v>3774173.8</v>
      </c>
      <c r="Q1046" s="1"/>
      <c r="R1046" s="1">
        <v>255987.76462</v>
      </c>
      <c r="S1046" s="1">
        <v>571688.17183121433</v>
      </c>
      <c r="T1046" s="32"/>
      <c r="U1046" s="1">
        <f t="shared" si="258"/>
        <v>5418.977327694226</v>
      </c>
      <c r="V1046" s="1">
        <f t="shared" si="258"/>
        <v>5418.977327694226</v>
      </c>
      <c r="W1046" s="9">
        <v>2020</v>
      </c>
    </row>
    <row r="1047" spans="1:23" ht="15.75" customHeight="1" x14ac:dyDescent="0.25">
      <c r="A1047" s="5">
        <f t="shared" ref="A1047:B1047" si="261">+A1046+1</f>
        <v>1026</v>
      </c>
      <c r="B1047" s="26">
        <f t="shared" si="261"/>
        <v>260</v>
      </c>
      <c r="C1047" s="6" t="s">
        <v>600</v>
      </c>
      <c r="D1047" s="3" t="s">
        <v>958</v>
      </c>
      <c r="E1047" s="7">
        <v>1985</v>
      </c>
      <c r="F1047" s="7">
        <v>1985</v>
      </c>
      <c r="G1047" s="7" t="s">
        <v>51</v>
      </c>
      <c r="H1047" s="7">
        <v>2</v>
      </c>
      <c r="I1047" s="7">
        <v>2</v>
      </c>
      <c r="J1047" s="32">
        <v>914.7</v>
      </c>
      <c r="K1047" s="32">
        <v>843.34</v>
      </c>
      <c r="L1047" s="32">
        <v>0</v>
      </c>
      <c r="M1047" s="8">
        <v>33</v>
      </c>
      <c r="N1047" s="30">
        <f>'Приложение №2'!E1047</f>
        <v>2951768.8599999994</v>
      </c>
      <c r="O1047" s="32"/>
      <c r="P1047" s="1">
        <v>227805.54</v>
      </c>
      <c r="Q1047" s="1"/>
      <c r="R1047" s="1">
        <v>322468.33788000001</v>
      </c>
      <c r="S1047" s="1">
        <v>2401494.9821199994</v>
      </c>
      <c r="T1047" s="1"/>
      <c r="U1047" s="1">
        <f t="shared" si="258"/>
        <v>3500.0935091422193</v>
      </c>
      <c r="V1047" s="1">
        <f t="shared" si="258"/>
        <v>3500.0935091422193</v>
      </c>
      <c r="W1047" s="9">
        <v>2020</v>
      </c>
    </row>
    <row r="1048" spans="1:23" ht="15.75" customHeight="1" x14ac:dyDescent="0.25">
      <c r="A1048" s="5">
        <f t="shared" ref="A1048:B1048" si="262">+A1047+1</f>
        <v>1027</v>
      </c>
      <c r="B1048" s="26">
        <f t="shared" si="262"/>
        <v>261</v>
      </c>
      <c r="C1048" s="6" t="s">
        <v>600</v>
      </c>
      <c r="D1048" s="3" t="s">
        <v>959</v>
      </c>
      <c r="E1048" s="7">
        <v>1988</v>
      </c>
      <c r="F1048" s="7">
        <v>2011</v>
      </c>
      <c r="G1048" s="7" t="s">
        <v>51</v>
      </c>
      <c r="H1048" s="7">
        <v>2</v>
      </c>
      <c r="I1048" s="7">
        <v>2</v>
      </c>
      <c r="J1048" s="32">
        <v>884.7</v>
      </c>
      <c r="K1048" s="32">
        <v>818.23</v>
      </c>
      <c r="L1048" s="32">
        <v>0</v>
      </c>
      <c r="M1048" s="8">
        <v>30</v>
      </c>
      <c r="N1048" s="30">
        <f>'Приложение №2'!E1048</f>
        <v>2863881.52</v>
      </c>
      <c r="O1048" s="32"/>
      <c r="P1048" s="1">
        <v>221331.68</v>
      </c>
      <c r="Q1048" s="1"/>
      <c r="R1048" s="1">
        <v>312558.09285999998</v>
      </c>
      <c r="S1048" s="1">
        <v>2329991.7471399996</v>
      </c>
      <c r="T1048" s="1"/>
      <c r="U1048" s="1">
        <f t="shared" si="258"/>
        <v>3500.0935189372181</v>
      </c>
      <c r="V1048" s="1">
        <f t="shared" si="258"/>
        <v>3500.0935189372181</v>
      </c>
      <c r="W1048" s="9">
        <v>2020</v>
      </c>
    </row>
    <row r="1049" spans="1:23" ht="15" customHeight="1" x14ac:dyDescent="0.25">
      <c r="A1049" s="5">
        <f t="shared" ref="A1049:B1049" si="263">+A1048+1</f>
        <v>1028</v>
      </c>
      <c r="B1049" s="26">
        <f t="shared" si="263"/>
        <v>262</v>
      </c>
      <c r="C1049" s="6" t="s">
        <v>600</v>
      </c>
      <c r="D1049" s="3" t="s">
        <v>960</v>
      </c>
      <c r="E1049" s="7">
        <v>1989</v>
      </c>
      <c r="F1049" s="7">
        <v>2011</v>
      </c>
      <c r="G1049" s="7" t="s">
        <v>67</v>
      </c>
      <c r="H1049" s="7">
        <v>2</v>
      </c>
      <c r="I1049" s="7">
        <v>2</v>
      </c>
      <c r="J1049" s="32">
        <v>902.18</v>
      </c>
      <c r="K1049" s="32">
        <v>831.9</v>
      </c>
      <c r="L1049" s="32">
        <v>0</v>
      </c>
      <c r="M1049" s="8">
        <v>28</v>
      </c>
      <c r="N1049" s="30">
        <f>'Приложение №2'!E1049</f>
        <v>3266814.5650513009</v>
      </c>
      <c r="O1049" s="32"/>
      <c r="P1049" s="1">
        <v>2495900.65</v>
      </c>
      <c r="Q1049" s="1"/>
      <c r="R1049" s="1">
        <v>210878.83180000001</v>
      </c>
      <c r="S1049" s="1">
        <v>560035.08325130097</v>
      </c>
      <c r="T1049" s="32"/>
      <c r="U1049" s="1">
        <f t="shared" si="258"/>
        <v>3926.9318007588663</v>
      </c>
      <c r="V1049" s="1">
        <f t="shared" si="258"/>
        <v>3926.9318007588663</v>
      </c>
      <c r="W1049" s="9">
        <v>2020</v>
      </c>
    </row>
    <row r="1050" spans="1:23" ht="15.75" customHeight="1" x14ac:dyDescent="0.25">
      <c r="A1050" s="5">
        <f t="shared" ref="A1050:B1050" si="264">+A1049+1</f>
        <v>1029</v>
      </c>
      <c r="B1050" s="26">
        <f t="shared" si="264"/>
        <v>263</v>
      </c>
      <c r="C1050" s="6" t="s">
        <v>192</v>
      </c>
      <c r="D1050" s="3" t="s">
        <v>961</v>
      </c>
      <c r="E1050" s="7">
        <v>1989</v>
      </c>
      <c r="F1050" s="7">
        <v>1989</v>
      </c>
      <c r="G1050" s="7" t="s">
        <v>51</v>
      </c>
      <c r="H1050" s="7">
        <v>2</v>
      </c>
      <c r="I1050" s="7">
        <v>2</v>
      </c>
      <c r="J1050" s="32">
        <v>638.26</v>
      </c>
      <c r="K1050" s="32">
        <v>598.67999999999995</v>
      </c>
      <c r="L1050" s="32">
        <v>0</v>
      </c>
      <c r="M1050" s="8">
        <v>25</v>
      </c>
      <c r="N1050" s="30">
        <f>'Приложение №2'!E1050</f>
        <v>2095435.9800000002</v>
      </c>
      <c r="O1050" s="32"/>
      <c r="P1050" s="1">
        <v>169376.01</v>
      </c>
      <c r="Q1050" s="1"/>
      <c r="R1050" s="1">
        <v>221258.79976000002</v>
      </c>
      <c r="S1050" s="1">
        <v>1704801.1702400001</v>
      </c>
      <c r="T1050" s="1"/>
      <c r="U1050" s="1">
        <f t="shared" si="258"/>
        <v>3500.0935057125685</v>
      </c>
      <c r="V1050" s="1">
        <f t="shared" si="258"/>
        <v>3500.0935057125685</v>
      </c>
      <c r="W1050" s="9">
        <v>2020</v>
      </c>
    </row>
    <row r="1051" spans="1:23" ht="15.75" customHeight="1" x14ac:dyDescent="0.25">
      <c r="A1051" s="5">
        <f t="shared" ref="A1051:B1051" si="265">+A1050+1</f>
        <v>1030</v>
      </c>
      <c r="B1051" s="26">
        <f t="shared" si="265"/>
        <v>264</v>
      </c>
      <c r="C1051" s="6" t="s">
        <v>192</v>
      </c>
      <c r="D1051" s="3" t="s">
        <v>962</v>
      </c>
      <c r="E1051" s="7">
        <v>1989</v>
      </c>
      <c r="F1051" s="7">
        <v>1989</v>
      </c>
      <c r="G1051" s="7" t="s">
        <v>51</v>
      </c>
      <c r="H1051" s="7">
        <v>2</v>
      </c>
      <c r="I1051" s="7">
        <v>1</v>
      </c>
      <c r="J1051" s="32">
        <v>390.65</v>
      </c>
      <c r="K1051" s="32">
        <v>366.52</v>
      </c>
      <c r="L1051" s="32">
        <v>0</v>
      </c>
      <c r="M1051" s="8">
        <v>1</v>
      </c>
      <c r="N1051" s="30">
        <f>'Приложение №2'!E1051</f>
        <v>1282854.28</v>
      </c>
      <c r="O1051" s="32"/>
      <c r="P1051" s="1">
        <v>133679.35999999999</v>
      </c>
      <c r="Q1051" s="1"/>
      <c r="R1051" s="1">
        <v>105472.56664</v>
      </c>
      <c r="S1051" s="1">
        <v>1043702.35336</v>
      </c>
      <c r="T1051" s="1"/>
      <c r="U1051" s="1">
        <f t="shared" si="258"/>
        <v>3500.0935283204194</v>
      </c>
      <c r="V1051" s="1">
        <f t="shared" si="258"/>
        <v>3500.0935283204194</v>
      </c>
      <c r="W1051" s="9">
        <v>2020</v>
      </c>
    </row>
    <row r="1052" spans="1:23" ht="15.75" customHeight="1" x14ac:dyDescent="0.25">
      <c r="A1052" s="5">
        <f t="shared" ref="A1052:B1052" si="266">+A1051+1</f>
        <v>1031</v>
      </c>
      <c r="B1052" s="26">
        <f t="shared" si="266"/>
        <v>265</v>
      </c>
      <c r="C1052" s="6" t="s">
        <v>192</v>
      </c>
      <c r="D1052" s="3" t="s">
        <v>963</v>
      </c>
      <c r="E1052" s="7">
        <v>1989</v>
      </c>
      <c r="F1052" s="7">
        <v>1989</v>
      </c>
      <c r="G1052" s="7" t="s">
        <v>51</v>
      </c>
      <c r="H1052" s="7">
        <v>5</v>
      </c>
      <c r="I1052" s="7">
        <v>2</v>
      </c>
      <c r="J1052" s="32">
        <v>1113.04</v>
      </c>
      <c r="K1052" s="32">
        <v>936.92</v>
      </c>
      <c r="L1052" s="32">
        <v>0</v>
      </c>
      <c r="M1052" s="8">
        <v>28</v>
      </c>
      <c r="N1052" s="30">
        <f>'Приложение №2'!E1052</f>
        <v>2034697.02</v>
      </c>
      <c r="O1052" s="32"/>
      <c r="P1052" s="1">
        <v>0</v>
      </c>
      <c r="Q1052" s="1"/>
      <c r="R1052" s="1">
        <v>329268.19944</v>
      </c>
      <c r="S1052" s="1">
        <v>1705428.8205599999</v>
      </c>
      <c r="T1052" s="1"/>
      <c r="U1052" s="1">
        <f t="shared" si="258"/>
        <v>2171.6870383810788</v>
      </c>
      <c r="V1052" s="1">
        <f t="shared" si="258"/>
        <v>2171.6870383810788</v>
      </c>
      <c r="W1052" s="9">
        <v>2020</v>
      </c>
    </row>
    <row r="1053" spans="1:23" ht="15" customHeight="1" x14ac:dyDescent="0.25">
      <c r="A1053" s="5">
        <f t="shared" ref="A1053:B1053" si="267">+A1052+1</f>
        <v>1032</v>
      </c>
      <c r="B1053" s="26">
        <f t="shared" si="267"/>
        <v>266</v>
      </c>
      <c r="C1053" s="6" t="s">
        <v>193</v>
      </c>
      <c r="D1053" s="3" t="s">
        <v>964</v>
      </c>
      <c r="E1053" s="7">
        <v>1987</v>
      </c>
      <c r="F1053" s="7">
        <v>1987</v>
      </c>
      <c r="G1053" s="7" t="s">
        <v>67</v>
      </c>
      <c r="H1053" s="7">
        <v>1</v>
      </c>
      <c r="I1053" s="7">
        <v>1</v>
      </c>
      <c r="J1053" s="32">
        <v>382.8</v>
      </c>
      <c r="K1053" s="32">
        <v>291.7</v>
      </c>
      <c r="L1053" s="32">
        <v>0</v>
      </c>
      <c r="M1053" s="8">
        <v>19</v>
      </c>
      <c r="N1053" s="30">
        <f>'Приложение №2'!E1053</f>
        <v>6288725.8414732497</v>
      </c>
      <c r="O1053" s="32"/>
      <c r="P1053" s="1">
        <v>6024446.1900000004</v>
      </c>
      <c r="Q1053" s="1"/>
      <c r="R1053" s="1">
        <v>67907.207399999999</v>
      </c>
      <c r="S1053" s="1">
        <v>196372.44407324929</v>
      </c>
      <c r="T1053" s="32"/>
      <c r="U1053" s="1">
        <f t="shared" si="258"/>
        <v>21558.881869980287</v>
      </c>
      <c r="V1053" s="1">
        <f t="shared" si="258"/>
        <v>21558.881869980287</v>
      </c>
      <c r="W1053" s="9">
        <v>2020</v>
      </c>
    </row>
    <row r="1054" spans="1:23" ht="15.75" customHeight="1" x14ac:dyDescent="0.25">
      <c r="A1054" s="5">
        <f t="shared" ref="A1054:B1054" si="268">+A1053+1</f>
        <v>1033</v>
      </c>
      <c r="B1054" s="26">
        <f t="shared" si="268"/>
        <v>267</v>
      </c>
      <c r="C1054" s="6" t="s">
        <v>193</v>
      </c>
      <c r="D1054" s="3" t="s">
        <v>965</v>
      </c>
      <c r="E1054" s="7">
        <v>1989</v>
      </c>
      <c r="F1054" s="7">
        <v>1989</v>
      </c>
      <c r="G1054" s="7" t="s">
        <v>51</v>
      </c>
      <c r="H1054" s="7">
        <v>2</v>
      </c>
      <c r="I1054" s="7">
        <v>2</v>
      </c>
      <c r="J1054" s="32">
        <v>915</v>
      </c>
      <c r="K1054" s="32">
        <v>889.38</v>
      </c>
      <c r="L1054" s="32">
        <v>0</v>
      </c>
      <c r="M1054" s="8">
        <v>32</v>
      </c>
      <c r="N1054" s="30">
        <f>'Приложение №2'!E1054</f>
        <v>2774405.29</v>
      </c>
      <c r="O1054" s="32"/>
      <c r="P1054" s="1">
        <v>0</v>
      </c>
      <c r="Q1054" s="1"/>
      <c r="R1054" s="1">
        <v>303008.25715999998</v>
      </c>
      <c r="S1054" s="1">
        <v>2471397.03284</v>
      </c>
      <c r="T1054" s="1"/>
      <c r="U1054" s="1">
        <f t="shared" si="258"/>
        <v>3119.482437203445</v>
      </c>
      <c r="V1054" s="1">
        <f t="shared" si="258"/>
        <v>3119.482437203445</v>
      </c>
      <c r="W1054" s="9">
        <v>2020</v>
      </c>
    </row>
    <row r="1055" spans="1:23" ht="15" customHeight="1" x14ac:dyDescent="0.25">
      <c r="A1055" s="5">
        <f t="shared" ref="A1055:B1055" si="269">+A1054+1</f>
        <v>1034</v>
      </c>
      <c r="B1055" s="26">
        <f t="shared" si="269"/>
        <v>268</v>
      </c>
      <c r="C1055" s="6" t="s">
        <v>193</v>
      </c>
      <c r="D1055" s="3" t="s">
        <v>966</v>
      </c>
      <c r="E1055" s="7">
        <v>1989</v>
      </c>
      <c r="F1055" s="7">
        <v>1989</v>
      </c>
      <c r="G1055" s="7" t="s">
        <v>67</v>
      </c>
      <c r="H1055" s="7">
        <v>2</v>
      </c>
      <c r="I1055" s="7">
        <v>3</v>
      </c>
      <c r="J1055" s="32">
        <v>1283.71</v>
      </c>
      <c r="K1055" s="32">
        <v>1107.01</v>
      </c>
      <c r="L1055" s="32">
        <v>0</v>
      </c>
      <c r="M1055" s="8">
        <v>45</v>
      </c>
      <c r="N1055" s="30">
        <f>'Приложение №2'!E1055</f>
        <v>8969517.4701948129</v>
      </c>
      <c r="O1055" s="32"/>
      <c r="P1055" s="1">
        <v>7926896.9100000001</v>
      </c>
      <c r="Q1055" s="1"/>
      <c r="R1055" s="1">
        <v>297381.42622000002</v>
      </c>
      <c r="S1055" s="1">
        <v>745239.13397481269</v>
      </c>
      <c r="T1055" s="32"/>
      <c r="U1055" s="1">
        <f t="shared" si="258"/>
        <v>8102.4719471321969</v>
      </c>
      <c r="V1055" s="1">
        <f t="shared" si="258"/>
        <v>8102.4719471321969</v>
      </c>
      <c r="W1055" s="9">
        <v>2020</v>
      </c>
    </row>
    <row r="1056" spans="1:23" ht="15" customHeight="1" x14ac:dyDescent="0.25">
      <c r="A1056" s="5">
        <f t="shared" ref="A1056:B1056" si="270">+A1055+1</f>
        <v>1035</v>
      </c>
      <c r="B1056" s="26">
        <f t="shared" si="270"/>
        <v>269</v>
      </c>
      <c r="C1056" s="6" t="s">
        <v>193</v>
      </c>
      <c r="D1056" s="3" t="s">
        <v>967</v>
      </c>
      <c r="E1056" s="7">
        <v>1987</v>
      </c>
      <c r="F1056" s="7">
        <v>2000</v>
      </c>
      <c r="G1056" s="7" t="s">
        <v>67</v>
      </c>
      <c r="H1056" s="7">
        <v>2</v>
      </c>
      <c r="I1056" s="7">
        <v>3</v>
      </c>
      <c r="J1056" s="32">
        <v>1313.66</v>
      </c>
      <c r="K1056" s="32">
        <v>1120.0999999999999</v>
      </c>
      <c r="L1056" s="32">
        <v>0</v>
      </c>
      <c r="M1056" s="8">
        <v>42</v>
      </c>
      <c r="N1056" s="30">
        <f>'Приложение №2'!E1056</f>
        <v>6298627.1471607238</v>
      </c>
      <c r="O1056" s="32"/>
      <c r="P1056" s="1">
        <v>5270133.67</v>
      </c>
      <c r="Q1056" s="1"/>
      <c r="R1056" s="1">
        <v>274442.15220000001</v>
      </c>
      <c r="S1056" s="1">
        <v>754051.32496072387</v>
      </c>
      <c r="T1056" s="32"/>
      <c r="U1056" s="1">
        <f t="shared" si="258"/>
        <v>5623.2721606648729</v>
      </c>
      <c r="V1056" s="1">
        <f t="shared" si="258"/>
        <v>5623.2721606648729</v>
      </c>
      <c r="W1056" s="9">
        <v>2020</v>
      </c>
    </row>
    <row r="1057" spans="1:23" ht="15" customHeight="1" x14ac:dyDescent="0.25">
      <c r="A1057" s="5">
        <f t="shared" ref="A1057:B1057" si="271">+A1056+1</f>
        <v>1036</v>
      </c>
      <c r="B1057" s="26">
        <f t="shared" si="271"/>
        <v>270</v>
      </c>
      <c r="C1057" s="6" t="s">
        <v>193</v>
      </c>
      <c r="D1057" s="3" t="s">
        <v>968</v>
      </c>
      <c r="E1057" s="7">
        <v>1989</v>
      </c>
      <c r="F1057" s="7">
        <v>1989</v>
      </c>
      <c r="G1057" s="7" t="s">
        <v>67</v>
      </c>
      <c r="H1057" s="7">
        <v>2</v>
      </c>
      <c r="I1057" s="7">
        <v>3</v>
      </c>
      <c r="J1057" s="32">
        <v>813.63</v>
      </c>
      <c r="K1057" s="32">
        <v>748.35</v>
      </c>
      <c r="L1057" s="32">
        <v>0</v>
      </c>
      <c r="M1057" s="8">
        <v>33</v>
      </c>
      <c r="N1057" s="30">
        <f>'Приложение №2'!E1057</f>
        <v>4805507.0045828698</v>
      </c>
      <c r="O1057" s="32"/>
      <c r="P1057" s="1">
        <v>4111095.08</v>
      </c>
      <c r="Q1057" s="1"/>
      <c r="R1057" s="1">
        <v>190622.70370000001</v>
      </c>
      <c r="S1057" s="1">
        <v>503789.22088286973</v>
      </c>
      <c r="T1057" s="32"/>
      <c r="U1057" s="1">
        <f t="shared" si="258"/>
        <v>6421.4699065716168</v>
      </c>
      <c r="V1057" s="1">
        <f t="shared" si="258"/>
        <v>6421.4699065716168</v>
      </c>
      <c r="W1057" s="9">
        <v>2020</v>
      </c>
    </row>
    <row r="1058" spans="1:23" ht="15" customHeight="1" x14ac:dyDescent="0.25">
      <c r="A1058" s="5">
        <f t="shared" ref="A1058:B1058" si="272">+A1057+1</f>
        <v>1037</v>
      </c>
      <c r="B1058" s="26">
        <f t="shared" si="272"/>
        <v>271</v>
      </c>
      <c r="C1058" s="6" t="s">
        <v>193</v>
      </c>
      <c r="D1058" s="3" t="s">
        <v>969</v>
      </c>
      <c r="E1058" s="7">
        <v>1987</v>
      </c>
      <c r="F1058" s="7">
        <v>2013</v>
      </c>
      <c r="G1058" s="7" t="s">
        <v>67</v>
      </c>
      <c r="H1058" s="7">
        <v>2</v>
      </c>
      <c r="I1058" s="7">
        <v>2</v>
      </c>
      <c r="J1058" s="32">
        <v>576.96</v>
      </c>
      <c r="K1058" s="32">
        <v>570.95000000000005</v>
      </c>
      <c r="L1058" s="32">
        <v>0</v>
      </c>
      <c r="M1058" s="8">
        <v>19</v>
      </c>
      <c r="N1058" s="30">
        <f>'Приложение №2'!E1058</f>
        <v>3371148.0870866524</v>
      </c>
      <c r="O1058" s="32"/>
      <c r="P1058" s="1">
        <v>2834359.08</v>
      </c>
      <c r="Q1058" s="1"/>
      <c r="R1058" s="1">
        <v>152425.47090000001</v>
      </c>
      <c r="S1058" s="1">
        <v>384363.53618665232</v>
      </c>
      <c r="T1058" s="32"/>
      <c r="U1058" s="1">
        <f t="shared" si="258"/>
        <v>5904.4541327378092</v>
      </c>
      <c r="V1058" s="1">
        <f t="shared" si="258"/>
        <v>5904.4541327378092</v>
      </c>
      <c r="W1058" s="9">
        <v>2020</v>
      </c>
    </row>
    <row r="1059" spans="1:23" ht="15" customHeight="1" x14ac:dyDescent="0.25">
      <c r="A1059" s="5">
        <f t="shared" ref="A1059:B1059" si="273">+A1058+1</f>
        <v>1038</v>
      </c>
      <c r="B1059" s="26">
        <f t="shared" si="273"/>
        <v>272</v>
      </c>
      <c r="C1059" s="6" t="s">
        <v>193</v>
      </c>
      <c r="D1059" s="3" t="s">
        <v>970</v>
      </c>
      <c r="E1059" s="7">
        <v>1987</v>
      </c>
      <c r="F1059" s="7">
        <v>1987</v>
      </c>
      <c r="G1059" s="7" t="s">
        <v>67</v>
      </c>
      <c r="H1059" s="7">
        <v>2</v>
      </c>
      <c r="I1059" s="7">
        <v>1</v>
      </c>
      <c r="J1059" s="32">
        <v>692.16</v>
      </c>
      <c r="K1059" s="32">
        <v>403.96</v>
      </c>
      <c r="L1059" s="32">
        <v>211.3</v>
      </c>
      <c r="M1059" s="8">
        <v>17</v>
      </c>
      <c r="N1059" s="30">
        <f>'Приложение №2'!E1059</f>
        <v>9526089.6447807159</v>
      </c>
      <c r="O1059" s="32"/>
      <c r="P1059" s="1">
        <v>8726023.7400000002</v>
      </c>
      <c r="Q1059" s="1"/>
      <c r="R1059" s="1">
        <v>137130.50831999999</v>
      </c>
      <c r="S1059" s="1">
        <v>662935.39646071568</v>
      </c>
      <c r="T1059" s="32"/>
      <c r="U1059" s="1">
        <f t="shared" si="258"/>
        <v>15483.030986543439</v>
      </c>
      <c r="V1059" s="1">
        <f t="shared" si="258"/>
        <v>15483.030986543439</v>
      </c>
      <c r="W1059" s="9">
        <v>2020</v>
      </c>
    </row>
    <row r="1060" spans="1:23" ht="15" customHeight="1" x14ac:dyDescent="0.25">
      <c r="A1060" s="5">
        <f t="shared" ref="A1060:B1060" si="274">+A1059+1</f>
        <v>1039</v>
      </c>
      <c r="B1060" s="26">
        <f t="shared" si="274"/>
        <v>273</v>
      </c>
      <c r="C1060" s="6" t="s">
        <v>193</v>
      </c>
      <c r="D1060" s="3" t="s">
        <v>971</v>
      </c>
      <c r="E1060" s="7">
        <v>1988</v>
      </c>
      <c r="F1060" s="7">
        <v>2000</v>
      </c>
      <c r="G1060" s="7" t="s">
        <v>67</v>
      </c>
      <c r="H1060" s="7">
        <v>2</v>
      </c>
      <c r="I1060" s="7">
        <v>3</v>
      </c>
      <c r="J1060" s="32">
        <v>1322.06</v>
      </c>
      <c r="K1060" s="32">
        <v>1131.81</v>
      </c>
      <c r="L1060" s="32">
        <v>0</v>
      </c>
      <c r="M1060" s="8">
        <v>48</v>
      </c>
      <c r="N1060" s="30">
        <f>'Приложение №2'!E1060</f>
        <v>2531621.4214009452</v>
      </c>
      <c r="O1060" s="32"/>
      <c r="P1060" s="1">
        <v>1461581.66</v>
      </c>
      <c r="Q1060" s="1"/>
      <c r="R1060" s="1">
        <v>308105.27182000002</v>
      </c>
      <c r="S1060" s="1">
        <v>761934.48958094523</v>
      </c>
      <c r="T1060" s="32"/>
      <c r="U1060" s="1">
        <f t="shared" si="258"/>
        <v>2236.7901161864143</v>
      </c>
      <c r="V1060" s="1">
        <f t="shared" si="258"/>
        <v>2236.7901161864143</v>
      </c>
      <c r="W1060" s="9">
        <v>2020</v>
      </c>
    </row>
    <row r="1061" spans="1:23" ht="15.75" customHeight="1" x14ac:dyDescent="0.25">
      <c r="A1061" s="5">
        <f t="shared" ref="A1061:B1061" si="275">+A1060+1</f>
        <v>1040</v>
      </c>
      <c r="B1061" s="26">
        <f t="shared" si="275"/>
        <v>274</v>
      </c>
      <c r="C1061" s="6" t="s">
        <v>193</v>
      </c>
      <c r="D1061" s="3" t="s">
        <v>972</v>
      </c>
      <c r="E1061" s="7">
        <v>1989</v>
      </c>
      <c r="F1061" s="7">
        <v>1989</v>
      </c>
      <c r="G1061" s="7" t="s">
        <v>51</v>
      </c>
      <c r="H1061" s="7">
        <v>3</v>
      </c>
      <c r="I1061" s="7">
        <v>2</v>
      </c>
      <c r="J1061" s="32">
        <v>906</v>
      </c>
      <c r="K1061" s="32">
        <v>498.42</v>
      </c>
      <c r="L1061" s="32">
        <v>363.42</v>
      </c>
      <c r="M1061" s="8">
        <v>38</v>
      </c>
      <c r="N1061" s="30">
        <f>'Приложение №2'!E1061</f>
        <v>2688494.7499999995</v>
      </c>
      <c r="O1061" s="32"/>
      <c r="P1061" s="1">
        <v>0</v>
      </c>
      <c r="Q1061" s="1"/>
      <c r="R1061" s="1">
        <v>313396.97732000001</v>
      </c>
      <c r="S1061" s="1">
        <v>2375097.7726799995</v>
      </c>
      <c r="T1061" s="1"/>
      <c r="U1061" s="1">
        <f t="shared" si="258"/>
        <v>3119.4824445372683</v>
      </c>
      <c r="V1061" s="1">
        <f t="shared" si="258"/>
        <v>3119.4824445372683</v>
      </c>
      <c r="W1061" s="9">
        <v>2020</v>
      </c>
    </row>
    <row r="1062" spans="1:23" ht="15" customHeight="1" x14ac:dyDescent="0.25">
      <c r="A1062" s="5">
        <f t="shared" ref="A1062:B1062" si="276">+A1061+1</f>
        <v>1041</v>
      </c>
      <c r="B1062" s="26">
        <f t="shared" si="276"/>
        <v>275</v>
      </c>
      <c r="C1062" s="6" t="s">
        <v>193</v>
      </c>
      <c r="D1062" s="3" t="s">
        <v>973</v>
      </c>
      <c r="E1062" s="7">
        <v>1987</v>
      </c>
      <c r="F1062" s="7">
        <v>1987</v>
      </c>
      <c r="G1062" s="7" t="s">
        <v>67</v>
      </c>
      <c r="H1062" s="7">
        <v>2</v>
      </c>
      <c r="I1062" s="7">
        <v>3</v>
      </c>
      <c r="J1062" s="32">
        <v>1146.2</v>
      </c>
      <c r="K1062" s="32">
        <v>1141.0999999999999</v>
      </c>
      <c r="L1062" s="32">
        <v>0</v>
      </c>
      <c r="M1062" s="8">
        <v>50</v>
      </c>
      <c r="N1062" s="30">
        <f>'Приложение №2'!E1062</f>
        <v>1440031.53</v>
      </c>
      <c r="O1062" s="32"/>
      <c r="P1062" s="1">
        <v>362453.6</v>
      </c>
      <c r="Q1062" s="1"/>
      <c r="R1062" s="1">
        <v>309389.4142</v>
      </c>
      <c r="S1062" s="1">
        <v>768188.51580000017</v>
      </c>
      <c r="T1062" s="32"/>
      <c r="U1062" s="1">
        <f t="shared" si="258"/>
        <v>1261.967864341425</v>
      </c>
      <c r="V1062" s="1">
        <f t="shared" si="258"/>
        <v>1261.967864341425</v>
      </c>
      <c r="W1062" s="9">
        <v>2020</v>
      </c>
    </row>
    <row r="1063" spans="1:23" ht="15" customHeight="1" x14ac:dyDescent="0.25">
      <c r="A1063" s="5">
        <f t="shared" ref="A1063:B1063" si="277">+A1062+1</f>
        <v>1042</v>
      </c>
      <c r="B1063" s="26">
        <f t="shared" si="277"/>
        <v>276</v>
      </c>
      <c r="C1063" s="6" t="s">
        <v>193</v>
      </c>
      <c r="D1063" s="3" t="s">
        <v>974</v>
      </c>
      <c r="E1063" s="7">
        <v>1986</v>
      </c>
      <c r="F1063" s="7">
        <v>1986</v>
      </c>
      <c r="G1063" s="7" t="s">
        <v>67</v>
      </c>
      <c r="H1063" s="7">
        <v>2</v>
      </c>
      <c r="I1063" s="7">
        <v>2</v>
      </c>
      <c r="J1063" s="32">
        <v>530.20000000000005</v>
      </c>
      <c r="K1063" s="32">
        <v>490.23</v>
      </c>
      <c r="L1063" s="32">
        <v>0</v>
      </c>
      <c r="M1063" s="8">
        <v>28</v>
      </c>
      <c r="N1063" s="30">
        <f>'Приложение №2'!E1063</f>
        <v>3200657.5500000003</v>
      </c>
      <c r="O1063" s="32"/>
      <c r="P1063" s="1">
        <v>2752731.56</v>
      </c>
      <c r="Q1063" s="1"/>
      <c r="R1063" s="1">
        <v>117903.15106</v>
      </c>
      <c r="S1063" s="1">
        <v>330022.83894000022</v>
      </c>
      <c r="T1063" s="32"/>
      <c r="U1063" s="1">
        <f t="shared" si="258"/>
        <v>6528.8896028394838</v>
      </c>
      <c r="V1063" s="1">
        <f t="shared" si="258"/>
        <v>6528.8896028394838</v>
      </c>
      <c r="W1063" s="9">
        <v>2020</v>
      </c>
    </row>
    <row r="1064" spans="1:23" ht="15" customHeight="1" x14ac:dyDescent="0.25">
      <c r="A1064" s="5">
        <f t="shared" ref="A1064:B1064" si="278">+A1063+1</f>
        <v>1043</v>
      </c>
      <c r="B1064" s="26">
        <f t="shared" si="278"/>
        <v>277</v>
      </c>
      <c r="C1064" s="6" t="s">
        <v>193</v>
      </c>
      <c r="D1064" s="3" t="s">
        <v>975</v>
      </c>
      <c r="E1064" s="7">
        <v>1989</v>
      </c>
      <c r="F1064" s="7">
        <v>1989</v>
      </c>
      <c r="G1064" s="7" t="s">
        <v>67</v>
      </c>
      <c r="H1064" s="7">
        <v>2</v>
      </c>
      <c r="I1064" s="7">
        <v>3</v>
      </c>
      <c r="J1064" s="32">
        <v>1281</v>
      </c>
      <c r="K1064" s="32">
        <v>626.29999999999995</v>
      </c>
      <c r="L1064" s="32">
        <v>463.3</v>
      </c>
      <c r="M1064" s="8">
        <v>46</v>
      </c>
      <c r="N1064" s="30">
        <f>'Приложение №2'!E1064</f>
        <v>6123223.4084648741</v>
      </c>
      <c r="O1064" s="32"/>
      <c r="P1064" s="1">
        <v>4584086.16</v>
      </c>
      <c r="Q1064" s="1"/>
      <c r="R1064" s="1">
        <v>260221.76580000002</v>
      </c>
      <c r="S1064" s="1">
        <v>1278915.4826648741</v>
      </c>
      <c r="T1064" s="32"/>
      <c r="U1064" s="1">
        <f t="shared" si="258"/>
        <v>5619.6984292078514</v>
      </c>
      <c r="V1064" s="1">
        <f t="shared" si="258"/>
        <v>5619.6984292078514</v>
      </c>
      <c r="W1064" s="9">
        <v>2020</v>
      </c>
    </row>
    <row r="1065" spans="1:23" ht="15.75" customHeight="1" x14ac:dyDescent="0.25">
      <c r="A1065" s="5">
        <f t="shared" ref="A1065:B1065" si="279">+A1064+1</f>
        <v>1044</v>
      </c>
      <c r="B1065" s="26">
        <f t="shared" si="279"/>
        <v>278</v>
      </c>
      <c r="C1065" s="6" t="s">
        <v>600</v>
      </c>
      <c r="D1065" s="3" t="s">
        <v>976</v>
      </c>
      <c r="E1065" s="7">
        <v>1985</v>
      </c>
      <c r="F1065" s="7">
        <v>1985</v>
      </c>
      <c r="G1065" s="7" t="s">
        <v>51</v>
      </c>
      <c r="H1065" s="7">
        <v>2</v>
      </c>
      <c r="I1065" s="7">
        <v>2</v>
      </c>
      <c r="J1065" s="32">
        <v>764.4</v>
      </c>
      <c r="K1065" s="32">
        <v>727.51</v>
      </c>
      <c r="L1065" s="32">
        <v>0</v>
      </c>
      <c r="M1065" s="8">
        <v>30</v>
      </c>
      <c r="N1065" s="30">
        <f>'Приложение №2'!E1065</f>
        <v>2546353.0299999998</v>
      </c>
      <c r="O1065" s="32"/>
      <c r="P1065" s="1">
        <v>186416.21</v>
      </c>
      <c r="Q1065" s="1"/>
      <c r="R1065" s="1">
        <v>288279.34182000003</v>
      </c>
      <c r="S1065" s="1">
        <v>2071657.4781799999</v>
      </c>
      <c r="T1065" s="1"/>
      <c r="U1065" s="1">
        <f t="shared" si="258"/>
        <v>3500.0935107421201</v>
      </c>
      <c r="V1065" s="1">
        <f t="shared" si="258"/>
        <v>3500.0935107421201</v>
      </c>
      <c r="W1065" s="9">
        <v>2020</v>
      </c>
    </row>
    <row r="1066" spans="1:23" ht="15" customHeight="1" x14ac:dyDescent="0.25">
      <c r="A1066" s="5">
        <f t="shared" ref="A1066:B1066" si="280">+A1065+1</f>
        <v>1045</v>
      </c>
      <c r="B1066" s="26">
        <f t="shared" si="280"/>
        <v>279</v>
      </c>
      <c r="C1066" s="6" t="s">
        <v>630</v>
      </c>
      <c r="D1066" s="3" t="s">
        <v>631</v>
      </c>
      <c r="E1066" s="7">
        <v>1971</v>
      </c>
      <c r="F1066" s="7">
        <v>1971</v>
      </c>
      <c r="G1066" s="7" t="s">
        <v>67</v>
      </c>
      <c r="H1066" s="7">
        <v>2</v>
      </c>
      <c r="I1066" s="7">
        <v>1</v>
      </c>
      <c r="J1066" s="32">
        <v>614.79999999999995</v>
      </c>
      <c r="K1066" s="32">
        <v>371.4</v>
      </c>
      <c r="L1066" s="32">
        <v>223</v>
      </c>
      <c r="M1066" s="8">
        <v>25</v>
      </c>
      <c r="N1066" s="30">
        <f>'Приложение №2'!E1066</f>
        <v>8618899.9799999986</v>
      </c>
      <c r="O1066" s="32"/>
      <c r="P1066" s="1">
        <v>7899907.7199999997</v>
      </c>
      <c r="Q1066" s="1"/>
      <c r="R1066" s="1">
        <v>56326.582799999996</v>
      </c>
      <c r="S1066" s="1">
        <v>662665.67719999887</v>
      </c>
      <c r="T1066" s="32"/>
      <c r="U1066" s="1">
        <f t="shared" si="258"/>
        <v>14500.168203230147</v>
      </c>
      <c r="V1066" s="1">
        <f t="shared" si="258"/>
        <v>14500.168203230147</v>
      </c>
      <c r="W1066" s="9">
        <v>2020</v>
      </c>
    </row>
    <row r="1067" spans="1:23" ht="15" customHeight="1" x14ac:dyDescent="0.25">
      <c r="A1067" s="5">
        <f t="shared" ref="A1067:B1067" si="281">+A1066+1</f>
        <v>1046</v>
      </c>
      <c r="B1067" s="26">
        <f t="shared" si="281"/>
        <v>280</v>
      </c>
      <c r="C1067" s="6" t="s">
        <v>632</v>
      </c>
      <c r="D1067" s="3" t="s">
        <v>634</v>
      </c>
      <c r="E1067" s="7">
        <v>1977</v>
      </c>
      <c r="F1067" s="7">
        <v>2012</v>
      </c>
      <c r="G1067" s="7" t="s">
        <v>51</v>
      </c>
      <c r="H1067" s="7">
        <v>4</v>
      </c>
      <c r="I1067" s="7">
        <v>3</v>
      </c>
      <c r="J1067" s="32">
        <v>2234.1999999999998</v>
      </c>
      <c r="K1067" s="32">
        <v>2046.3</v>
      </c>
      <c r="L1067" s="32">
        <v>0</v>
      </c>
      <c r="M1067" s="8">
        <v>88</v>
      </c>
      <c r="N1067" s="30">
        <f>'Приложение №2'!E1067</f>
        <v>1515026.2504416963</v>
      </c>
      <c r="O1067" s="32"/>
      <c r="P1067" s="1">
        <v>612459.67384169635</v>
      </c>
      <c r="Q1067" s="1"/>
      <c r="R1067" s="1">
        <v>655454.74659999995</v>
      </c>
      <c r="S1067" s="1">
        <v>247111.83</v>
      </c>
      <c r="T1067" s="1"/>
      <c r="U1067" s="1">
        <f t="shared" si="258"/>
        <v>740.3734791778802</v>
      </c>
      <c r="V1067" s="1">
        <f t="shared" si="258"/>
        <v>740.3734791778802</v>
      </c>
      <c r="W1067" s="9">
        <v>2020</v>
      </c>
    </row>
    <row r="1068" spans="1:23" ht="15" customHeight="1" x14ac:dyDescent="0.25">
      <c r="A1068" s="5">
        <f t="shared" ref="A1068:B1068" si="282">+A1067+1</f>
        <v>1047</v>
      </c>
      <c r="B1068" s="26">
        <f t="shared" si="282"/>
        <v>281</v>
      </c>
      <c r="C1068" s="6" t="s">
        <v>632</v>
      </c>
      <c r="D1068" s="3" t="s">
        <v>635</v>
      </c>
      <c r="E1068" s="7">
        <v>1978</v>
      </c>
      <c r="F1068" s="7">
        <v>2012</v>
      </c>
      <c r="G1068" s="7" t="s">
        <v>51</v>
      </c>
      <c r="H1068" s="7">
        <v>4</v>
      </c>
      <c r="I1068" s="7">
        <v>3</v>
      </c>
      <c r="J1068" s="32">
        <v>2185.5</v>
      </c>
      <c r="K1068" s="32">
        <v>2031.2</v>
      </c>
      <c r="L1068" s="32">
        <v>0</v>
      </c>
      <c r="M1068" s="8">
        <v>87</v>
      </c>
      <c r="N1068" s="30">
        <f>'Приложение №2'!E1068</f>
        <v>1503846.6103641128</v>
      </c>
      <c r="O1068" s="32"/>
      <c r="P1068" s="1">
        <v>569508.55196411279</v>
      </c>
      <c r="Q1068" s="1"/>
      <c r="R1068" s="1">
        <v>636207.55839999998</v>
      </c>
      <c r="S1068" s="1">
        <v>298130.5</v>
      </c>
      <c r="T1068" s="1"/>
      <c r="U1068" s="1">
        <f t="shared" si="258"/>
        <v>740.37347891104412</v>
      </c>
      <c r="V1068" s="1">
        <f t="shared" si="258"/>
        <v>740.37347891104412</v>
      </c>
      <c r="W1068" s="9">
        <v>2020</v>
      </c>
    </row>
    <row r="1069" spans="1:23" ht="15" customHeight="1" x14ac:dyDescent="0.25">
      <c r="A1069" s="5">
        <f t="shared" ref="A1069:B1069" si="283">+A1068+1</f>
        <v>1048</v>
      </c>
      <c r="B1069" s="26">
        <f t="shared" si="283"/>
        <v>282</v>
      </c>
      <c r="C1069" s="6" t="s">
        <v>632</v>
      </c>
      <c r="D1069" s="3" t="s">
        <v>636</v>
      </c>
      <c r="E1069" s="7">
        <v>1984</v>
      </c>
      <c r="F1069" s="7">
        <v>2010</v>
      </c>
      <c r="G1069" s="7" t="s">
        <v>51</v>
      </c>
      <c r="H1069" s="7">
        <v>5</v>
      </c>
      <c r="I1069" s="7">
        <v>4</v>
      </c>
      <c r="J1069" s="32">
        <v>3209.1</v>
      </c>
      <c r="K1069" s="32">
        <v>1849.9</v>
      </c>
      <c r="L1069" s="32">
        <v>0</v>
      </c>
      <c r="M1069" s="8">
        <v>66</v>
      </c>
      <c r="N1069" s="30">
        <f>'Приложение №2'!E1069</f>
        <v>1369616.9001568528</v>
      </c>
      <c r="O1069" s="32"/>
      <c r="P1069" s="1">
        <v>0</v>
      </c>
      <c r="Q1069" s="1"/>
      <c r="R1069" s="1">
        <v>149253.6318</v>
      </c>
      <c r="S1069" s="1">
        <v>1220363.2683568527</v>
      </c>
      <c r="T1069" s="1"/>
      <c r="U1069" s="1">
        <f t="shared" si="258"/>
        <v>740.37347973233841</v>
      </c>
      <c r="V1069" s="1">
        <f t="shared" si="258"/>
        <v>740.37347973233841</v>
      </c>
      <c r="W1069" s="9">
        <v>2020</v>
      </c>
    </row>
    <row r="1070" spans="1:23" ht="15" customHeight="1" x14ac:dyDescent="0.25">
      <c r="A1070" s="5">
        <f t="shared" ref="A1070:B1070" si="284">+A1069+1</f>
        <v>1049</v>
      </c>
      <c r="B1070" s="26">
        <f t="shared" si="284"/>
        <v>283</v>
      </c>
      <c r="C1070" s="6" t="s">
        <v>632</v>
      </c>
      <c r="D1070" s="3" t="s">
        <v>637</v>
      </c>
      <c r="E1070" s="7">
        <v>1984</v>
      </c>
      <c r="F1070" s="7">
        <v>2013</v>
      </c>
      <c r="G1070" s="7" t="s">
        <v>51</v>
      </c>
      <c r="H1070" s="7">
        <v>5</v>
      </c>
      <c r="I1070" s="7">
        <v>4</v>
      </c>
      <c r="J1070" s="32">
        <v>3381.4</v>
      </c>
      <c r="K1070" s="32">
        <v>2449</v>
      </c>
      <c r="L1070" s="32">
        <v>0</v>
      </c>
      <c r="M1070" s="8">
        <v>88</v>
      </c>
      <c r="N1070" s="30">
        <f>'Приложение №2'!E1070</f>
        <v>1813174.6530087031</v>
      </c>
      <c r="O1070" s="32"/>
      <c r="P1070" s="1">
        <v>1158217.69</v>
      </c>
      <c r="Q1070" s="1"/>
      <c r="R1070" s="1">
        <v>654956.96300870308</v>
      </c>
      <c r="S1070" s="1">
        <v>0</v>
      </c>
      <c r="T1070" s="1"/>
      <c r="U1070" s="1">
        <f t="shared" si="258"/>
        <v>740.37348019955209</v>
      </c>
      <c r="V1070" s="1">
        <f t="shared" si="258"/>
        <v>740.37348019955209</v>
      </c>
      <c r="W1070" s="9">
        <v>2020</v>
      </c>
    </row>
    <row r="1071" spans="1:23" ht="15" customHeight="1" x14ac:dyDescent="0.25">
      <c r="A1071" s="5">
        <f t="shared" ref="A1071:B1071" si="285">+A1070+1</f>
        <v>1050</v>
      </c>
      <c r="B1071" s="26">
        <f t="shared" si="285"/>
        <v>284</v>
      </c>
      <c r="C1071" s="6" t="s">
        <v>632</v>
      </c>
      <c r="D1071" s="3" t="s">
        <v>638</v>
      </c>
      <c r="E1071" s="7">
        <v>1982</v>
      </c>
      <c r="F1071" s="7">
        <v>2013</v>
      </c>
      <c r="G1071" s="7" t="s">
        <v>51</v>
      </c>
      <c r="H1071" s="7">
        <v>5</v>
      </c>
      <c r="I1071" s="7">
        <v>4</v>
      </c>
      <c r="J1071" s="32">
        <v>3359.7</v>
      </c>
      <c r="K1071" s="32">
        <v>2436.4</v>
      </c>
      <c r="L1071" s="32">
        <v>0</v>
      </c>
      <c r="M1071" s="8">
        <v>80</v>
      </c>
      <c r="N1071" s="30">
        <f>'Приложение №2'!E1071</f>
        <v>1803845.9502476514</v>
      </c>
      <c r="O1071" s="32"/>
      <c r="P1071" s="1">
        <v>0</v>
      </c>
      <c r="Q1071" s="1"/>
      <c r="R1071" s="1">
        <v>721285.68024765153</v>
      </c>
      <c r="S1071" s="1">
        <v>1082560.27</v>
      </c>
      <c r="T1071" s="1"/>
      <c r="U1071" s="1">
        <f t="shared" si="258"/>
        <v>740.37348146759621</v>
      </c>
      <c r="V1071" s="1">
        <f t="shared" si="258"/>
        <v>740.37348146759621</v>
      </c>
      <c r="W1071" s="9">
        <v>2020</v>
      </c>
    </row>
    <row r="1072" spans="1:23" ht="15" customHeight="1" x14ac:dyDescent="0.25">
      <c r="A1072" s="5">
        <f t="shared" ref="A1072:B1072" si="286">+A1071+1</f>
        <v>1051</v>
      </c>
      <c r="B1072" s="26">
        <f t="shared" si="286"/>
        <v>285</v>
      </c>
      <c r="C1072" s="6" t="s">
        <v>632</v>
      </c>
      <c r="D1072" s="3" t="s">
        <v>639</v>
      </c>
      <c r="E1072" s="7">
        <v>1982</v>
      </c>
      <c r="F1072" s="7">
        <v>2011</v>
      </c>
      <c r="G1072" s="7" t="s">
        <v>51</v>
      </c>
      <c r="H1072" s="7">
        <v>5</v>
      </c>
      <c r="I1072" s="7">
        <v>4</v>
      </c>
      <c r="J1072" s="32">
        <v>3398.2</v>
      </c>
      <c r="K1072" s="32">
        <v>2472.5</v>
      </c>
      <c r="L1072" s="32">
        <v>0</v>
      </c>
      <c r="M1072" s="8">
        <v>90</v>
      </c>
      <c r="N1072" s="30">
        <f>'Приложение №2'!E1072</f>
        <v>1830573.4248647343</v>
      </c>
      <c r="O1072" s="32"/>
      <c r="P1072" s="1">
        <v>1130461.7565314008</v>
      </c>
      <c r="Q1072" s="1"/>
      <c r="R1072" s="1">
        <v>560114.32833333325</v>
      </c>
      <c r="S1072" s="1">
        <v>139997.34</v>
      </c>
      <c r="T1072" s="1"/>
      <c r="U1072" s="1">
        <f t="shared" si="258"/>
        <v>740.37347820616151</v>
      </c>
      <c r="V1072" s="1">
        <f t="shared" si="258"/>
        <v>740.37347820616151</v>
      </c>
      <c r="W1072" s="9">
        <v>2020</v>
      </c>
    </row>
    <row r="1073" spans="1:23" ht="15" customHeight="1" x14ac:dyDescent="0.25">
      <c r="A1073" s="5">
        <f t="shared" ref="A1073:B1073" si="287">+A1072+1</f>
        <v>1052</v>
      </c>
      <c r="B1073" s="26">
        <f t="shared" si="287"/>
        <v>286</v>
      </c>
      <c r="C1073" s="6" t="s">
        <v>632</v>
      </c>
      <c r="D1073" s="3" t="s">
        <v>640</v>
      </c>
      <c r="E1073" s="7">
        <v>1979</v>
      </c>
      <c r="F1073" s="7">
        <v>2013</v>
      </c>
      <c r="G1073" s="7" t="s">
        <v>51</v>
      </c>
      <c r="H1073" s="7">
        <v>5</v>
      </c>
      <c r="I1073" s="7">
        <v>4</v>
      </c>
      <c r="J1073" s="32">
        <v>3313.8</v>
      </c>
      <c r="K1073" s="32">
        <v>2365.9</v>
      </c>
      <c r="L1073" s="32">
        <v>0</v>
      </c>
      <c r="M1073" s="8">
        <v>83</v>
      </c>
      <c r="N1073" s="30">
        <f>'Приложение №2'!E1073</f>
        <v>1751649.6131722217</v>
      </c>
      <c r="O1073" s="32"/>
      <c r="P1073" s="1">
        <v>0</v>
      </c>
      <c r="Q1073" s="1"/>
      <c r="R1073" s="1">
        <v>541473.07940000005</v>
      </c>
      <c r="S1073" s="1">
        <v>1210176.5337722218</v>
      </c>
      <c r="T1073" s="1"/>
      <c r="U1073" s="1">
        <f t="shared" si="258"/>
        <v>740.37347866444975</v>
      </c>
      <c r="V1073" s="1">
        <f t="shared" si="258"/>
        <v>740.37347866444975</v>
      </c>
      <c r="W1073" s="9">
        <v>2020</v>
      </c>
    </row>
    <row r="1074" spans="1:23" ht="15" customHeight="1" x14ac:dyDescent="0.25">
      <c r="A1074" s="5">
        <f t="shared" ref="A1074:B1074" si="288">+A1073+1</f>
        <v>1053</v>
      </c>
      <c r="B1074" s="26">
        <f t="shared" si="288"/>
        <v>287</v>
      </c>
      <c r="C1074" s="6" t="s">
        <v>632</v>
      </c>
      <c r="D1074" s="3" t="s">
        <v>642</v>
      </c>
      <c r="E1074" s="7">
        <v>1976</v>
      </c>
      <c r="F1074" s="7">
        <v>2013</v>
      </c>
      <c r="G1074" s="7" t="s">
        <v>51</v>
      </c>
      <c r="H1074" s="7">
        <v>4</v>
      </c>
      <c r="I1074" s="7">
        <v>6</v>
      </c>
      <c r="J1074" s="32">
        <v>4614</v>
      </c>
      <c r="K1074" s="32">
        <v>4285.5</v>
      </c>
      <c r="L1074" s="32">
        <v>0</v>
      </c>
      <c r="M1074" s="8">
        <v>148</v>
      </c>
      <c r="N1074" s="30">
        <f>'Приложение №2'!E1074</f>
        <v>3172870.5448691188</v>
      </c>
      <c r="O1074" s="32"/>
      <c r="P1074" s="1">
        <v>0</v>
      </c>
      <c r="Q1074" s="1"/>
      <c r="R1074" s="1">
        <v>345762.71100000001</v>
      </c>
      <c r="S1074" s="1">
        <v>2827107.8338691187</v>
      </c>
      <c r="T1074" s="1"/>
      <c r="U1074" s="1">
        <f t="shared" si="258"/>
        <v>740.37347914341819</v>
      </c>
      <c r="V1074" s="1">
        <f t="shared" si="258"/>
        <v>740.37347914341819</v>
      </c>
      <c r="W1074" s="9">
        <v>2020</v>
      </c>
    </row>
    <row r="1075" spans="1:23" ht="15" customHeight="1" x14ac:dyDescent="0.25">
      <c r="A1075" s="5">
        <f t="shared" ref="A1075:B1075" si="289">+A1074+1</f>
        <v>1054</v>
      </c>
      <c r="B1075" s="26">
        <f t="shared" si="289"/>
        <v>288</v>
      </c>
      <c r="C1075" s="6" t="s">
        <v>632</v>
      </c>
      <c r="D1075" s="3" t="s">
        <v>644</v>
      </c>
      <c r="E1075" s="7">
        <v>1981</v>
      </c>
      <c r="F1075" s="7">
        <v>2013</v>
      </c>
      <c r="G1075" s="7" t="s">
        <v>51</v>
      </c>
      <c r="H1075" s="7">
        <v>5</v>
      </c>
      <c r="I1075" s="7">
        <v>4</v>
      </c>
      <c r="J1075" s="32">
        <v>3315.7</v>
      </c>
      <c r="K1075" s="32">
        <v>2407.1999999999998</v>
      </c>
      <c r="L1075" s="32">
        <v>0</v>
      </c>
      <c r="M1075" s="8">
        <v>83</v>
      </c>
      <c r="N1075" s="30">
        <f>'Приложение №2'!E1075</f>
        <v>1782227.0430087033</v>
      </c>
      <c r="O1075" s="32"/>
      <c r="P1075" s="1">
        <v>0</v>
      </c>
      <c r="Q1075" s="1"/>
      <c r="R1075" s="1">
        <v>731045.43300870317</v>
      </c>
      <c r="S1075" s="1">
        <v>1051181.6100000001</v>
      </c>
      <c r="T1075" s="1"/>
      <c r="U1075" s="1">
        <f t="shared" si="258"/>
        <v>740.37348081119285</v>
      </c>
      <c r="V1075" s="1">
        <f t="shared" si="258"/>
        <v>740.37348081119285</v>
      </c>
      <c r="W1075" s="9">
        <v>2020</v>
      </c>
    </row>
    <row r="1076" spans="1:23" ht="15" customHeight="1" x14ac:dyDescent="0.25">
      <c r="A1076" s="5">
        <f t="shared" ref="A1076:B1076" si="290">+A1075+1</f>
        <v>1055</v>
      </c>
      <c r="B1076" s="26">
        <f t="shared" si="290"/>
        <v>289</v>
      </c>
      <c r="C1076" s="6" t="s">
        <v>632</v>
      </c>
      <c r="D1076" s="3" t="s">
        <v>645</v>
      </c>
      <c r="E1076" s="7">
        <v>1983</v>
      </c>
      <c r="F1076" s="7">
        <v>2013</v>
      </c>
      <c r="G1076" s="7" t="s">
        <v>51</v>
      </c>
      <c r="H1076" s="7">
        <v>5</v>
      </c>
      <c r="I1076" s="7">
        <v>4</v>
      </c>
      <c r="J1076" s="32">
        <v>3317.4</v>
      </c>
      <c r="K1076" s="32">
        <v>2391.6</v>
      </c>
      <c r="L1076" s="32">
        <v>0</v>
      </c>
      <c r="M1076" s="8">
        <v>71</v>
      </c>
      <c r="N1076" s="30">
        <f>'Приложение №2'!E1076</f>
        <v>1770677.2143346372</v>
      </c>
      <c r="O1076" s="32"/>
      <c r="P1076" s="1">
        <v>0</v>
      </c>
      <c r="Q1076" s="1"/>
      <c r="R1076" s="1">
        <v>192959.07120000001</v>
      </c>
      <c r="S1076" s="1">
        <v>1577718.1431346373</v>
      </c>
      <c r="T1076" s="1"/>
      <c r="U1076" s="1">
        <f t="shared" si="258"/>
        <v>740.37347981879793</v>
      </c>
      <c r="V1076" s="1">
        <f t="shared" si="258"/>
        <v>740.37347981879793</v>
      </c>
      <c r="W1076" s="9">
        <v>2020</v>
      </c>
    </row>
    <row r="1077" spans="1:23" ht="15" customHeight="1" x14ac:dyDescent="0.25">
      <c r="A1077" s="5">
        <f t="shared" ref="A1077:B1077" si="291">+A1076+1</f>
        <v>1056</v>
      </c>
      <c r="B1077" s="26">
        <f t="shared" si="291"/>
        <v>290</v>
      </c>
      <c r="C1077" s="6" t="s">
        <v>632</v>
      </c>
      <c r="D1077" s="3" t="s">
        <v>646</v>
      </c>
      <c r="E1077" s="7">
        <v>1982</v>
      </c>
      <c r="F1077" s="7">
        <v>2013</v>
      </c>
      <c r="G1077" s="7" t="s">
        <v>51</v>
      </c>
      <c r="H1077" s="7">
        <v>5</v>
      </c>
      <c r="I1077" s="7">
        <v>4</v>
      </c>
      <c r="J1077" s="32">
        <v>3426.4</v>
      </c>
      <c r="K1077" s="32">
        <v>2487.9</v>
      </c>
      <c r="L1077" s="32">
        <v>0</v>
      </c>
      <c r="M1077" s="8">
        <v>77</v>
      </c>
      <c r="N1077" s="30">
        <f>'Приложение №2'!E1077</f>
        <v>1841975.1837417632</v>
      </c>
      <c r="O1077" s="32"/>
      <c r="P1077" s="1">
        <v>1362081.5559417633</v>
      </c>
      <c r="Q1077" s="1"/>
      <c r="R1077" s="1">
        <v>200728.74779999998</v>
      </c>
      <c r="S1077" s="1">
        <v>279164.88</v>
      </c>
      <c r="T1077" s="1"/>
      <c r="U1077" s="1">
        <f t="shared" si="258"/>
        <v>740.3734811454492</v>
      </c>
      <c r="V1077" s="1">
        <f t="shared" si="258"/>
        <v>740.3734811454492</v>
      </c>
      <c r="W1077" s="9">
        <v>2020</v>
      </c>
    </row>
    <row r="1078" spans="1:23" ht="15" customHeight="1" x14ac:dyDescent="0.25">
      <c r="A1078" s="5">
        <f t="shared" ref="A1078:B1078" si="292">+A1077+1</f>
        <v>1057</v>
      </c>
      <c r="B1078" s="26">
        <f t="shared" si="292"/>
        <v>291</v>
      </c>
      <c r="C1078" s="6" t="s">
        <v>632</v>
      </c>
      <c r="D1078" s="3" t="s">
        <v>647</v>
      </c>
      <c r="E1078" s="7">
        <v>1975</v>
      </c>
      <c r="F1078" s="7">
        <v>2013</v>
      </c>
      <c r="G1078" s="7" t="s">
        <v>51</v>
      </c>
      <c r="H1078" s="7">
        <v>4</v>
      </c>
      <c r="I1078" s="7">
        <v>3</v>
      </c>
      <c r="J1078" s="32">
        <v>2248.5</v>
      </c>
      <c r="K1078" s="32">
        <v>1870.9</v>
      </c>
      <c r="L1078" s="32">
        <v>0</v>
      </c>
      <c r="M1078" s="8">
        <v>72</v>
      </c>
      <c r="N1078" s="30">
        <f>'Приложение №2'!E1078</f>
        <v>2474084.6678102501</v>
      </c>
      <c r="O1078" s="32"/>
      <c r="P1078" s="1">
        <v>1234708.70401025</v>
      </c>
      <c r="Q1078" s="1"/>
      <c r="R1078" s="1">
        <v>721111.9338</v>
      </c>
      <c r="S1078" s="1">
        <v>518264.03</v>
      </c>
      <c r="T1078" s="1"/>
      <c r="U1078" s="1">
        <f t="shared" si="258"/>
        <v>1322.4034784383184</v>
      </c>
      <c r="V1078" s="1">
        <f t="shared" si="258"/>
        <v>1322.4034784383184</v>
      </c>
      <c r="W1078" s="9">
        <v>2020</v>
      </c>
    </row>
    <row r="1079" spans="1:23" ht="15.75" customHeight="1" x14ac:dyDescent="0.25">
      <c r="A1079" s="5">
        <f t="shared" ref="A1079:B1079" si="293">+A1078+1</f>
        <v>1058</v>
      </c>
      <c r="B1079" s="26">
        <f t="shared" si="293"/>
        <v>292</v>
      </c>
      <c r="C1079" s="6" t="s">
        <v>632</v>
      </c>
      <c r="D1079" s="3" t="s">
        <v>977</v>
      </c>
      <c r="E1079" s="7">
        <v>1970</v>
      </c>
      <c r="F1079" s="7">
        <v>2013</v>
      </c>
      <c r="G1079" s="7" t="s">
        <v>51</v>
      </c>
      <c r="H1079" s="7">
        <v>4</v>
      </c>
      <c r="I1079" s="7">
        <v>2</v>
      </c>
      <c r="J1079" s="32">
        <v>1446.8</v>
      </c>
      <c r="K1079" s="32">
        <v>1298.0999999999999</v>
      </c>
      <c r="L1079" s="32">
        <v>0</v>
      </c>
      <c r="M1079" s="8">
        <v>57</v>
      </c>
      <c r="N1079" s="30">
        <f>'Приложение №2'!E1079</f>
        <v>755533.14</v>
      </c>
      <c r="O1079" s="32"/>
      <c r="P1079" s="1">
        <v>0</v>
      </c>
      <c r="Q1079" s="1"/>
      <c r="R1079" s="1">
        <v>500135.06420000002</v>
      </c>
      <c r="S1079" s="1">
        <v>255398.07579999999</v>
      </c>
      <c r="T1079" s="1"/>
      <c r="U1079" s="1">
        <f t="shared" si="258"/>
        <v>582.02999768893005</v>
      </c>
      <c r="V1079" s="1">
        <f t="shared" si="258"/>
        <v>582.02999768893005</v>
      </c>
      <c r="W1079" s="9">
        <v>2020</v>
      </c>
    </row>
    <row r="1080" spans="1:23" ht="15.75" customHeight="1" x14ac:dyDescent="0.25">
      <c r="A1080" s="5">
        <f t="shared" ref="A1080:B1080" si="294">+A1079+1</f>
        <v>1059</v>
      </c>
      <c r="B1080" s="26">
        <f t="shared" si="294"/>
        <v>293</v>
      </c>
      <c r="C1080" s="6" t="s">
        <v>632</v>
      </c>
      <c r="D1080" s="3" t="s">
        <v>978</v>
      </c>
      <c r="E1080" s="7">
        <v>1965</v>
      </c>
      <c r="F1080" s="7">
        <v>2006</v>
      </c>
      <c r="G1080" s="7" t="s">
        <v>51</v>
      </c>
      <c r="H1080" s="7">
        <v>3</v>
      </c>
      <c r="I1080" s="7">
        <v>2</v>
      </c>
      <c r="J1080" s="32">
        <v>1057</v>
      </c>
      <c r="K1080" s="32">
        <v>909.8</v>
      </c>
      <c r="L1080" s="32">
        <v>0</v>
      </c>
      <c r="M1080" s="8">
        <v>42</v>
      </c>
      <c r="N1080" s="30">
        <f>'Приложение №2'!E1080</f>
        <v>4099537.9499999997</v>
      </c>
      <c r="O1080" s="32"/>
      <c r="P1080" s="1">
        <v>0</v>
      </c>
      <c r="Q1080" s="1"/>
      <c r="R1080" s="1">
        <v>306769.41359999997</v>
      </c>
      <c r="S1080" s="1">
        <v>3792768.5363999996</v>
      </c>
      <c r="T1080" s="1"/>
      <c r="U1080" s="1">
        <f t="shared" si="258"/>
        <v>4505.9770828753572</v>
      </c>
      <c r="V1080" s="1">
        <f t="shared" si="258"/>
        <v>4505.9770828753572</v>
      </c>
      <c r="W1080" s="9">
        <v>2020</v>
      </c>
    </row>
    <row r="1081" spans="1:23" ht="15.75" customHeight="1" x14ac:dyDescent="0.25">
      <c r="A1081" s="5">
        <f t="shared" ref="A1081:B1081" si="295">+A1080+1</f>
        <v>1060</v>
      </c>
      <c r="B1081" s="26">
        <f t="shared" si="295"/>
        <v>294</v>
      </c>
      <c r="C1081" s="6" t="s">
        <v>632</v>
      </c>
      <c r="D1081" s="3" t="s">
        <v>979</v>
      </c>
      <c r="E1081" s="7">
        <v>1993</v>
      </c>
      <c r="F1081" s="7">
        <v>2013</v>
      </c>
      <c r="G1081" s="7" t="s">
        <v>51</v>
      </c>
      <c r="H1081" s="7">
        <v>5</v>
      </c>
      <c r="I1081" s="7">
        <v>4</v>
      </c>
      <c r="J1081" s="32">
        <v>3395.5</v>
      </c>
      <c r="K1081" s="32">
        <v>2526.4</v>
      </c>
      <c r="L1081" s="32">
        <v>0</v>
      </c>
      <c r="M1081" s="8">
        <v>37</v>
      </c>
      <c r="N1081" s="30">
        <f>'Приложение №2'!E1081</f>
        <v>3165757.31</v>
      </c>
      <c r="O1081" s="32"/>
      <c r="P1081" s="1">
        <v>0</v>
      </c>
      <c r="Q1081" s="1"/>
      <c r="R1081" s="1">
        <v>686615.30480000004</v>
      </c>
      <c r="S1081" s="1">
        <v>2479142.0052</v>
      </c>
      <c r="T1081" s="1"/>
      <c r="U1081" s="1">
        <f t="shared" si="258"/>
        <v>1253.0704995250157</v>
      </c>
      <c r="V1081" s="1">
        <f t="shared" si="258"/>
        <v>1253.0704995250157</v>
      </c>
      <c r="W1081" s="9">
        <v>2020</v>
      </c>
    </row>
    <row r="1082" spans="1:23" ht="15.75" customHeight="1" x14ac:dyDescent="0.25">
      <c r="A1082" s="5">
        <f t="shared" ref="A1082:B1082" si="296">+A1081+1</f>
        <v>1061</v>
      </c>
      <c r="B1082" s="26">
        <f t="shared" si="296"/>
        <v>295</v>
      </c>
      <c r="C1082" s="6" t="s">
        <v>632</v>
      </c>
      <c r="D1082" s="3" t="s">
        <v>980</v>
      </c>
      <c r="E1082" s="7">
        <v>1969</v>
      </c>
      <c r="F1082" s="7">
        <v>2013</v>
      </c>
      <c r="G1082" s="7" t="s">
        <v>51</v>
      </c>
      <c r="H1082" s="7">
        <v>4</v>
      </c>
      <c r="I1082" s="7">
        <v>2</v>
      </c>
      <c r="J1082" s="32">
        <v>1421.6</v>
      </c>
      <c r="K1082" s="32">
        <v>1298.9000000000001</v>
      </c>
      <c r="L1082" s="32">
        <v>0</v>
      </c>
      <c r="M1082" s="8">
        <v>49</v>
      </c>
      <c r="N1082" s="30">
        <f>'Приложение №2'!E1082</f>
        <v>755998.77</v>
      </c>
      <c r="O1082" s="32"/>
      <c r="P1082" s="1">
        <v>0</v>
      </c>
      <c r="Q1082" s="1"/>
      <c r="R1082" s="1">
        <v>417224.93980000005</v>
      </c>
      <c r="S1082" s="1">
        <v>338773.83019999997</v>
      </c>
      <c r="T1082" s="1"/>
      <c r="U1082" s="1">
        <f t="shared" si="258"/>
        <v>582.03000230964665</v>
      </c>
      <c r="V1082" s="1">
        <f t="shared" si="258"/>
        <v>582.03000230964665</v>
      </c>
      <c r="W1082" s="9">
        <v>2020</v>
      </c>
    </row>
    <row r="1083" spans="1:23" ht="15.75" customHeight="1" x14ac:dyDescent="0.25">
      <c r="A1083" s="5">
        <f t="shared" ref="A1083:B1083" si="297">+A1082+1</f>
        <v>1062</v>
      </c>
      <c r="B1083" s="26">
        <f t="shared" si="297"/>
        <v>296</v>
      </c>
      <c r="C1083" s="6" t="s">
        <v>632</v>
      </c>
      <c r="D1083" s="3" t="s">
        <v>981</v>
      </c>
      <c r="E1083" s="7">
        <v>1967</v>
      </c>
      <c r="F1083" s="7">
        <v>2013</v>
      </c>
      <c r="G1083" s="7" t="s">
        <v>51</v>
      </c>
      <c r="H1083" s="7">
        <v>3</v>
      </c>
      <c r="I1083" s="7">
        <v>2</v>
      </c>
      <c r="J1083" s="32">
        <v>1043.9000000000001</v>
      </c>
      <c r="K1083" s="32">
        <v>641.79999999999995</v>
      </c>
      <c r="L1083" s="32">
        <v>0</v>
      </c>
      <c r="M1083" s="8">
        <v>24</v>
      </c>
      <c r="N1083" s="30">
        <f>'Приложение №2'!E1083</f>
        <v>479828.47</v>
      </c>
      <c r="O1083" s="32"/>
      <c r="P1083" s="1">
        <v>0</v>
      </c>
      <c r="Q1083" s="1"/>
      <c r="R1083" s="1">
        <v>381874.82760000002</v>
      </c>
      <c r="S1083" s="1">
        <v>97953.642399999953</v>
      </c>
      <c r="T1083" s="1"/>
      <c r="U1083" s="1">
        <f t="shared" si="258"/>
        <v>747.62927703334378</v>
      </c>
      <c r="V1083" s="1">
        <f t="shared" si="258"/>
        <v>747.62927703334378</v>
      </c>
      <c r="W1083" s="9">
        <v>2020</v>
      </c>
    </row>
    <row r="1084" spans="1:23" ht="15.75" customHeight="1" x14ac:dyDescent="0.25">
      <c r="A1084" s="5">
        <f t="shared" ref="A1084:B1084" si="298">+A1083+1</f>
        <v>1063</v>
      </c>
      <c r="B1084" s="26">
        <f t="shared" si="298"/>
        <v>297</v>
      </c>
      <c r="C1084" s="6" t="s">
        <v>632</v>
      </c>
      <c r="D1084" s="3" t="s">
        <v>982</v>
      </c>
      <c r="E1084" s="7">
        <v>1971</v>
      </c>
      <c r="F1084" s="7">
        <v>2013</v>
      </c>
      <c r="G1084" s="7" t="s">
        <v>51</v>
      </c>
      <c r="H1084" s="7">
        <v>3</v>
      </c>
      <c r="I1084" s="7">
        <v>1</v>
      </c>
      <c r="J1084" s="32">
        <v>536</v>
      </c>
      <c r="K1084" s="32">
        <v>489.7</v>
      </c>
      <c r="L1084" s="32">
        <v>0</v>
      </c>
      <c r="M1084" s="8">
        <v>16</v>
      </c>
      <c r="N1084" s="30">
        <f>'Приложение №2'!E1084</f>
        <v>366114.06000000006</v>
      </c>
      <c r="O1084" s="32"/>
      <c r="P1084" s="1">
        <v>0</v>
      </c>
      <c r="Q1084" s="1"/>
      <c r="R1084" s="1">
        <v>118291.78539999999</v>
      </c>
      <c r="S1084" s="1">
        <v>247822.27460000006</v>
      </c>
      <c r="T1084" s="1"/>
      <c r="U1084" s="1">
        <f t="shared" si="258"/>
        <v>747.62928323463359</v>
      </c>
      <c r="V1084" s="1">
        <f t="shared" si="258"/>
        <v>747.62928323463359</v>
      </c>
      <c r="W1084" s="9">
        <v>2020</v>
      </c>
    </row>
    <row r="1085" spans="1:23" ht="15.75" customHeight="1" x14ac:dyDescent="0.25">
      <c r="A1085" s="5">
        <f t="shared" ref="A1085:B1085" si="299">+A1084+1</f>
        <v>1064</v>
      </c>
      <c r="B1085" s="26">
        <f t="shared" si="299"/>
        <v>298</v>
      </c>
      <c r="C1085" s="6" t="s">
        <v>632</v>
      </c>
      <c r="D1085" s="3" t="s">
        <v>983</v>
      </c>
      <c r="E1085" s="7">
        <v>1990</v>
      </c>
      <c r="F1085" s="7">
        <v>2012</v>
      </c>
      <c r="G1085" s="7" t="s">
        <v>51</v>
      </c>
      <c r="H1085" s="7">
        <v>5</v>
      </c>
      <c r="I1085" s="7">
        <v>4</v>
      </c>
      <c r="J1085" s="32">
        <v>3306.7</v>
      </c>
      <c r="K1085" s="32">
        <v>2790.3</v>
      </c>
      <c r="L1085" s="32">
        <v>0</v>
      </c>
      <c r="M1085" s="8">
        <v>110</v>
      </c>
      <c r="N1085" s="30">
        <f>'Приложение №2'!E1085</f>
        <v>5491521.6800000006</v>
      </c>
      <c r="O1085" s="32"/>
      <c r="P1085" s="1">
        <v>0</v>
      </c>
      <c r="Q1085" s="1"/>
      <c r="R1085" s="1">
        <v>744887.38459999999</v>
      </c>
      <c r="S1085" s="1">
        <v>4746634.2954000011</v>
      </c>
      <c r="T1085" s="1"/>
      <c r="U1085" s="1">
        <f t="shared" si="258"/>
        <v>1968.0757194566893</v>
      </c>
      <c r="V1085" s="1">
        <f t="shared" si="258"/>
        <v>1968.0757194566893</v>
      </c>
      <c r="W1085" s="9">
        <v>2020</v>
      </c>
    </row>
    <row r="1086" spans="1:23" ht="15.75" customHeight="1" x14ac:dyDescent="0.25">
      <c r="A1086" s="5">
        <f t="shared" ref="A1086:B1086" si="300">+A1085+1</f>
        <v>1065</v>
      </c>
      <c r="B1086" s="26">
        <f t="shared" si="300"/>
        <v>299</v>
      </c>
      <c r="C1086" s="6" t="s">
        <v>632</v>
      </c>
      <c r="D1086" s="3" t="s">
        <v>984</v>
      </c>
      <c r="E1086" s="7">
        <v>1970</v>
      </c>
      <c r="F1086" s="7">
        <v>2013</v>
      </c>
      <c r="G1086" s="7" t="s">
        <v>51</v>
      </c>
      <c r="H1086" s="7">
        <v>3</v>
      </c>
      <c r="I1086" s="7">
        <v>2</v>
      </c>
      <c r="J1086" s="32">
        <v>1053.5</v>
      </c>
      <c r="K1086" s="32">
        <v>638.4</v>
      </c>
      <c r="L1086" s="32">
        <v>0</v>
      </c>
      <c r="M1086" s="8">
        <v>23</v>
      </c>
      <c r="N1086" s="30">
        <f>'Приложение №2'!E1086</f>
        <v>3398903.67</v>
      </c>
      <c r="O1086" s="32"/>
      <c r="P1086" s="1">
        <v>1376894.95</v>
      </c>
      <c r="Q1086" s="1"/>
      <c r="R1086" s="1">
        <v>204100.87880000001</v>
      </c>
      <c r="S1086" s="1">
        <v>1817907.8411999999</v>
      </c>
      <c r="T1086" s="1"/>
      <c r="U1086" s="1">
        <f t="shared" si="258"/>
        <v>5324.097227443609</v>
      </c>
      <c r="V1086" s="1">
        <f t="shared" si="258"/>
        <v>5324.097227443609</v>
      </c>
      <c r="W1086" s="9">
        <v>2020</v>
      </c>
    </row>
    <row r="1087" spans="1:23" ht="15.75" customHeight="1" x14ac:dyDescent="0.25">
      <c r="A1087" s="5">
        <f t="shared" ref="A1087:B1087" si="301">+A1086+1</f>
        <v>1066</v>
      </c>
      <c r="B1087" s="26">
        <f t="shared" si="301"/>
        <v>300</v>
      </c>
      <c r="C1087" s="6" t="s">
        <v>632</v>
      </c>
      <c r="D1087" s="3" t="s">
        <v>985</v>
      </c>
      <c r="E1087" s="7">
        <v>1964</v>
      </c>
      <c r="F1087" s="7">
        <v>2006</v>
      </c>
      <c r="G1087" s="7" t="s">
        <v>51</v>
      </c>
      <c r="H1087" s="7">
        <v>3</v>
      </c>
      <c r="I1087" s="7">
        <v>2</v>
      </c>
      <c r="J1087" s="32">
        <v>1049.4000000000001</v>
      </c>
      <c r="K1087" s="32">
        <v>895.9</v>
      </c>
      <c r="L1087" s="32">
        <v>0</v>
      </c>
      <c r="M1087" s="8">
        <v>31</v>
      </c>
      <c r="N1087" s="30">
        <f>'Приложение №2'!E1087</f>
        <v>8958079.5899999999</v>
      </c>
      <c r="O1087" s="32"/>
      <c r="P1087" s="1">
        <v>5999923.3200000003</v>
      </c>
      <c r="Q1087" s="1"/>
      <c r="R1087" s="1">
        <v>406991.4338</v>
      </c>
      <c r="S1087" s="1">
        <v>2551164.8361999998</v>
      </c>
      <c r="T1087" s="1"/>
      <c r="U1087" s="1">
        <f t="shared" si="258"/>
        <v>9998.972642035942</v>
      </c>
      <c r="V1087" s="1">
        <f t="shared" si="258"/>
        <v>9998.972642035942</v>
      </c>
      <c r="W1087" s="9">
        <v>2020</v>
      </c>
    </row>
    <row r="1088" spans="1:23" ht="15.75" customHeight="1" x14ac:dyDescent="0.25">
      <c r="A1088" s="5">
        <f t="shared" ref="A1088:B1088" si="302">+A1087+1</f>
        <v>1067</v>
      </c>
      <c r="B1088" s="26">
        <f t="shared" si="302"/>
        <v>301</v>
      </c>
      <c r="C1088" s="6" t="s">
        <v>632</v>
      </c>
      <c r="D1088" s="3" t="s">
        <v>986</v>
      </c>
      <c r="E1088" s="7">
        <v>1965</v>
      </c>
      <c r="F1088" s="7">
        <v>2006</v>
      </c>
      <c r="G1088" s="7" t="s">
        <v>51</v>
      </c>
      <c r="H1088" s="7">
        <v>3</v>
      </c>
      <c r="I1088" s="7">
        <v>2</v>
      </c>
      <c r="J1088" s="32">
        <v>1034.0999999999999</v>
      </c>
      <c r="K1088" s="32">
        <v>959.6</v>
      </c>
      <c r="L1088" s="32">
        <v>0</v>
      </c>
      <c r="M1088" s="8">
        <v>25</v>
      </c>
      <c r="N1088" s="30">
        <f>'Приложение №2'!E1088</f>
        <v>9989772.2400000002</v>
      </c>
      <c r="O1088" s="32"/>
      <c r="P1088" s="1">
        <v>6945219.46</v>
      </c>
      <c r="Q1088" s="1"/>
      <c r="R1088" s="1">
        <v>311995.81719999999</v>
      </c>
      <c r="S1088" s="1">
        <v>2732556.9628000003</v>
      </c>
      <c r="T1088" s="1"/>
      <c r="U1088" s="1">
        <f t="shared" si="258"/>
        <v>10410.350395998332</v>
      </c>
      <c r="V1088" s="1">
        <f t="shared" si="258"/>
        <v>10410.350395998332</v>
      </c>
      <c r="W1088" s="9">
        <v>2020</v>
      </c>
    </row>
    <row r="1089" spans="1:23" ht="15.75" customHeight="1" x14ac:dyDescent="0.25">
      <c r="A1089" s="5">
        <f t="shared" ref="A1089:B1089" si="303">+A1088+1</f>
        <v>1068</v>
      </c>
      <c r="B1089" s="26">
        <f t="shared" si="303"/>
        <v>302</v>
      </c>
      <c r="C1089" s="6" t="s">
        <v>632</v>
      </c>
      <c r="D1089" s="3" t="s">
        <v>641</v>
      </c>
      <c r="E1089" s="7">
        <v>1968</v>
      </c>
      <c r="F1089" s="7">
        <v>2012</v>
      </c>
      <c r="G1089" s="7" t="s">
        <v>51</v>
      </c>
      <c r="H1089" s="7">
        <v>4</v>
      </c>
      <c r="I1089" s="7">
        <v>4</v>
      </c>
      <c r="J1089" s="32">
        <v>2784.1</v>
      </c>
      <c r="K1089" s="32">
        <v>2783</v>
      </c>
      <c r="L1089" s="32">
        <v>0</v>
      </c>
      <c r="M1089" s="8">
        <v>91</v>
      </c>
      <c r="N1089" s="30">
        <f>'Приложение №2'!E1089</f>
        <v>3490639.0900000003</v>
      </c>
      <c r="O1089" s="32"/>
      <c r="P1089" s="1">
        <v>0</v>
      </c>
      <c r="Q1089" s="1"/>
      <c r="R1089" s="1">
        <v>224538.00599999999</v>
      </c>
      <c r="S1089" s="1">
        <v>3266101.0840000003</v>
      </c>
      <c r="T1089" s="1"/>
      <c r="U1089" s="1">
        <f t="shared" si="258"/>
        <v>1254.2720409629896</v>
      </c>
      <c r="V1089" s="1">
        <f t="shared" si="258"/>
        <v>1254.2720409629896</v>
      </c>
      <c r="W1089" s="9">
        <v>2020</v>
      </c>
    </row>
    <row r="1090" spans="1:23" ht="15.75" customHeight="1" x14ac:dyDescent="0.25">
      <c r="A1090" s="5">
        <f t="shared" ref="A1090:B1090" si="304">+A1089+1</f>
        <v>1069</v>
      </c>
      <c r="B1090" s="26">
        <f t="shared" si="304"/>
        <v>303</v>
      </c>
      <c r="C1090" s="6" t="s">
        <v>632</v>
      </c>
      <c r="D1090" s="3" t="s">
        <v>987</v>
      </c>
      <c r="E1090" s="7">
        <v>1970</v>
      </c>
      <c r="F1090" s="7">
        <v>2013</v>
      </c>
      <c r="G1090" s="7" t="s">
        <v>51</v>
      </c>
      <c r="H1090" s="7">
        <v>4</v>
      </c>
      <c r="I1090" s="7">
        <v>2</v>
      </c>
      <c r="J1090" s="32">
        <v>1437.6</v>
      </c>
      <c r="K1090" s="32">
        <v>982</v>
      </c>
      <c r="L1090" s="32">
        <v>0</v>
      </c>
      <c r="M1090" s="8">
        <v>55</v>
      </c>
      <c r="N1090" s="30">
        <f>'Приложение №2'!E1090</f>
        <v>571553.46</v>
      </c>
      <c r="O1090" s="32"/>
      <c r="P1090" s="1">
        <v>0</v>
      </c>
      <c r="Q1090" s="1"/>
      <c r="R1090" s="1">
        <v>463759.674</v>
      </c>
      <c r="S1090" s="1">
        <v>107793.78599999996</v>
      </c>
      <c r="T1090" s="1"/>
      <c r="U1090" s="1">
        <f t="shared" si="258"/>
        <v>582.03</v>
      </c>
      <c r="V1090" s="1">
        <f t="shared" si="258"/>
        <v>582.03</v>
      </c>
      <c r="W1090" s="9">
        <v>2020</v>
      </c>
    </row>
    <row r="1091" spans="1:23" ht="15.75" customHeight="1" x14ac:dyDescent="0.25">
      <c r="A1091" s="5">
        <f t="shared" ref="A1091:B1091" si="305">+A1090+1</f>
        <v>1070</v>
      </c>
      <c r="B1091" s="26">
        <f t="shared" si="305"/>
        <v>304</v>
      </c>
      <c r="C1091" s="6" t="s">
        <v>632</v>
      </c>
      <c r="D1091" s="3" t="s">
        <v>988</v>
      </c>
      <c r="E1091" s="7">
        <v>1974</v>
      </c>
      <c r="F1091" s="7">
        <v>2013</v>
      </c>
      <c r="G1091" s="7" t="s">
        <v>51</v>
      </c>
      <c r="H1091" s="7">
        <v>4</v>
      </c>
      <c r="I1091" s="7">
        <v>3</v>
      </c>
      <c r="J1091" s="32">
        <v>2238.1999999999998</v>
      </c>
      <c r="K1091" s="32">
        <v>2071.35</v>
      </c>
      <c r="L1091" s="32">
        <v>0</v>
      </c>
      <c r="M1091" s="8">
        <v>74</v>
      </c>
      <c r="N1091" s="30">
        <f>'Приложение №2'!E1091</f>
        <v>1205587.8399999999</v>
      </c>
      <c r="O1091" s="32"/>
      <c r="P1091" s="1">
        <v>0</v>
      </c>
      <c r="Q1091" s="1"/>
      <c r="R1091" s="1">
        <v>563691.72069999995</v>
      </c>
      <c r="S1091" s="1">
        <v>641896.1192999999</v>
      </c>
      <c r="T1091" s="1"/>
      <c r="U1091" s="1">
        <f t="shared" si="258"/>
        <v>582.02999975861144</v>
      </c>
      <c r="V1091" s="1">
        <f t="shared" si="258"/>
        <v>582.02999975861144</v>
      </c>
      <c r="W1091" s="9">
        <v>2020</v>
      </c>
    </row>
    <row r="1092" spans="1:23" ht="15.75" customHeight="1" x14ac:dyDescent="0.25">
      <c r="A1092" s="5">
        <f t="shared" ref="A1092:B1092" si="306">+A1091+1</f>
        <v>1071</v>
      </c>
      <c r="B1092" s="26">
        <f t="shared" si="306"/>
        <v>305</v>
      </c>
      <c r="C1092" s="6" t="s">
        <v>653</v>
      </c>
      <c r="D1092" s="3" t="s">
        <v>989</v>
      </c>
      <c r="E1092" s="7">
        <v>1984</v>
      </c>
      <c r="F1092" s="7">
        <v>1984</v>
      </c>
      <c r="G1092" s="7" t="s">
        <v>51</v>
      </c>
      <c r="H1092" s="7">
        <v>5</v>
      </c>
      <c r="I1092" s="7">
        <v>4</v>
      </c>
      <c r="J1092" s="32">
        <v>3359.4</v>
      </c>
      <c r="K1092" s="32">
        <v>2435.8000000000002</v>
      </c>
      <c r="L1092" s="32">
        <v>553.20000000000005</v>
      </c>
      <c r="M1092" s="8">
        <v>62</v>
      </c>
      <c r="N1092" s="30">
        <f>'Приложение №2'!E1092</f>
        <v>21386830.869999997</v>
      </c>
      <c r="O1092" s="32"/>
      <c r="P1092" s="1">
        <v>10314503.800000001</v>
      </c>
      <c r="Q1092" s="1"/>
      <c r="R1092" s="1">
        <v>985558.3504</v>
      </c>
      <c r="S1092" s="1">
        <v>10086768.719599996</v>
      </c>
      <c r="T1092" s="1"/>
      <c r="U1092" s="1">
        <f t="shared" si="258"/>
        <v>7155.1792806958838</v>
      </c>
      <c r="V1092" s="1">
        <f t="shared" si="258"/>
        <v>7155.1792806958838</v>
      </c>
      <c r="W1092" s="9">
        <v>2020</v>
      </c>
    </row>
    <row r="1093" spans="1:23" ht="15" customHeight="1" x14ac:dyDescent="0.25">
      <c r="A1093" s="5">
        <f t="shared" ref="A1093:B1093" si="307">+A1092+1</f>
        <v>1072</v>
      </c>
      <c r="B1093" s="26">
        <f t="shared" si="307"/>
        <v>306</v>
      </c>
      <c r="C1093" s="6" t="s">
        <v>990</v>
      </c>
      <c r="D1093" s="3" t="s">
        <v>991</v>
      </c>
      <c r="E1093" s="7">
        <v>1988</v>
      </c>
      <c r="F1093" s="7">
        <v>1988</v>
      </c>
      <c r="G1093" s="7" t="s">
        <v>67</v>
      </c>
      <c r="H1093" s="7">
        <v>2</v>
      </c>
      <c r="I1093" s="7">
        <v>2</v>
      </c>
      <c r="J1093" s="32">
        <v>1020.6</v>
      </c>
      <c r="K1093" s="32">
        <v>937</v>
      </c>
      <c r="L1093" s="32">
        <v>0</v>
      </c>
      <c r="M1093" s="8">
        <v>50</v>
      </c>
      <c r="N1093" s="30">
        <f>'Приложение №2'!E1093</f>
        <v>6722285.0037963055</v>
      </c>
      <c r="O1093" s="32"/>
      <c r="P1093" s="1">
        <v>5913444.9299999997</v>
      </c>
      <c r="Q1093" s="1"/>
      <c r="R1093" s="1">
        <v>178051.674</v>
      </c>
      <c r="S1093" s="1">
        <v>630788.39979630581</v>
      </c>
      <c r="T1093" s="32"/>
      <c r="U1093" s="1">
        <f t="shared" si="258"/>
        <v>7174.2636113087574</v>
      </c>
      <c r="V1093" s="1">
        <f t="shared" si="258"/>
        <v>7174.2636113087574</v>
      </c>
      <c r="W1093" s="9">
        <v>2020</v>
      </c>
    </row>
    <row r="1094" spans="1:23" ht="15" customHeight="1" x14ac:dyDescent="0.25">
      <c r="A1094" s="5">
        <f t="shared" ref="A1094:B1094" si="308">+A1093+1</f>
        <v>1073</v>
      </c>
      <c r="B1094" s="26">
        <f t="shared" si="308"/>
        <v>307</v>
      </c>
      <c r="C1094" s="6" t="s">
        <v>990</v>
      </c>
      <c r="D1094" s="3" t="s">
        <v>992</v>
      </c>
      <c r="E1094" s="7">
        <v>1982</v>
      </c>
      <c r="F1094" s="7">
        <v>1988</v>
      </c>
      <c r="G1094" s="7" t="s">
        <v>67</v>
      </c>
      <c r="H1094" s="7">
        <v>2</v>
      </c>
      <c r="I1094" s="7">
        <v>2</v>
      </c>
      <c r="J1094" s="32">
        <v>671.2</v>
      </c>
      <c r="K1094" s="32">
        <v>598.79999999999995</v>
      </c>
      <c r="L1094" s="32">
        <v>0</v>
      </c>
      <c r="M1094" s="8">
        <v>29</v>
      </c>
      <c r="N1094" s="30">
        <f>'Приложение №2'!E1094</f>
        <v>4295949.0440865671</v>
      </c>
      <c r="O1094" s="32"/>
      <c r="P1094" s="1">
        <v>3736557.29</v>
      </c>
      <c r="Q1094" s="1"/>
      <c r="R1094" s="1">
        <v>156279.59359999999</v>
      </c>
      <c r="S1094" s="1">
        <v>403112.16048656707</v>
      </c>
      <c r="T1094" s="32"/>
      <c r="U1094" s="1">
        <f t="shared" si="258"/>
        <v>7174.2636006789708</v>
      </c>
      <c r="V1094" s="1">
        <f t="shared" si="258"/>
        <v>7174.2636006789708</v>
      </c>
      <c r="W1094" s="9">
        <v>2020</v>
      </c>
    </row>
    <row r="1095" spans="1:23" ht="15" customHeight="1" x14ac:dyDescent="0.25">
      <c r="A1095" s="5">
        <f t="shared" ref="A1095:B1095" si="309">+A1094+1</f>
        <v>1074</v>
      </c>
      <c r="B1095" s="26">
        <f t="shared" si="309"/>
        <v>308</v>
      </c>
      <c r="C1095" s="6" t="s">
        <v>229</v>
      </c>
      <c r="D1095" s="3" t="s">
        <v>993</v>
      </c>
      <c r="E1095" s="7">
        <v>1974</v>
      </c>
      <c r="F1095" s="7">
        <v>2012</v>
      </c>
      <c r="G1095" s="7" t="s">
        <v>67</v>
      </c>
      <c r="H1095" s="7">
        <v>2</v>
      </c>
      <c r="I1095" s="7">
        <v>2</v>
      </c>
      <c r="J1095" s="32">
        <v>537.5</v>
      </c>
      <c r="K1095" s="32">
        <v>497.5</v>
      </c>
      <c r="L1095" s="32">
        <v>0</v>
      </c>
      <c r="M1095" s="8">
        <v>32</v>
      </c>
      <c r="N1095" s="30">
        <f>'Приложение №2'!E1095</f>
        <v>6590196.9118002523</v>
      </c>
      <c r="O1095" s="32"/>
      <c r="P1095" s="1">
        <v>6139871.8099999996</v>
      </c>
      <c r="Q1095" s="1"/>
      <c r="R1095" s="1">
        <v>115408.10500000001</v>
      </c>
      <c r="S1095" s="1">
        <v>334916.9968002527</v>
      </c>
      <c r="T1095" s="32"/>
      <c r="U1095" s="1">
        <f t="shared" si="258"/>
        <v>13246.626958392468</v>
      </c>
      <c r="V1095" s="1">
        <f t="shared" si="258"/>
        <v>13246.626958392468</v>
      </c>
      <c r="W1095" s="9">
        <v>2020</v>
      </c>
    </row>
    <row r="1096" spans="1:23" ht="15" customHeight="1" x14ac:dyDescent="0.25">
      <c r="A1096" s="5">
        <f t="shared" ref="A1096:B1096" si="310">+A1095+1</f>
        <v>1075</v>
      </c>
      <c r="B1096" s="26">
        <f t="shared" si="310"/>
        <v>309</v>
      </c>
      <c r="C1096" s="6" t="s">
        <v>229</v>
      </c>
      <c r="D1096" s="3" t="s">
        <v>994</v>
      </c>
      <c r="E1096" s="7">
        <v>1966</v>
      </c>
      <c r="F1096" s="7">
        <v>1969</v>
      </c>
      <c r="G1096" s="7" t="s">
        <v>67</v>
      </c>
      <c r="H1096" s="7">
        <v>2</v>
      </c>
      <c r="I1096" s="7">
        <v>1</v>
      </c>
      <c r="J1096" s="32">
        <v>391.3</v>
      </c>
      <c r="K1096" s="32">
        <v>354.5</v>
      </c>
      <c r="L1096" s="32">
        <v>0</v>
      </c>
      <c r="M1096" s="8">
        <v>16</v>
      </c>
      <c r="N1096" s="30">
        <f>'Приложение №2'!E1096</f>
        <v>8475932.5763692297</v>
      </c>
      <c r="O1096" s="32"/>
      <c r="P1096" s="1">
        <v>8151966.6900000004</v>
      </c>
      <c r="Q1096" s="1"/>
      <c r="R1096" s="1">
        <v>85316.489000000001</v>
      </c>
      <c r="S1096" s="1">
        <v>238649.39736922929</v>
      </c>
      <c r="T1096" s="32"/>
      <c r="U1096" s="1">
        <f t="shared" si="258"/>
        <v>23909.541823326457</v>
      </c>
      <c r="V1096" s="1">
        <f t="shared" si="258"/>
        <v>23909.541823326457</v>
      </c>
      <c r="W1096" s="9">
        <v>2020</v>
      </c>
    </row>
    <row r="1097" spans="1:23" ht="15" customHeight="1" x14ac:dyDescent="0.25">
      <c r="A1097" s="5">
        <f t="shared" ref="A1097:B1097" si="311">+A1096+1</f>
        <v>1076</v>
      </c>
      <c r="B1097" s="26">
        <f t="shared" si="311"/>
        <v>310</v>
      </c>
      <c r="C1097" s="6" t="s">
        <v>235</v>
      </c>
      <c r="D1097" s="3" t="s">
        <v>995</v>
      </c>
      <c r="E1097" s="7">
        <v>1981</v>
      </c>
      <c r="F1097" s="7">
        <v>1981</v>
      </c>
      <c r="G1097" s="7" t="s">
        <v>67</v>
      </c>
      <c r="H1097" s="7">
        <v>1</v>
      </c>
      <c r="I1097" s="7">
        <v>1</v>
      </c>
      <c r="J1097" s="32">
        <v>305.86</v>
      </c>
      <c r="K1097" s="32">
        <v>250.5</v>
      </c>
      <c r="L1097" s="32">
        <v>0</v>
      </c>
      <c r="M1097" s="8">
        <v>10</v>
      </c>
      <c r="N1097" s="30">
        <f>'Приложение №2'!E1097</f>
        <v>1694259.82</v>
      </c>
      <c r="O1097" s="32"/>
      <c r="P1097" s="1">
        <v>1459356.39</v>
      </c>
      <c r="Q1097" s="1"/>
      <c r="R1097" s="1">
        <v>66266.831000000006</v>
      </c>
      <c r="S1097" s="1">
        <v>168636.59900000016</v>
      </c>
      <c r="T1097" s="32"/>
      <c r="U1097" s="1">
        <f t="shared" si="258"/>
        <v>6763.5122554890222</v>
      </c>
      <c r="V1097" s="1">
        <f t="shared" si="258"/>
        <v>6763.5122554890222</v>
      </c>
      <c r="W1097" s="9">
        <v>2020</v>
      </c>
    </row>
    <row r="1098" spans="1:23" ht="15" customHeight="1" x14ac:dyDescent="0.25">
      <c r="A1098" s="5">
        <f t="shared" ref="A1098:B1098" si="312">+A1097+1</f>
        <v>1077</v>
      </c>
      <c r="B1098" s="26">
        <f t="shared" si="312"/>
        <v>311</v>
      </c>
      <c r="C1098" s="6" t="s">
        <v>235</v>
      </c>
      <c r="D1098" s="3" t="s">
        <v>996</v>
      </c>
      <c r="E1098" s="7">
        <v>1982</v>
      </c>
      <c r="F1098" s="7">
        <v>1982</v>
      </c>
      <c r="G1098" s="7" t="s">
        <v>67</v>
      </c>
      <c r="H1098" s="7">
        <v>2</v>
      </c>
      <c r="I1098" s="7">
        <v>2</v>
      </c>
      <c r="J1098" s="32">
        <v>692.2</v>
      </c>
      <c r="K1098" s="32">
        <v>620.4</v>
      </c>
      <c r="L1098" s="32">
        <v>0</v>
      </c>
      <c r="M1098" s="8">
        <v>12</v>
      </c>
      <c r="N1098" s="30">
        <f>'Приложение №2'!E1098</f>
        <v>1854125.0599999998</v>
      </c>
      <c r="O1098" s="32"/>
      <c r="P1098" s="1">
        <v>1258363.8899999999</v>
      </c>
      <c r="Q1098" s="1"/>
      <c r="R1098" s="1">
        <v>178107.88879999999</v>
      </c>
      <c r="S1098" s="1">
        <v>417653.28119999997</v>
      </c>
      <c r="T1098" s="32"/>
      <c r="U1098" s="1">
        <f t="shared" si="258"/>
        <v>2988.5961637653127</v>
      </c>
      <c r="V1098" s="1">
        <f t="shared" si="258"/>
        <v>2988.5961637653127</v>
      </c>
      <c r="W1098" s="9">
        <v>2020</v>
      </c>
    </row>
    <row r="1099" spans="1:23" ht="15" customHeight="1" x14ac:dyDescent="0.25">
      <c r="A1099" s="5">
        <f t="shared" ref="A1099:B1099" si="313">+A1098+1</f>
        <v>1078</v>
      </c>
      <c r="B1099" s="26">
        <f t="shared" si="313"/>
        <v>312</v>
      </c>
      <c r="C1099" s="6" t="s">
        <v>237</v>
      </c>
      <c r="D1099" s="3" t="s">
        <v>238</v>
      </c>
      <c r="E1099" s="7">
        <v>1975</v>
      </c>
      <c r="F1099" s="7">
        <v>1975</v>
      </c>
      <c r="G1099" s="7" t="s">
        <v>67</v>
      </c>
      <c r="H1099" s="7">
        <v>2</v>
      </c>
      <c r="I1099" s="7">
        <v>2</v>
      </c>
      <c r="J1099" s="32">
        <v>518</v>
      </c>
      <c r="K1099" s="32">
        <v>496.2</v>
      </c>
      <c r="L1099" s="32">
        <v>0</v>
      </c>
      <c r="M1099" s="8">
        <v>35</v>
      </c>
      <c r="N1099" s="30">
        <f>'Приложение №2'!E1099</f>
        <v>1207617.3400000001</v>
      </c>
      <c r="O1099" s="32"/>
      <c r="P1099" s="1">
        <v>781511.65</v>
      </c>
      <c r="Q1099" s="1"/>
      <c r="R1099" s="1">
        <v>92063.846400000009</v>
      </c>
      <c r="S1099" s="1">
        <v>334041.84360000002</v>
      </c>
      <c r="T1099" s="32"/>
      <c r="U1099" s="1">
        <f t="shared" si="258"/>
        <v>2433.7310358726322</v>
      </c>
      <c r="V1099" s="1">
        <f t="shared" si="258"/>
        <v>2433.7310358726322</v>
      </c>
      <c r="W1099" s="9">
        <v>2020</v>
      </c>
    </row>
    <row r="1100" spans="1:23" ht="15" customHeight="1" x14ac:dyDescent="0.25">
      <c r="A1100" s="5">
        <f t="shared" ref="A1100:B1100" si="314">+A1099+1</f>
        <v>1079</v>
      </c>
      <c r="B1100" s="26">
        <f t="shared" si="314"/>
        <v>313</v>
      </c>
      <c r="C1100" s="6" t="s">
        <v>239</v>
      </c>
      <c r="D1100" s="3" t="s">
        <v>657</v>
      </c>
      <c r="E1100" s="7">
        <v>1974</v>
      </c>
      <c r="F1100" s="7">
        <v>1974</v>
      </c>
      <c r="G1100" s="7" t="s">
        <v>67</v>
      </c>
      <c r="H1100" s="7">
        <v>2</v>
      </c>
      <c r="I1100" s="7">
        <v>2</v>
      </c>
      <c r="J1100" s="32">
        <v>516.79999999999995</v>
      </c>
      <c r="K1100" s="32">
        <v>482.3</v>
      </c>
      <c r="L1100" s="32">
        <v>0</v>
      </c>
      <c r="M1100" s="8">
        <v>24</v>
      </c>
      <c r="N1100" s="30">
        <f>'Приложение №2'!E1100</f>
        <v>7607208.3618325088</v>
      </c>
      <c r="O1100" s="32"/>
      <c r="P1100" s="1">
        <v>7254925.8300000001</v>
      </c>
      <c r="Q1100" s="1"/>
      <c r="R1100" s="1">
        <v>27598.170600000005</v>
      </c>
      <c r="S1100" s="1">
        <v>324684.36123250873</v>
      </c>
      <c r="T1100" s="32"/>
      <c r="U1100" s="1">
        <f t="shared" si="258"/>
        <v>15772.772883749758</v>
      </c>
      <c r="V1100" s="1">
        <f t="shared" si="258"/>
        <v>15772.772883749758</v>
      </c>
      <c r="W1100" s="9">
        <v>2020</v>
      </c>
    </row>
    <row r="1101" spans="1:23" ht="15" customHeight="1" x14ac:dyDescent="0.25">
      <c r="A1101" s="5">
        <f t="shared" ref="A1101:B1101" si="315">+A1100+1</f>
        <v>1080</v>
      </c>
      <c r="B1101" s="26">
        <f t="shared" si="315"/>
        <v>314</v>
      </c>
      <c r="C1101" s="6" t="s">
        <v>239</v>
      </c>
      <c r="D1101" s="3" t="s">
        <v>997</v>
      </c>
      <c r="E1101" s="7">
        <v>1974</v>
      </c>
      <c r="F1101" s="7">
        <v>2013</v>
      </c>
      <c r="G1101" s="7" t="s">
        <v>67</v>
      </c>
      <c r="H1101" s="7">
        <v>2</v>
      </c>
      <c r="I1101" s="7">
        <v>2</v>
      </c>
      <c r="J1101" s="32">
        <v>504.8</v>
      </c>
      <c r="K1101" s="32">
        <v>439.8</v>
      </c>
      <c r="L1101" s="32">
        <v>0</v>
      </c>
      <c r="M1101" s="8">
        <v>39</v>
      </c>
      <c r="N1101" s="30">
        <f>'Приложение №2'!E1101</f>
        <v>2212700.1383593073</v>
      </c>
      <c r="O1101" s="32"/>
      <c r="P1101" s="1">
        <v>1796607.98</v>
      </c>
      <c r="Q1101" s="1"/>
      <c r="R1101" s="1">
        <v>120018.7956</v>
      </c>
      <c r="S1101" s="1">
        <v>296073.36275930732</v>
      </c>
      <c r="T1101" s="32"/>
      <c r="U1101" s="1">
        <f t="shared" si="258"/>
        <v>5031.1508375609537</v>
      </c>
      <c r="V1101" s="1">
        <f t="shared" si="258"/>
        <v>5031.1508375609537</v>
      </c>
      <c r="W1101" s="9">
        <v>2020</v>
      </c>
    </row>
    <row r="1102" spans="1:23" ht="15.75" customHeight="1" x14ac:dyDescent="0.25">
      <c r="A1102" s="5">
        <f t="shared" ref="A1102:B1102" si="316">+A1101+1</f>
        <v>1081</v>
      </c>
      <c r="B1102" s="26">
        <f t="shared" si="316"/>
        <v>315</v>
      </c>
      <c r="C1102" s="6" t="s">
        <v>57</v>
      </c>
      <c r="D1102" s="3" t="s">
        <v>998</v>
      </c>
      <c r="E1102" s="7">
        <v>1972</v>
      </c>
      <c r="F1102" s="7">
        <v>2013</v>
      </c>
      <c r="G1102" s="7" t="s">
        <v>51</v>
      </c>
      <c r="H1102" s="7">
        <v>4</v>
      </c>
      <c r="I1102" s="7">
        <v>3</v>
      </c>
      <c r="J1102" s="32">
        <v>1348.9</v>
      </c>
      <c r="K1102" s="32">
        <v>1157.5999999999999</v>
      </c>
      <c r="L1102" s="32">
        <v>71.5</v>
      </c>
      <c r="M1102" s="8">
        <v>50</v>
      </c>
      <c r="N1102" s="30">
        <f>'Приложение №2'!E1102</f>
        <v>32597877.020000003</v>
      </c>
      <c r="O1102" s="32"/>
      <c r="P1102" s="1">
        <v>28480497.440000001</v>
      </c>
      <c r="Q1102" s="1"/>
      <c r="R1102" s="1">
        <v>413791.01919999998</v>
      </c>
      <c r="S1102" s="1">
        <v>3703588.560800002</v>
      </c>
      <c r="T1102" s="1"/>
      <c r="U1102" s="1">
        <f t="shared" si="258"/>
        <v>26521.745195671636</v>
      </c>
      <c r="V1102" s="1">
        <f t="shared" si="258"/>
        <v>26521.745195671636</v>
      </c>
      <c r="W1102" s="9">
        <v>2020</v>
      </c>
    </row>
    <row r="1103" spans="1:23" ht="15.75" customHeight="1" x14ac:dyDescent="0.25">
      <c r="A1103" s="5">
        <f t="shared" ref="A1103:B1103" si="317">+A1102+1</f>
        <v>1082</v>
      </c>
      <c r="B1103" s="26">
        <f t="shared" si="317"/>
        <v>316</v>
      </c>
      <c r="C1103" s="6" t="s">
        <v>57</v>
      </c>
      <c r="D1103" s="3" t="s">
        <v>999</v>
      </c>
      <c r="E1103" s="7">
        <v>1972</v>
      </c>
      <c r="F1103" s="7">
        <v>2013</v>
      </c>
      <c r="G1103" s="7" t="s">
        <v>51</v>
      </c>
      <c r="H1103" s="7">
        <v>4</v>
      </c>
      <c r="I1103" s="7">
        <v>1</v>
      </c>
      <c r="J1103" s="32">
        <v>1401</v>
      </c>
      <c r="K1103" s="32">
        <v>1393.3</v>
      </c>
      <c r="L1103" s="32">
        <v>0</v>
      </c>
      <c r="M1103" s="8">
        <v>60</v>
      </c>
      <c r="N1103" s="30">
        <f>'Приложение №2'!E1103</f>
        <v>32708633.869999997</v>
      </c>
      <c r="O1103" s="32"/>
      <c r="P1103" s="1">
        <v>28363288</v>
      </c>
      <c r="Q1103" s="1"/>
      <c r="R1103" s="1">
        <v>377784.79060000001</v>
      </c>
      <c r="S1103" s="1">
        <v>3967561.0793999974</v>
      </c>
      <c r="T1103" s="1"/>
      <c r="U1103" s="1">
        <f t="shared" si="258"/>
        <v>23475.657697552571</v>
      </c>
      <c r="V1103" s="1">
        <f t="shared" si="258"/>
        <v>23475.657697552571</v>
      </c>
      <c r="W1103" s="9">
        <v>2020</v>
      </c>
    </row>
    <row r="1104" spans="1:23" ht="15" customHeight="1" x14ac:dyDescent="0.25">
      <c r="A1104" s="5">
        <f t="shared" ref="A1104:B1104" si="318">+A1103+1</f>
        <v>1083</v>
      </c>
      <c r="B1104" s="26">
        <f t="shared" si="318"/>
        <v>317</v>
      </c>
      <c r="C1104" s="6" t="s">
        <v>57</v>
      </c>
      <c r="D1104" s="3" t="s">
        <v>1000</v>
      </c>
      <c r="E1104" s="7">
        <v>1975</v>
      </c>
      <c r="F1104" s="7">
        <v>1975</v>
      </c>
      <c r="G1104" s="7" t="s">
        <v>51</v>
      </c>
      <c r="H1104" s="7">
        <v>2</v>
      </c>
      <c r="I1104" s="7">
        <v>1</v>
      </c>
      <c r="J1104" s="32">
        <v>339.6</v>
      </c>
      <c r="K1104" s="32">
        <v>339.6</v>
      </c>
      <c r="L1104" s="32">
        <v>0</v>
      </c>
      <c r="M1104" s="8">
        <v>16</v>
      </c>
      <c r="N1104" s="30">
        <f>'Приложение №2'!E1104</f>
        <v>4983554.34</v>
      </c>
      <c r="O1104" s="32"/>
      <c r="P1104" s="1">
        <v>3777715.85</v>
      </c>
      <c r="Q1104" s="1"/>
      <c r="R1104" s="1">
        <v>238793.5312</v>
      </c>
      <c r="S1104" s="1">
        <v>967044.95879999979</v>
      </c>
      <c r="T1104" s="32"/>
      <c r="U1104" s="1">
        <f t="shared" si="258"/>
        <v>14674.777208480564</v>
      </c>
      <c r="V1104" s="1">
        <f t="shared" si="258"/>
        <v>14674.777208480564</v>
      </c>
      <c r="W1104" s="9">
        <v>2020</v>
      </c>
    </row>
    <row r="1105" spans="1:23" ht="15.75" customHeight="1" x14ac:dyDescent="0.25">
      <c r="A1105" s="5">
        <f t="shared" ref="A1105:B1105" si="319">+A1104+1</f>
        <v>1084</v>
      </c>
      <c r="B1105" s="26">
        <f t="shared" si="319"/>
        <v>318</v>
      </c>
      <c r="C1105" s="6" t="s">
        <v>57</v>
      </c>
      <c r="D1105" s="3" t="s">
        <v>1001</v>
      </c>
      <c r="E1105" s="7">
        <v>1970</v>
      </c>
      <c r="F1105" s="7">
        <v>1970</v>
      </c>
      <c r="G1105" s="7" t="s">
        <v>51</v>
      </c>
      <c r="H1105" s="7">
        <v>4</v>
      </c>
      <c r="I1105" s="7">
        <v>1</v>
      </c>
      <c r="J1105" s="32">
        <v>1343.6</v>
      </c>
      <c r="K1105" s="32">
        <v>1098.5</v>
      </c>
      <c r="L1105" s="32">
        <v>0</v>
      </c>
      <c r="M1105" s="8">
        <v>43</v>
      </c>
      <c r="N1105" s="30">
        <f>'Приложение №2'!E1105</f>
        <v>8072759.4900000012</v>
      </c>
      <c r="O1105" s="32"/>
      <c r="P1105" s="1">
        <v>4450027.21</v>
      </c>
      <c r="Q1105" s="1"/>
      <c r="R1105" s="1">
        <v>494643.67700000003</v>
      </c>
      <c r="S1105" s="1">
        <v>3128088.6030000011</v>
      </c>
      <c r="T1105" s="1"/>
      <c r="U1105" s="1">
        <f t="shared" si="258"/>
        <v>7348.8934820209388</v>
      </c>
      <c r="V1105" s="1">
        <f t="shared" si="258"/>
        <v>7348.8934820209388</v>
      </c>
      <c r="W1105" s="9">
        <v>2020</v>
      </c>
    </row>
    <row r="1106" spans="1:23" ht="15.75" customHeight="1" x14ac:dyDescent="0.25">
      <c r="A1106" s="5">
        <f t="shared" ref="A1106:B1106" si="320">+A1105+1</f>
        <v>1085</v>
      </c>
      <c r="B1106" s="26">
        <f t="shared" si="320"/>
        <v>319</v>
      </c>
      <c r="C1106" s="6" t="s">
        <v>57</v>
      </c>
      <c r="D1106" s="3" t="s">
        <v>1002</v>
      </c>
      <c r="E1106" s="7">
        <v>1969</v>
      </c>
      <c r="F1106" s="7">
        <v>1969</v>
      </c>
      <c r="G1106" s="7" t="s">
        <v>51</v>
      </c>
      <c r="H1106" s="7">
        <v>4</v>
      </c>
      <c r="I1106" s="7">
        <v>4</v>
      </c>
      <c r="J1106" s="32">
        <v>1301.0999999999999</v>
      </c>
      <c r="K1106" s="32">
        <v>1206.5</v>
      </c>
      <c r="L1106" s="32">
        <v>0</v>
      </c>
      <c r="M1106" s="8">
        <v>55</v>
      </c>
      <c r="N1106" s="30">
        <f>'Приложение №2'!E1106</f>
        <v>8058617.1099999994</v>
      </c>
      <c r="O1106" s="32"/>
      <c r="P1106" s="1">
        <v>4248026.09</v>
      </c>
      <c r="Q1106" s="1"/>
      <c r="R1106" s="1">
        <v>374961.62300000002</v>
      </c>
      <c r="S1106" s="1">
        <v>3435629.3969999994</v>
      </c>
      <c r="T1106" s="1"/>
      <c r="U1106" s="1">
        <f t="shared" ref="U1106:V1168" si="321">$N1106/($K1106+$L1106)</f>
        <v>6679.3345296311636</v>
      </c>
      <c r="V1106" s="1">
        <f t="shared" si="321"/>
        <v>6679.3345296311636</v>
      </c>
      <c r="W1106" s="9">
        <v>2020</v>
      </c>
    </row>
    <row r="1107" spans="1:23" ht="15.75" customHeight="1" x14ac:dyDescent="0.25">
      <c r="A1107" s="5">
        <f t="shared" ref="A1107:B1107" si="322">+A1106+1</f>
        <v>1086</v>
      </c>
      <c r="B1107" s="26">
        <f t="shared" si="322"/>
        <v>320</v>
      </c>
      <c r="C1107" s="6" t="s">
        <v>57</v>
      </c>
      <c r="D1107" s="3" t="s">
        <v>1003</v>
      </c>
      <c r="E1107" s="7">
        <v>1970</v>
      </c>
      <c r="F1107" s="7">
        <v>1970</v>
      </c>
      <c r="G1107" s="7" t="s">
        <v>51</v>
      </c>
      <c r="H1107" s="7">
        <v>4</v>
      </c>
      <c r="I1107" s="7">
        <v>4</v>
      </c>
      <c r="J1107" s="32">
        <v>1365.1</v>
      </c>
      <c r="K1107" s="32">
        <v>712</v>
      </c>
      <c r="L1107" s="32">
        <v>484.5</v>
      </c>
      <c r="M1107" s="8">
        <v>42</v>
      </c>
      <c r="N1107" s="30">
        <f>'Приложение №2'!E1107</f>
        <v>7991823.7599999988</v>
      </c>
      <c r="O1107" s="32"/>
      <c r="P1107" s="1">
        <v>2795852.92</v>
      </c>
      <c r="Q1107" s="1"/>
      <c r="R1107" s="1">
        <v>409155.24199999997</v>
      </c>
      <c r="S1107" s="1">
        <v>4786815.5979999993</v>
      </c>
      <c r="T1107" s="1"/>
      <c r="U1107" s="1">
        <f t="shared" si="321"/>
        <v>6679.3345256999573</v>
      </c>
      <c r="V1107" s="1">
        <f t="shared" si="321"/>
        <v>6679.3345256999573</v>
      </c>
      <c r="W1107" s="9">
        <v>2020</v>
      </c>
    </row>
    <row r="1108" spans="1:23" ht="15.75" customHeight="1" x14ac:dyDescent="0.25">
      <c r="A1108" s="5">
        <f t="shared" ref="A1108:B1108" si="323">+A1107+1</f>
        <v>1087</v>
      </c>
      <c r="B1108" s="26">
        <f t="shared" si="323"/>
        <v>321</v>
      </c>
      <c r="C1108" s="6" t="s">
        <v>57</v>
      </c>
      <c r="D1108" s="3" t="s">
        <v>1004</v>
      </c>
      <c r="E1108" s="7">
        <v>1965</v>
      </c>
      <c r="F1108" s="7">
        <v>1965</v>
      </c>
      <c r="G1108" s="7" t="s">
        <v>51</v>
      </c>
      <c r="H1108" s="7">
        <v>3</v>
      </c>
      <c r="I1108" s="7">
        <v>2</v>
      </c>
      <c r="J1108" s="32">
        <v>987.3</v>
      </c>
      <c r="K1108" s="32">
        <v>919.2</v>
      </c>
      <c r="L1108" s="32">
        <v>68.099999999999994</v>
      </c>
      <c r="M1108" s="8">
        <v>38</v>
      </c>
      <c r="N1108" s="30">
        <f>'Приложение №2'!E1108</f>
        <v>14488407.520000001</v>
      </c>
      <c r="O1108" s="32"/>
      <c r="P1108" s="1">
        <v>11193117.1</v>
      </c>
      <c r="Q1108" s="1"/>
      <c r="R1108" s="1">
        <v>289933.38280000002</v>
      </c>
      <c r="S1108" s="1">
        <v>3005357.037200002</v>
      </c>
      <c r="T1108" s="1"/>
      <c r="U1108" s="1">
        <f t="shared" si="321"/>
        <v>14674.777190317027</v>
      </c>
      <c r="V1108" s="1">
        <f t="shared" si="321"/>
        <v>14674.777190317027</v>
      </c>
      <c r="W1108" s="9">
        <v>2020</v>
      </c>
    </row>
    <row r="1109" spans="1:23" ht="15.75" customHeight="1" x14ac:dyDescent="0.25">
      <c r="A1109" s="5">
        <f t="shared" ref="A1109:B1109" si="324">+A1108+1</f>
        <v>1088</v>
      </c>
      <c r="B1109" s="26">
        <f t="shared" si="324"/>
        <v>322</v>
      </c>
      <c r="C1109" s="6" t="s">
        <v>57</v>
      </c>
      <c r="D1109" s="3" t="s">
        <v>1005</v>
      </c>
      <c r="E1109" s="7">
        <v>1964</v>
      </c>
      <c r="F1109" s="7">
        <v>1964</v>
      </c>
      <c r="G1109" s="7" t="s">
        <v>51</v>
      </c>
      <c r="H1109" s="7">
        <v>3</v>
      </c>
      <c r="I1109" s="7">
        <v>1</v>
      </c>
      <c r="J1109" s="32">
        <v>996.7</v>
      </c>
      <c r="K1109" s="32">
        <v>926.8</v>
      </c>
      <c r="L1109" s="32">
        <v>69.900000000000006</v>
      </c>
      <c r="M1109" s="8">
        <v>43</v>
      </c>
      <c r="N1109" s="30">
        <f>'Приложение №2'!E1109</f>
        <v>14626350.43</v>
      </c>
      <c r="O1109" s="32"/>
      <c r="P1109" s="1">
        <v>11311031.960000001</v>
      </c>
      <c r="Q1109" s="1"/>
      <c r="R1109" s="1">
        <v>278068.3112</v>
      </c>
      <c r="S1109" s="1">
        <v>3037250.1587999989</v>
      </c>
      <c r="T1109" s="1"/>
      <c r="U1109" s="1">
        <f t="shared" si="321"/>
        <v>14674.777194742652</v>
      </c>
      <c r="V1109" s="1">
        <f t="shared" si="321"/>
        <v>14674.777194742652</v>
      </c>
      <c r="W1109" s="9">
        <v>2020</v>
      </c>
    </row>
    <row r="1110" spans="1:23" ht="15.75" customHeight="1" x14ac:dyDescent="0.25">
      <c r="A1110" s="5">
        <f t="shared" ref="A1110:B1110" si="325">+A1109+1</f>
        <v>1089</v>
      </c>
      <c r="B1110" s="26">
        <f t="shared" si="325"/>
        <v>323</v>
      </c>
      <c r="C1110" s="6" t="s">
        <v>57</v>
      </c>
      <c r="D1110" s="3" t="s">
        <v>1006</v>
      </c>
      <c r="E1110" s="7">
        <v>1967</v>
      </c>
      <c r="F1110" s="7">
        <v>1967</v>
      </c>
      <c r="G1110" s="7" t="s">
        <v>51</v>
      </c>
      <c r="H1110" s="7">
        <v>3</v>
      </c>
      <c r="I1110" s="7">
        <v>2</v>
      </c>
      <c r="J1110" s="32">
        <v>994.3</v>
      </c>
      <c r="K1110" s="32">
        <v>776.1</v>
      </c>
      <c r="L1110" s="32">
        <v>146.1</v>
      </c>
      <c r="M1110" s="8">
        <v>26</v>
      </c>
      <c r="N1110" s="30">
        <f>'Приложение №2'!E1110</f>
        <v>13533079.540000003</v>
      </c>
      <c r="O1110" s="32"/>
      <c r="P1110" s="1">
        <v>10242410.380000001</v>
      </c>
      <c r="Q1110" s="1"/>
      <c r="R1110" s="1">
        <v>248578.08059999999</v>
      </c>
      <c r="S1110" s="1">
        <v>3042091.079400002</v>
      </c>
      <c r="T1110" s="1"/>
      <c r="U1110" s="1">
        <f t="shared" si="321"/>
        <v>14674.777206679681</v>
      </c>
      <c r="V1110" s="1">
        <f t="shared" si="321"/>
        <v>14674.777206679681</v>
      </c>
      <c r="W1110" s="9">
        <v>2020</v>
      </c>
    </row>
    <row r="1111" spans="1:23" ht="15.75" customHeight="1" x14ac:dyDescent="0.25">
      <c r="A1111" s="5">
        <f t="shared" ref="A1111:B1111" si="326">+A1110+1</f>
        <v>1090</v>
      </c>
      <c r="B1111" s="26">
        <f t="shared" si="326"/>
        <v>324</v>
      </c>
      <c r="C1111" s="6" t="s">
        <v>57</v>
      </c>
      <c r="D1111" s="3" t="s">
        <v>1007</v>
      </c>
      <c r="E1111" s="7">
        <v>1970</v>
      </c>
      <c r="F1111" s="7">
        <v>1970</v>
      </c>
      <c r="G1111" s="7" t="s">
        <v>51</v>
      </c>
      <c r="H1111" s="7">
        <v>3</v>
      </c>
      <c r="I1111" s="7">
        <v>3</v>
      </c>
      <c r="J1111" s="32">
        <v>1002.4</v>
      </c>
      <c r="K1111" s="32">
        <v>930.6</v>
      </c>
      <c r="L1111" s="32">
        <v>71.8</v>
      </c>
      <c r="M1111" s="8">
        <v>40</v>
      </c>
      <c r="N1111" s="30">
        <f>'Приложение №2'!E1111</f>
        <v>14709996.66</v>
      </c>
      <c r="O1111" s="32"/>
      <c r="P1111" s="1">
        <v>11371327.779999999</v>
      </c>
      <c r="Q1111" s="1"/>
      <c r="R1111" s="1">
        <v>279776.9644</v>
      </c>
      <c r="S1111" s="1">
        <v>3058891.9156000009</v>
      </c>
      <c r="T1111" s="1"/>
      <c r="U1111" s="1">
        <f t="shared" si="321"/>
        <v>14674.777194732642</v>
      </c>
      <c r="V1111" s="1">
        <f t="shared" si="321"/>
        <v>14674.777194732642</v>
      </c>
      <c r="W1111" s="9">
        <v>2020</v>
      </c>
    </row>
    <row r="1112" spans="1:23" ht="15.75" customHeight="1" x14ac:dyDescent="0.25">
      <c r="A1112" s="5">
        <f t="shared" ref="A1112:B1112" si="327">+A1111+1</f>
        <v>1091</v>
      </c>
      <c r="B1112" s="26">
        <f t="shared" si="327"/>
        <v>325</v>
      </c>
      <c r="C1112" s="6" t="s">
        <v>57</v>
      </c>
      <c r="D1112" s="3" t="s">
        <v>1008</v>
      </c>
      <c r="E1112" s="7">
        <v>1974</v>
      </c>
      <c r="F1112" s="7">
        <v>1974</v>
      </c>
      <c r="G1112" s="7" t="s">
        <v>51</v>
      </c>
      <c r="H1112" s="7">
        <v>4</v>
      </c>
      <c r="I1112" s="7">
        <v>3</v>
      </c>
      <c r="J1112" s="32">
        <v>1380.9</v>
      </c>
      <c r="K1112" s="32">
        <v>1346.8</v>
      </c>
      <c r="L1112" s="32">
        <v>0</v>
      </c>
      <c r="M1112" s="8">
        <v>43</v>
      </c>
      <c r="N1112" s="30">
        <f>'Приложение №2'!E1112</f>
        <v>9897489.75</v>
      </c>
      <c r="O1112" s="32"/>
      <c r="P1112" s="1">
        <v>5648410.3600000003</v>
      </c>
      <c r="Q1112" s="1"/>
      <c r="R1112" s="1">
        <v>413931.70759999997</v>
      </c>
      <c r="S1112" s="1">
        <v>3835147.6823999998</v>
      </c>
      <c r="T1112" s="1"/>
      <c r="U1112" s="1">
        <f t="shared" si="321"/>
        <v>7348.8934882684889</v>
      </c>
      <c r="V1112" s="1">
        <f t="shared" si="321"/>
        <v>7348.8934882684889</v>
      </c>
      <c r="W1112" s="9">
        <v>2020</v>
      </c>
    </row>
    <row r="1113" spans="1:23" ht="15.75" customHeight="1" x14ac:dyDescent="0.25">
      <c r="A1113" s="5">
        <f t="shared" ref="A1113:B1113" si="328">+A1112+1</f>
        <v>1092</v>
      </c>
      <c r="B1113" s="26">
        <f t="shared" si="328"/>
        <v>326</v>
      </c>
      <c r="C1113" s="6" t="s">
        <v>57</v>
      </c>
      <c r="D1113" s="3" t="s">
        <v>1009</v>
      </c>
      <c r="E1113" s="7">
        <v>1962</v>
      </c>
      <c r="F1113" s="7">
        <v>1962</v>
      </c>
      <c r="G1113" s="7" t="s">
        <v>51</v>
      </c>
      <c r="H1113" s="7">
        <v>3</v>
      </c>
      <c r="I1113" s="7">
        <v>2</v>
      </c>
      <c r="J1113" s="32">
        <v>792.7</v>
      </c>
      <c r="K1113" s="32">
        <v>720</v>
      </c>
      <c r="L1113" s="32">
        <v>0</v>
      </c>
      <c r="M1113" s="8">
        <v>26</v>
      </c>
      <c r="N1113" s="30">
        <f>'Приложение №2'!E1113</f>
        <v>10565839.59</v>
      </c>
      <c r="O1113" s="32"/>
      <c r="P1113" s="1">
        <v>8297057.4699999997</v>
      </c>
      <c r="Q1113" s="1"/>
      <c r="R1113" s="1">
        <v>218510.12</v>
      </c>
      <c r="S1113" s="1">
        <v>2050272</v>
      </c>
      <c r="T1113" s="1"/>
      <c r="U1113" s="1">
        <f t="shared" si="321"/>
        <v>14674.777208333333</v>
      </c>
      <c r="V1113" s="1">
        <f t="shared" si="321"/>
        <v>14674.777208333333</v>
      </c>
      <c r="W1113" s="9">
        <v>2020</v>
      </c>
    </row>
    <row r="1114" spans="1:23" ht="15.75" customHeight="1" x14ac:dyDescent="0.25">
      <c r="A1114" s="5">
        <f t="shared" ref="A1114:B1114" si="329">+A1113+1</f>
        <v>1093</v>
      </c>
      <c r="B1114" s="26">
        <f t="shared" si="329"/>
        <v>327</v>
      </c>
      <c r="C1114" s="6" t="s">
        <v>57</v>
      </c>
      <c r="D1114" s="3" t="s">
        <v>1010</v>
      </c>
      <c r="E1114" s="7">
        <v>1973</v>
      </c>
      <c r="F1114" s="7">
        <v>1973</v>
      </c>
      <c r="G1114" s="7" t="s">
        <v>51</v>
      </c>
      <c r="H1114" s="7">
        <v>4</v>
      </c>
      <c r="I1114" s="7">
        <v>1</v>
      </c>
      <c r="J1114" s="32">
        <v>1419.3</v>
      </c>
      <c r="K1114" s="32">
        <v>1132.9000000000001</v>
      </c>
      <c r="L1114" s="32">
        <v>167.6</v>
      </c>
      <c r="M1114" s="8">
        <v>48</v>
      </c>
      <c r="N1114" s="30">
        <f>'Приложение №2'!E1114</f>
        <v>9557235.9800000004</v>
      </c>
      <c r="O1114" s="32"/>
      <c r="P1114" s="1">
        <v>4954932.72</v>
      </c>
      <c r="Q1114" s="1"/>
      <c r="R1114" s="1">
        <v>421741.70420000004</v>
      </c>
      <c r="S1114" s="1">
        <v>4180561.5558000007</v>
      </c>
      <c r="T1114" s="1"/>
      <c r="U1114" s="1">
        <f t="shared" si="321"/>
        <v>7348.8934871203382</v>
      </c>
      <c r="V1114" s="1">
        <f t="shared" si="321"/>
        <v>7348.8934871203382</v>
      </c>
      <c r="W1114" s="9">
        <v>2020</v>
      </c>
    </row>
    <row r="1115" spans="1:23" ht="15" customHeight="1" x14ac:dyDescent="0.25">
      <c r="A1115" s="5">
        <f t="shared" ref="A1115:B1115" si="330">+A1114+1</f>
        <v>1094</v>
      </c>
      <c r="B1115" s="26">
        <f t="shared" si="330"/>
        <v>328</v>
      </c>
      <c r="C1115" s="6" t="s">
        <v>247</v>
      </c>
      <c r="D1115" s="3" t="s">
        <v>1011</v>
      </c>
      <c r="E1115" s="7">
        <v>1975</v>
      </c>
      <c r="F1115" s="7">
        <v>2013</v>
      </c>
      <c r="G1115" s="7" t="s">
        <v>67</v>
      </c>
      <c r="H1115" s="7">
        <v>2</v>
      </c>
      <c r="I1115" s="7">
        <v>2</v>
      </c>
      <c r="J1115" s="32">
        <v>597.70000000000005</v>
      </c>
      <c r="K1115" s="32">
        <v>374.4</v>
      </c>
      <c r="L1115" s="32">
        <v>165</v>
      </c>
      <c r="M1115" s="8">
        <v>28</v>
      </c>
      <c r="N1115" s="30">
        <f>'Приложение №2'!E1115</f>
        <v>2313111.2200000002</v>
      </c>
      <c r="O1115" s="32"/>
      <c r="P1115" s="1">
        <v>1669543.06</v>
      </c>
      <c r="Q1115" s="1"/>
      <c r="R1115" s="1">
        <v>86206.07680000001</v>
      </c>
      <c r="S1115" s="1">
        <v>557362.08320000011</v>
      </c>
      <c r="T1115" s="32"/>
      <c r="U1115" s="1">
        <f t="shared" si="321"/>
        <v>4288.3040786058591</v>
      </c>
      <c r="V1115" s="1">
        <f t="shared" si="321"/>
        <v>4288.3040786058591</v>
      </c>
      <c r="W1115" s="9">
        <v>2020</v>
      </c>
    </row>
    <row r="1116" spans="1:23" ht="15" customHeight="1" x14ac:dyDescent="0.25">
      <c r="A1116" s="5">
        <f t="shared" ref="A1116:B1116" si="331">+A1115+1</f>
        <v>1095</v>
      </c>
      <c r="B1116" s="26">
        <f t="shared" si="331"/>
        <v>329</v>
      </c>
      <c r="C1116" s="6" t="s">
        <v>247</v>
      </c>
      <c r="D1116" s="3" t="s">
        <v>1012</v>
      </c>
      <c r="E1116" s="7">
        <v>1974</v>
      </c>
      <c r="F1116" s="7">
        <v>2013</v>
      </c>
      <c r="G1116" s="7" t="s">
        <v>67</v>
      </c>
      <c r="H1116" s="7">
        <v>2</v>
      </c>
      <c r="I1116" s="7">
        <v>2</v>
      </c>
      <c r="J1116" s="32">
        <v>559.29999999999995</v>
      </c>
      <c r="K1116" s="32">
        <v>302.39999999999998</v>
      </c>
      <c r="L1116" s="32">
        <v>214.5</v>
      </c>
      <c r="M1116" s="8">
        <v>14</v>
      </c>
      <c r="N1116" s="30">
        <f>'Приложение №2'!E1116</f>
        <v>4452061.32</v>
      </c>
      <c r="O1116" s="32"/>
      <c r="P1116" s="1">
        <v>3702594.7</v>
      </c>
      <c r="Q1116" s="1"/>
      <c r="R1116" s="1">
        <v>148980.14079999999</v>
      </c>
      <c r="S1116" s="1">
        <v>600486.47920000018</v>
      </c>
      <c r="T1116" s="32"/>
      <c r="U1116" s="1">
        <f t="shared" si="321"/>
        <v>8613.0031340684855</v>
      </c>
      <c r="V1116" s="1">
        <f t="shared" si="321"/>
        <v>8613.0031340684855</v>
      </c>
      <c r="W1116" s="9">
        <v>2020</v>
      </c>
    </row>
    <row r="1117" spans="1:23" ht="15" customHeight="1" x14ac:dyDescent="0.25">
      <c r="A1117" s="5">
        <f t="shared" ref="A1117:B1117" si="332">+A1116+1</f>
        <v>1096</v>
      </c>
      <c r="B1117" s="26">
        <f t="shared" si="332"/>
        <v>330</v>
      </c>
      <c r="C1117" s="6" t="s">
        <v>247</v>
      </c>
      <c r="D1117" s="3" t="s">
        <v>1013</v>
      </c>
      <c r="E1117" s="7">
        <v>1976</v>
      </c>
      <c r="F1117" s="7">
        <v>2013</v>
      </c>
      <c r="G1117" s="7" t="s">
        <v>67</v>
      </c>
      <c r="H1117" s="7">
        <v>2</v>
      </c>
      <c r="I1117" s="7">
        <v>2</v>
      </c>
      <c r="J1117" s="32">
        <v>533</v>
      </c>
      <c r="K1117" s="32">
        <v>291.89999999999998</v>
      </c>
      <c r="L1117" s="32">
        <v>199.5</v>
      </c>
      <c r="M1117" s="8">
        <v>22</v>
      </c>
      <c r="N1117" s="30">
        <f>'Приложение №2'!E1117</f>
        <v>2345997.2399999998</v>
      </c>
      <c r="O1117" s="32"/>
      <c r="P1117" s="1">
        <v>1643774.37</v>
      </c>
      <c r="Q1117" s="1"/>
      <c r="R1117" s="1">
        <v>136560.98979999998</v>
      </c>
      <c r="S1117" s="1">
        <v>565661.88019999966</v>
      </c>
      <c r="T1117" s="32"/>
      <c r="U1117" s="1">
        <f t="shared" si="321"/>
        <v>4774.1091575091568</v>
      </c>
      <c r="V1117" s="1">
        <f t="shared" si="321"/>
        <v>4774.1091575091568</v>
      </c>
      <c r="W1117" s="9">
        <v>2020</v>
      </c>
    </row>
    <row r="1118" spans="1:23" ht="15" customHeight="1" x14ac:dyDescent="0.25">
      <c r="A1118" s="5">
        <f t="shared" ref="A1118:B1118" si="333">+A1117+1</f>
        <v>1097</v>
      </c>
      <c r="B1118" s="26">
        <f t="shared" si="333"/>
        <v>331</v>
      </c>
      <c r="C1118" s="6" t="s">
        <v>247</v>
      </c>
      <c r="D1118" s="3" t="s">
        <v>670</v>
      </c>
      <c r="E1118" s="7">
        <v>1974</v>
      </c>
      <c r="F1118" s="7">
        <v>2015</v>
      </c>
      <c r="G1118" s="7" t="s">
        <v>67</v>
      </c>
      <c r="H1118" s="7">
        <v>2</v>
      </c>
      <c r="I1118" s="7">
        <v>3</v>
      </c>
      <c r="J1118" s="32">
        <v>576.20000000000005</v>
      </c>
      <c r="K1118" s="32">
        <v>336.3</v>
      </c>
      <c r="L1118" s="32">
        <v>179.2</v>
      </c>
      <c r="M1118" s="8">
        <v>26</v>
      </c>
      <c r="N1118" s="30">
        <f>'Приложение №2'!E1118</f>
        <v>4037161.5000000005</v>
      </c>
      <c r="O1118" s="32"/>
      <c r="P1118" s="1">
        <v>3431743.61</v>
      </c>
      <c r="Q1118" s="1"/>
      <c r="R1118" s="1">
        <v>47429.051400000004</v>
      </c>
      <c r="S1118" s="1">
        <v>557988.8386000006</v>
      </c>
      <c r="T1118" s="32"/>
      <c r="U1118" s="1">
        <f t="shared" si="321"/>
        <v>7831.5451018428721</v>
      </c>
      <c r="V1118" s="1">
        <f t="shared" si="321"/>
        <v>7831.5451018428721</v>
      </c>
      <c r="W1118" s="9">
        <v>2020</v>
      </c>
    </row>
    <row r="1119" spans="1:23" ht="15" customHeight="1" x14ac:dyDescent="0.25">
      <c r="A1119" s="5">
        <f t="shared" ref="A1119:B1119" si="334">+A1118+1</f>
        <v>1098</v>
      </c>
      <c r="B1119" s="26">
        <f t="shared" si="334"/>
        <v>332</v>
      </c>
      <c r="C1119" s="6" t="s">
        <v>247</v>
      </c>
      <c r="D1119" s="3" t="s">
        <v>1014</v>
      </c>
      <c r="E1119" s="7">
        <v>1974</v>
      </c>
      <c r="F1119" s="7">
        <v>2014</v>
      </c>
      <c r="G1119" s="7" t="s">
        <v>67</v>
      </c>
      <c r="H1119" s="7">
        <v>2</v>
      </c>
      <c r="I1119" s="7">
        <v>3</v>
      </c>
      <c r="J1119" s="32">
        <v>567.79999999999995</v>
      </c>
      <c r="K1119" s="32">
        <v>335.6</v>
      </c>
      <c r="L1119" s="32">
        <v>170.3</v>
      </c>
      <c r="M1119" s="8">
        <v>32</v>
      </c>
      <c r="N1119" s="30">
        <f>'Приложение №2'!E1119</f>
        <v>4407312.3</v>
      </c>
      <c r="O1119" s="32"/>
      <c r="P1119" s="1">
        <v>3754524.68</v>
      </c>
      <c r="Q1119" s="1"/>
      <c r="R1119" s="1">
        <v>111738.5784</v>
      </c>
      <c r="S1119" s="1">
        <v>541049.04159999965</v>
      </c>
      <c r="T1119" s="32"/>
      <c r="U1119" s="1">
        <f t="shared" si="321"/>
        <v>8711.8250642419443</v>
      </c>
      <c r="V1119" s="1">
        <f t="shared" si="321"/>
        <v>8711.8250642419443</v>
      </c>
      <c r="W1119" s="9">
        <v>2020</v>
      </c>
    </row>
    <row r="1120" spans="1:23" ht="15" customHeight="1" x14ac:dyDescent="0.25">
      <c r="A1120" s="5">
        <f t="shared" ref="A1120:B1120" si="335">+A1119+1</f>
        <v>1099</v>
      </c>
      <c r="B1120" s="26">
        <f t="shared" si="335"/>
        <v>333</v>
      </c>
      <c r="C1120" s="6" t="s">
        <v>60</v>
      </c>
      <c r="D1120" s="3" t="s">
        <v>61</v>
      </c>
      <c r="E1120" s="7">
        <v>1966</v>
      </c>
      <c r="F1120" s="7">
        <v>2016</v>
      </c>
      <c r="G1120" s="7" t="s">
        <v>51</v>
      </c>
      <c r="H1120" s="7">
        <v>4</v>
      </c>
      <c r="I1120" s="7">
        <v>6</v>
      </c>
      <c r="J1120" s="32">
        <v>4167.3</v>
      </c>
      <c r="K1120" s="32">
        <v>3119.4</v>
      </c>
      <c r="L1120" s="32">
        <v>810.7</v>
      </c>
      <c r="M1120" s="8">
        <v>158</v>
      </c>
      <c r="N1120" s="30">
        <f>'Приложение №2'!E1120</f>
        <v>10821562.73</v>
      </c>
      <c r="O1120" s="32"/>
      <c r="P1120" s="1">
        <v>0</v>
      </c>
      <c r="Q1120" s="1"/>
      <c r="R1120" s="1">
        <v>1601293.7256</v>
      </c>
      <c r="S1120" s="1">
        <v>9220269.0044</v>
      </c>
      <c r="T1120" s="1"/>
      <c r="U1120" s="1">
        <f t="shared" si="321"/>
        <v>2753.5082389761074</v>
      </c>
      <c r="V1120" s="1">
        <f t="shared" si="321"/>
        <v>2753.5082389761074</v>
      </c>
      <c r="W1120" s="9">
        <v>2020</v>
      </c>
    </row>
    <row r="1121" spans="1:23" ht="15.75" customHeight="1" x14ac:dyDescent="0.25">
      <c r="A1121" s="5">
        <f t="shared" ref="A1121:B1121" si="336">+A1120+1</f>
        <v>1100</v>
      </c>
      <c r="B1121" s="26">
        <f t="shared" si="336"/>
        <v>334</v>
      </c>
      <c r="C1121" s="6" t="s">
        <v>60</v>
      </c>
      <c r="D1121" s="3" t="s">
        <v>1015</v>
      </c>
      <c r="E1121" s="7">
        <v>1986</v>
      </c>
      <c r="F1121" s="7">
        <v>2013</v>
      </c>
      <c r="G1121" s="7" t="s">
        <v>51</v>
      </c>
      <c r="H1121" s="7">
        <v>9</v>
      </c>
      <c r="I1121" s="7">
        <v>1</v>
      </c>
      <c r="J1121" s="32">
        <v>2272.3000000000002</v>
      </c>
      <c r="K1121" s="32">
        <v>2002.9</v>
      </c>
      <c r="L1121" s="32">
        <v>0</v>
      </c>
      <c r="M1121" s="8">
        <v>70</v>
      </c>
      <c r="N1121" s="30">
        <f>'Приложение №2'!E1121</f>
        <v>23692492.780000005</v>
      </c>
      <c r="O1121" s="32"/>
      <c r="P1121" s="1">
        <v>15205930.16</v>
      </c>
      <c r="Q1121" s="1"/>
      <c r="R1121" s="1">
        <v>915600.62000000011</v>
      </c>
      <c r="S1121" s="1">
        <v>7570962.0000000047</v>
      </c>
      <c r="T1121" s="32"/>
      <c r="U1121" s="1">
        <f t="shared" si="321"/>
        <v>11829.094203405064</v>
      </c>
      <c r="V1121" s="1">
        <f t="shared" si="321"/>
        <v>11829.094203405064</v>
      </c>
      <c r="W1121" s="9">
        <v>2020</v>
      </c>
    </row>
    <row r="1122" spans="1:23" ht="15" customHeight="1" x14ac:dyDescent="0.25">
      <c r="A1122" s="5">
        <f t="shared" ref="A1122:B1122" si="337">+A1121+1</f>
        <v>1101</v>
      </c>
      <c r="B1122" s="26">
        <f t="shared" si="337"/>
        <v>335</v>
      </c>
      <c r="C1122" s="6" t="s">
        <v>60</v>
      </c>
      <c r="D1122" s="3" t="s">
        <v>62</v>
      </c>
      <c r="E1122" s="7">
        <v>1967</v>
      </c>
      <c r="F1122" s="7">
        <v>2012</v>
      </c>
      <c r="G1122" s="7" t="s">
        <v>63</v>
      </c>
      <c r="H1122" s="7">
        <v>4</v>
      </c>
      <c r="I1122" s="7">
        <v>6</v>
      </c>
      <c r="J1122" s="32">
        <v>3753.6</v>
      </c>
      <c r="K1122" s="32">
        <v>2991.6</v>
      </c>
      <c r="L1122" s="32">
        <v>615.5</v>
      </c>
      <c r="M1122" s="8">
        <v>155</v>
      </c>
      <c r="N1122" s="30">
        <f>'Приложение №2'!E1122</f>
        <v>6836832.4100000001</v>
      </c>
      <c r="O1122" s="32"/>
      <c r="P1122" s="1">
        <v>0</v>
      </c>
      <c r="Q1122" s="1"/>
      <c r="R1122" s="1">
        <v>340687.81320000003</v>
      </c>
      <c r="S1122" s="1">
        <v>6496144.5968000004</v>
      </c>
      <c r="T1122" s="1"/>
      <c r="U1122" s="1">
        <f t="shared" si="321"/>
        <v>1895.3819993900918</v>
      </c>
      <c r="V1122" s="1">
        <f t="shared" si="321"/>
        <v>1895.3819993900918</v>
      </c>
      <c r="W1122" s="9">
        <v>2020</v>
      </c>
    </row>
    <row r="1123" spans="1:23" ht="15" customHeight="1" x14ac:dyDescent="0.25">
      <c r="A1123" s="5">
        <f t="shared" ref="A1123:B1123" si="338">+A1122+1</f>
        <v>1102</v>
      </c>
      <c r="B1123" s="26">
        <f t="shared" si="338"/>
        <v>336</v>
      </c>
      <c r="C1123" s="6" t="s">
        <v>60</v>
      </c>
      <c r="D1123" s="3" t="s">
        <v>64</v>
      </c>
      <c r="E1123" s="7">
        <v>1967</v>
      </c>
      <c r="F1123" s="7">
        <v>2016</v>
      </c>
      <c r="G1123" s="7" t="s">
        <v>63</v>
      </c>
      <c r="H1123" s="7">
        <v>4</v>
      </c>
      <c r="I1123" s="7">
        <v>6</v>
      </c>
      <c r="J1123" s="32">
        <v>4047.4</v>
      </c>
      <c r="K1123" s="32">
        <v>2520.1</v>
      </c>
      <c r="L1123" s="32">
        <v>1289.0999999999999</v>
      </c>
      <c r="M1123" s="8">
        <v>102</v>
      </c>
      <c r="N1123" s="30">
        <f>'Приложение №2'!E1123</f>
        <v>7219889.1100000003</v>
      </c>
      <c r="O1123" s="32"/>
      <c r="P1123" s="1">
        <v>0</v>
      </c>
      <c r="Q1123" s="1"/>
      <c r="R1123" s="1">
        <v>411341.04060000001</v>
      </c>
      <c r="S1123" s="1">
        <v>6808548.0694000004</v>
      </c>
      <c r="T1123" s="1"/>
      <c r="U1123" s="1">
        <f t="shared" si="321"/>
        <v>1895.381998844902</v>
      </c>
      <c r="V1123" s="1">
        <f t="shared" si="321"/>
        <v>1895.381998844902</v>
      </c>
      <c r="W1123" s="9">
        <v>2020</v>
      </c>
    </row>
    <row r="1124" spans="1:23" ht="15" customHeight="1" x14ac:dyDescent="0.25">
      <c r="A1124" s="5">
        <f t="shared" ref="A1124:B1124" si="339">+A1123+1</f>
        <v>1103</v>
      </c>
      <c r="B1124" s="26">
        <f t="shared" si="339"/>
        <v>337</v>
      </c>
      <c r="C1124" s="6" t="s">
        <v>60</v>
      </c>
      <c r="D1124" s="3" t="s">
        <v>264</v>
      </c>
      <c r="E1124" s="7">
        <v>1988</v>
      </c>
      <c r="F1124" s="7">
        <v>2012</v>
      </c>
      <c r="G1124" s="7" t="s">
        <v>67</v>
      </c>
      <c r="H1124" s="7">
        <v>2</v>
      </c>
      <c r="I1124" s="7">
        <v>3</v>
      </c>
      <c r="J1124" s="32">
        <v>552.6</v>
      </c>
      <c r="K1124" s="32">
        <v>485.2</v>
      </c>
      <c r="L1124" s="32">
        <v>0</v>
      </c>
      <c r="M1124" s="8">
        <v>17</v>
      </c>
      <c r="N1124" s="30">
        <f>'Приложение №2'!E1124</f>
        <v>1628716.49</v>
      </c>
      <c r="O1124" s="32"/>
      <c r="P1124" s="1">
        <v>1274315.74</v>
      </c>
      <c r="Q1124" s="1"/>
      <c r="R1124" s="1">
        <v>27764.114400000002</v>
      </c>
      <c r="S1124" s="1">
        <v>326636.63559999998</v>
      </c>
      <c r="T1124" s="32"/>
      <c r="U1124" s="1">
        <f t="shared" si="321"/>
        <v>3356.7940849134379</v>
      </c>
      <c r="V1124" s="1">
        <f t="shared" si="321"/>
        <v>3356.7940849134379</v>
      </c>
      <c r="W1124" s="9">
        <v>2020</v>
      </c>
    </row>
    <row r="1125" spans="1:23" ht="15" customHeight="1" x14ac:dyDescent="0.25">
      <c r="A1125" s="5">
        <f t="shared" ref="A1125:B1125" si="340">+A1124+1</f>
        <v>1104</v>
      </c>
      <c r="B1125" s="26">
        <f t="shared" si="340"/>
        <v>338</v>
      </c>
      <c r="C1125" s="6" t="s">
        <v>60</v>
      </c>
      <c r="D1125" s="3" t="s">
        <v>1016</v>
      </c>
      <c r="E1125" s="7">
        <v>1983</v>
      </c>
      <c r="F1125" s="7">
        <v>2015</v>
      </c>
      <c r="G1125" s="7" t="s">
        <v>67</v>
      </c>
      <c r="H1125" s="7">
        <v>2</v>
      </c>
      <c r="I1125" s="7">
        <v>1</v>
      </c>
      <c r="J1125" s="32">
        <v>356.7</v>
      </c>
      <c r="K1125" s="32">
        <v>316.3</v>
      </c>
      <c r="L1125" s="32">
        <v>0</v>
      </c>
      <c r="M1125" s="8">
        <v>15</v>
      </c>
      <c r="N1125" s="30">
        <f>'Приложение №2'!E1125</f>
        <v>6553853.79</v>
      </c>
      <c r="O1125" s="32"/>
      <c r="P1125" s="1">
        <v>6266130.4800000004</v>
      </c>
      <c r="Q1125" s="1"/>
      <c r="R1125" s="1">
        <v>74790.1486</v>
      </c>
      <c r="S1125" s="1">
        <v>212933.16139999958</v>
      </c>
      <c r="T1125" s="32"/>
      <c r="U1125" s="1">
        <f t="shared" si="321"/>
        <v>20720.372399620614</v>
      </c>
      <c r="V1125" s="1">
        <f t="shared" si="321"/>
        <v>20720.372399620614</v>
      </c>
      <c r="W1125" s="9">
        <v>2020</v>
      </c>
    </row>
    <row r="1126" spans="1:23" ht="15" customHeight="1" x14ac:dyDescent="0.25">
      <c r="A1126" s="5">
        <f t="shared" ref="A1126:B1126" si="341">+A1125+1</f>
        <v>1105</v>
      </c>
      <c r="B1126" s="26">
        <f t="shared" si="341"/>
        <v>339</v>
      </c>
      <c r="C1126" s="6" t="s">
        <v>60</v>
      </c>
      <c r="D1126" s="3" t="s">
        <v>1017</v>
      </c>
      <c r="E1126" s="7">
        <v>1982</v>
      </c>
      <c r="F1126" s="7">
        <v>2015</v>
      </c>
      <c r="G1126" s="7" t="s">
        <v>67</v>
      </c>
      <c r="H1126" s="7">
        <v>2</v>
      </c>
      <c r="I1126" s="7">
        <v>2</v>
      </c>
      <c r="J1126" s="32">
        <v>547.1</v>
      </c>
      <c r="K1126" s="32">
        <v>486.9</v>
      </c>
      <c r="L1126" s="32">
        <v>0</v>
      </c>
      <c r="M1126" s="8">
        <v>22</v>
      </c>
      <c r="N1126" s="30">
        <f>'Приложение №2'!E1126</f>
        <v>10088749.310000002</v>
      </c>
      <c r="O1126" s="32"/>
      <c r="P1126" s="1">
        <v>9646792.1300000008</v>
      </c>
      <c r="Q1126" s="1"/>
      <c r="R1126" s="1">
        <v>114176.1018</v>
      </c>
      <c r="S1126" s="1">
        <v>327781.07820000156</v>
      </c>
      <c r="T1126" s="32"/>
      <c r="U1126" s="1">
        <f t="shared" si="321"/>
        <v>20720.372376257965</v>
      </c>
      <c r="V1126" s="1">
        <f t="shared" si="321"/>
        <v>20720.372376257965</v>
      </c>
      <c r="W1126" s="9">
        <v>2020</v>
      </c>
    </row>
    <row r="1127" spans="1:23" ht="15" customHeight="1" x14ac:dyDescent="0.25">
      <c r="A1127" s="5">
        <f t="shared" ref="A1127:B1127" si="342">+A1126+1</f>
        <v>1106</v>
      </c>
      <c r="B1127" s="26">
        <f t="shared" si="342"/>
        <v>340</v>
      </c>
      <c r="C1127" s="6" t="s">
        <v>60</v>
      </c>
      <c r="D1127" s="3" t="s">
        <v>1018</v>
      </c>
      <c r="E1127" s="7">
        <v>1995</v>
      </c>
      <c r="F1127" s="7">
        <v>2006</v>
      </c>
      <c r="G1127" s="7" t="s">
        <v>67</v>
      </c>
      <c r="H1127" s="7">
        <v>2</v>
      </c>
      <c r="I1127" s="7">
        <v>2</v>
      </c>
      <c r="J1127" s="32">
        <v>1262.0999999999999</v>
      </c>
      <c r="K1127" s="32">
        <v>1078</v>
      </c>
      <c r="L1127" s="32">
        <v>0</v>
      </c>
      <c r="M1127" s="8">
        <v>42</v>
      </c>
      <c r="N1127" s="30">
        <f>'Приложение №2'!E1127</f>
        <v>14477095.83</v>
      </c>
      <c r="O1127" s="32"/>
      <c r="P1127" s="1">
        <v>13489874.939999999</v>
      </c>
      <c r="Q1127" s="1"/>
      <c r="R1127" s="1">
        <v>261511.28599999999</v>
      </c>
      <c r="S1127" s="1">
        <v>725709.60400000063</v>
      </c>
      <c r="T1127" s="32"/>
      <c r="U1127" s="1">
        <f t="shared" si="321"/>
        <v>13429.587968460111</v>
      </c>
      <c r="V1127" s="1">
        <f t="shared" si="321"/>
        <v>13429.587968460111</v>
      </c>
      <c r="W1127" s="9">
        <v>2020</v>
      </c>
    </row>
    <row r="1128" spans="1:23" ht="15.75" customHeight="1" x14ac:dyDescent="0.25">
      <c r="A1128" s="5">
        <f t="shared" ref="A1128:B1128" si="343">+A1127+1</f>
        <v>1107</v>
      </c>
      <c r="B1128" s="26">
        <f t="shared" si="343"/>
        <v>341</v>
      </c>
      <c r="C1128" s="6" t="s">
        <v>60</v>
      </c>
      <c r="D1128" s="3" t="s">
        <v>1019</v>
      </c>
      <c r="E1128" s="7">
        <v>1989</v>
      </c>
      <c r="F1128" s="7">
        <v>2014</v>
      </c>
      <c r="G1128" s="7" t="s">
        <v>51</v>
      </c>
      <c r="H1128" s="7">
        <v>9</v>
      </c>
      <c r="I1128" s="7">
        <v>3</v>
      </c>
      <c r="J1128" s="32">
        <v>6626.1</v>
      </c>
      <c r="K1128" s="32">
        <v>5970.8</v>
      </c>
      <c r="L1128" s="32">
        <v>67.8</v>
      </c>
      <c r="M1128" s="8">
        <v>265</v>
      </c>
      <c r="N1128" s="30">
        <f>'Приложение №2'!E1128</f>
        <v>71431168.239999995</v>
      </c>
      <c r="O1128" s="32"/>
      <c r="P1128" s="1">
        <v>45662981.030000001</v>
      </c>
      <c r="Q1128" s="1"/>
      <c r="R1128" s="1">
        <v>2764100.8079999997</v>
      </c>
      <c r="S1128" s="1">
        <v>23004086.401999995</v>
      </c>
      <c r="T1128" s="32"/>
      <c r="U1128" s="1">
        <f t="shared" si="321"/>
        <v>11829.094200642532</v>
      </c>
      <c r="V1128" s="1">
        <f t="shared" si="321"/>
        <v>11829.094200642532</v>
      </c>
      <c r="W1128" s="9">
        <v>2020</v>
      </c>
    </row>
    <row r="1129" spans="1:23" ht="15" customHeight="1" x14ac:dyDescent="0.25">
      <c r="A1129" s="5">
        <f t="shared" ref="A1129:B1129" si="344">+A1128+1</f>
        <v>1108</v>
      </c>
      <c r="B1129" s="26">
        <f t="shared" si="344"/>
        <v>342</v>
      </c>
      <c r="C1129" s="6" t="s">
        <v>60</v>
      </c>
      <c r="D1129" s="3" t="s">
        <v>1020</v>
      </c>
      <c r="E1129" s="7">
        <v>1993</v>
      </c>
      <c r="F1129" s="7">
        <v>2012</v>
      </c>
      <c r="G1129" s="7" t="s">
        <v>67</v>
      </c>
      <c r="H1129" s="7">
        <v>2</v>
      </c>
      <c r="I1129" s="7">
        <v>1</v>
      </c>
      <c r="J1129" s="32">
        <v>1420.9</v>
      </c>
      <c r="K1129" s="32">
        <v>1193.7</v>
      </c>
      <c r="L1129" s="32">
        <v>0</v>
      </c>
      <c r="M1129" s="8">
        <v>77</v>
      </c>
      <c r="N1129" s="30">
        <f>'Приложение №2'!E1129</f>
        <v>24733908.530000001</v>
      </c>
      <c r="O1129" s="32"/>
      <c r="P1129" s="1">
        <v>23672874.18</v>
      </c>
      <c r="Q1129" s="1"/>
      <c r="R1129" s="1">
        <v>257435.51140000002</v>
      </c>
      <c r="S1129" s="1">
        <v>803598.83860000153</v>
      </c>
      <c r="T1129" s="32"/>
      <c r="U1129" s="1">
        <f t="shared" si="321"/>
        <v>20720.372396749601</v>
      </c>
      <c r="V1129" s="1">
        <f t="shared" si="321"/>
        <v>20720.372396749601</v>
      </c>
      <c r="W1129" s="9">
        <v>2020</v>
      </c>
    </row>
    <row r="1130" spans="1:23" ht="15" customHeight="1" x14ac:dyDescent="0.25">
      <c r="A1130" s="5">
        <f t="shared" ref="A1130:B1130" si="345">+A1129+1</f>
        <v>1109</v>
      </c>
      <c r="B1130" s="26">
        <f t="shared" si="345"/>
        <v>343</v>
      </c>
      <c r="C1130" s="6" t="s">
        <v>60</v>
      </c>
      <c r="D1130" s="3" t="s">
        <v>1021</v>
      </c>
      <c r="E1130" s="7">
        <v>1988</v>
      </c>
      <c r="F1130" s="7">
        <v>2007</v>
      </c>
      <c r="G1130" s="7" t="s">
        <v>67</v>
      </c>
      <c r="H1130" s="7">
        <v>2</v>
      </c>
      <c r="I1130" s="7">
        <v>2</v>
      </c>
      <c r="J1130" s="32">
        <v>884.3</v>
      </c>
      <c r="K1130" s="32">
        <v>804</v>
      </c>
      <c r="L1130" s="32">
        <v>0</v>
      </c>
      <c r="M1130" s="8">
        <v>43</v>
      </c>
      <c r="N1130" s="30">
        <f>'Приложение №2'!E1130</f>
        <v>2189613.02</v>
      </c>
      <c r="O1130" s="32"/>
      <c r="P1130" s="1">
        <v>1465486.99</v>
      </c>
      <c r="Q1130" s="1"/>
      <c r="R1130" s="1">
        <v>182873.228</v>
      </c>
      <c r="S1130" s="1">
        <v>541252.80200000003</v>
      </c>
      <c r="T1130" s="32"/>
      <c r="U1130" s="1">
        <f t="shared" si="321"/>
        <v>2723.3992786069653</v>
      </c>
      <c r="V1130" s="1">
        <f t="shared" si="321"/>
        <v>2723.3992786069653</v>
      </c>
      <c r="W1130" s="9">
        <v>2020</v>
      </c>
    </row>
    <row r="1131" spans="1:23" ht="15" customHeight="1" x14ac:dyDescent="0.25">
      <c r="A1131" s="5">
        <f t="shared" ref="A1131:B1131" si="346">+A1130+1</f>
        <v>1110</v>
      </c>
      <c r="B1131" s="26">
        <f t="shared" si="346"/>
        <v>344</v>
      </c>
      <c r="C1131" s="6" t="s">
        <v>60</v>
      </c>
      <c r="D1131" s="3" t="s">
        <v>1022</v>
      </c>
      <c r="E1131" s="7">
        <v>1973</v>
      </c>
      <c r="F1131" s="7">
        <v>2006</v>
      </c>
      <c r="G1131" s="7" t="s">
        <v>67</v>
      </c>
      <c r="H1131" s="7">
        <v>2</v>
      </c>
      <c r="I1131" s="7">
        <v>2</v>
      </c>
      <c r="J1131" s="32">
        <v>567.6</v>
      </c>
      <c r="K1131" s="32">
        <v>523.79999999999995</v>
      </c>
      <c r="L1131" s="32">
        <v>0</v>
      </c>
      <c r="M1131" s="8">
        <v>27</v>
      </c>
      <c r="N1131" s="30">
        <f>'Приложение №2'!E1131</f>
        <v>1426516.54</v>
      </c>
      <c r="O1131" s="32"/>
      <c r="P1131" s="1">
        <v>942051.03</v>
      </c>
      <c r="Q1131" s="1"/>
      <c r="R1131" s="1">
        <v>131843.3536</v>
      </c>
      <c r="S1131" s="1">
        <v>352622.15639999998</v>
      </c>
      <c r="T1131" s="32"/>
      <c r="U1131" s="1">
        <f t="shared" si="321"/>
        <v>2723.3992745322644</v>
      </c>
      <c r="V1131" s="1">
        <f t="shared" si="321"/>
        <v>2723.3992745322644</v>
      </c>
      <c r="W1131" s="9">
        <v>2020</v>
      </c>
    </row>
    <row r="1132" spans="1:23" ht="15.75" customHeight="1" x14ac:dyDescent="0.25">
      <c r="A1132" s="5">
        <f t="shared" ref="A1132:B1132" si="347">+A1131+1</f>
        <v>1111</v>
      </c>
      <c r="B1132" s="26">
        <f t="shared" si="347"/>
        <v>345</v>
      </c>
      <c r="C1132" s="6" t="s">
        <v>60</v>
      </c>
      <c r="D1132" s="3" t="s">
        <v>1023</v>
      </c>
      <c r="E1132" s="7">
        <v>1976</v>
      </c>
      <c r="F1132" s="7">
        <v>2011</v>
      </c>
      <c r="G1132" s="7" t="s">
        <v>51</v>
      </c>
      <c r="H1132" s="7">
        <v>5</v>
      </c>
      <c r="I1132" s="7">
        <v>3</v>
      </c>
      <c r="J1132" s="32">
        <v>4142.3</v>
      </c>
      <c r="K1132" s="32">
        <v>3045.3</v>
      </c>
      <c r="L1132" s="32">
        <v>533.29999999999995</v>
      </c>
      <c r="M1132" s="8">
        <v>117</v>
      </c>
      <c r="N1132" s="30">
        <f>'Приложение №2'!E1132</f>
        <v>8373908.75</v>
      </c>
      <c r="O1132" s="32"/>
      <c r="P1132" s="1">
        <v>0</v>
      </c>
      <c r="Q1132" s="1"/>
      <c r="R1132" s="1">
        <v>1096639.3258</v>
      </c>
      <c r="S1132" s="1">
        <v>7277269.4242000002</v>
      </c>
      <c r="T1132" s="1"/>
      <c r="U1132" s="1">
        <f t="shared" si="321"/>
        <v>2339.9957385569774</v>
      </c>
      <c r="V1132" s="1">
        <f t="shared" si="321"/>
        <v>2339.9957385569774</v>
      </c>
      <c r="W1132" s="9">
        <v>2020</v>
      </c>
    </row>
    <row r="1133" spans="1:23" ht="15" customHeight="1" x14ac:dyDescent="0.25">
      <c r="A1133" s="5">
        <f t="shared" ref="A1133:B1133" si="348">+A1132+1</f>
        <v>1112</v>
      </c>
      <c r="B1133" s="26">
        <f t="shared" si="348"/>
        <v>346</v>
      </c>
      <c r="C1133" s="6" t="s">
        <v>60</v>
      </c>
      <c r="D1133" s="3" t="s">
        <v>1024</v>
      </c>
      <c r="E1133" s="7">
        <v>1986</v>
      </c>
      <c r="F1133" s="7">
        <v>2013</v>
      </c>
      <c r="G1133" s="7" t="s">
        <v>67</v>
      </c>
      <c r="H1133" s="7">
        <v>2</v>
      </c>
      <c r="I1133" s="7">
        <v>3</v>
      </c>
      <c r="J1133" s="32">
        <v>607.5</v>
      </c>
      <c r="K1133" s="32">
        <v>492</v>
      </c>
      <c r="L1133" s="32">
        <v>0</v>
      </c>
      <c r="M1133" s="8">
        <v>29</v>
      </c>
      <c r="N1133" s="30">
        <f>'Приложение №2'!E1133</f>
        <v>10194423.23</v>
      </c>
      <c r="O1133" s="32"/>
      <c r="P1133" s="1">
        <v>9746090.8499999996</v>
      </c>
      <c r="Q1133" s="1"/>
      <c r="R1133" s="1">
        <v>117117.984</v>
      </c>
      <c r="S1133" s="1">
        <v>331214.39600000082</v>
      </c>
      <c r="T1133" s="32"/>
      <c r="U1133" s="1">
        <f t="shared" si="321"/>
        <v>20720.372418699189</v>
      </c>
      <c r="V1133" s="1">
        <f t="shared" si="321"/>
        <v>20720.372418699189</v>
      </c>
      <c r="W1133" s="9">
        <v>2020</v>
      </c>
    </row>
    <row r="1134" spans="1:23" ht="15.75" customHeight="1" x14ac:dyDescent="0.25">
      <c r="A1134" s="5">
        <f t="shared" ref="A1134:B1134" si="349">+A1133+1</f>
        <v>1113</v>
      </c>
      <c r="B1134" s="26">
        <f t="shared" si="349"/>
        <v>347</v>
      </c>
      <c r="C1134" s="6" t="s">
        <v>60</v>
      </c>
      <c r="D1134" s="3" t="s">
        <v>1025</v>
      </c>
      <c r="E1134" s="7">
        <v>1986</v>
      </c>
      <c r="F1134" s="7">
        <v>2015</v>
      </c>
      <c r="G1134" s="7" t="s">
        <v>51</v>
      </c>
      <c r="H1134" s="7">
        <v>9</v>
      </c>
      <c r="I1134" s="7">
        <v>1</v>
      </c>
      <c r="J1134" s="32">
        <v>2147.3000000000002</v>
      </c>
      <c r="K1134" s="32">
        <v>1828.8</v>
      </c>
      <c r="L1134" s="32">
        <v>54.2</v>
      </c>
      <c r="M1134" s="8">
        <v>71</v>
      </c>
      <c r="N1134" s="30">
        <f>'Приложение №2'!E1134</f>
        <v>11557467.099999998</v>
      </c>
      <c r="O1134" s="32"/>
      <c r="P1134" s="1">
        <v>3460766.71</v>
      </c>
      <c r="Q1134" s="1"/>
      <c r="R1134" s="1">
        <v>836522.7919999999</v>
      </c>
      <c r="S1134" s="1">
        <v>7260177.5979999974</v>
      </c>
      <c r="T1134" s="32"/>
      <c r="U1134" s="1">
        <f t="shared" si="321"/>
        <v>6137.7945300053098</v>
      </c>
      <c r="V1134" s="1">
        <f t="shared" si="321"/>
        <v>6137.7945300053098</v>
      </c>
      <c r="W1134" s="9">
        <v>2020</v>
      </c>
    </row>
    <row r="1135" spans="1:23" ht="15.75" customHeight="1" x14ac:dyDescent="0.25">
      <c r="A1135" s="5">
        <f t="shared" ref="A1135:B1135" si="350">+A1134+1</f>
        <v>1114</v>
      </c>
      <c r="B1135" s="26">
        <f t="shared" si="350"/>
        <v>348</v>
      </c>
      <c r="C1135" s="6" t="s">
        <v>60</v>
      </c>
      <c r="D1135" s="3" t="s">
        <v>1026</v>
      </c>
      <c r="E1135" s="7">
        <v>1985</v>
      </c>
      <c r="F1135" s="7">
        <v>2015</v>
      </c>
      <c r="G1135" s="7" t="s">
        <v>51</v>
      </c>
      <c r="H1135" s="7">
        <v>9</v>
      </c>
      <c r="I1135" s="7">
        <v>1</v>
      </c>
      <c r="J1135" s="32">
        <v>2293.5</v>
      </c>
      <c r="K1135" s="32">
        <v>1894.6</v>
      </c>
      <c r="L1135" s="32">
        <v>119.5</v>
      </c>
      <c r="M1135" s="8">
        <v>75</v>
      </c>
      <c r="N1135" s="30">
        <f>'Приложение №2'!E1135</f>
        <v>10624598.389999999</v>
      </c>
      <c r="O1135" s="32"/>
      <c r="P1135" s="1">
        <v>1772602.55</v>
      </c>
      <c r="Q1135" s="1"/>
      <c r="R1135" s="1">
        <v>924651.84</v>
      </c>
      <c r="S1135" s="1">
        <v>7927343.9999999981</v>
      </c>
      <c r="T1135" s="32"/>
      <c r="U1135" s="1">
        <f t="shared" si="321"/>
        <v>5275.1096718137132</v>
      </c>
      <c r="V1135" s="1">
        <f t="shared" si="321"/>
        <v>5275.1096718137132</v>
      </c>
      <c r="W1135" s="9">
        <v>2020</v>
      </c>
    </row>
    <row r="1136" spans="1:23" ht="15.75" customHeight="1" x14ac:dyDescent="0.25">
      <c r="A1136" s="5">
        <f t="shared" ref="A1136:B1136" si="351">+A1135+1</f>
        <v>1115</v>
      </c>
      <c r="B1136" s="26">
        <f t="shared" si="351"/>
        <v>349</v>
      </c>
      <c r="C1136" s="6" t="s">
        <v>60</v>
      </c>
      <c r="D1136" s="3" t="s">
        <v>1027</v>
      </c>
      <c r="E1136" s="7">
        <v>1985</v>
      </c>
      <c r="F1136" s="7">
        <v>2015</v>
      </c>
      <c r="G1136" s="7" t="s">
        <v>51</v>
      </c>
      <c r="H1136" s="7">
        <v>9</v>
      </c>
      <c r="I1136" s="7">
        <v>1</v>
      </c>
      <c r="J1136" s="32">
        <v>2289.1999999999998</v>
      </c>
      <c r="K1136" s="32">
        <v>1888.5</v>
      </c>
      <c r="L1136" s="32">
        <v>116.7</v>
      </c>
      <c r="M1136" s="8">
        <v>81</v>
      </c>
      <c r="N1136" s="30">
        <f>'Приложение №2'!E1136</f>
        <v>12303399.42</v>
      </c>
      <c r="O1136" s="32"/>
      <c r="P1136" s="1">
        <v>3405514.03</v>
      </c>
      <c r="Q1136" s="1"/>
      <c r="R1136" s="1">
        <v>1011541.792</v>
      </c>
      <c r="S1136" s="1">
        <v>7886343.5980000002</v>
      </c>
      <c r="T1136" s="32"/>
      <c r="U1136" s="1">
        <f t="shared" si="321"/>
        <v>6135.746768402154</v>
      </c>
      <c r="V1136" s="1">
        <f t="shared" si="321"/>
        <v>6135.746768402154</v>
      </c>
      <c r="W1136" s="9">
        <v>2020</v>
      </c>
    </row>
    <row r="1137" spans="1:23" ht="15" customHeight="1" x14ac:dyDescent="0.25">
      <c r="A1137" s="5">
        <f t="shared" ref="A1137:B1137" si="352">+A1136+1</f>
        <v>1116</v>
      </c>
      <c r="B1137" s="26">
        <f t="shared" si="352"/>
        <v>350</v>
      </c>
      <c r="C1137" s="6" t="s">
        <v>60</v>
      </c>
      <c r="D1137" s="3" t="s">
        <v>73</v>
      </c>
      <c r="E1137" s="7">
        <v>1969</v>
      </c>
      <c r="F1137" s="7">
        <v>2013</v>
      </c>
      <c r="G1137" s="7" t="s">
        <v>63</v>
      </c>
      <c r="H1137" s="7">
        <v>4</v>
      </c>
      <c r="I1137" s="7">
        <v>2</v>
      </c>
      <c r="J1137" s="32">
        <v>1391.1</v>
      </c>
      <c r="K1137" s="32">
        <v>1043.7</v>
      </c>
      <c r="L1137" s="32">
        <v>197.6</v>
      </c>
      <c r="M1137" s="8">
        <v>49</v>
      </c>
      <c r="N1137" s="30">
        <f>'Приложение №2'!E1137</f>
        <v>2639977.7200000002</v>
      </c>
      <c r="O1137" s="32"/>
      <c r="P1137" s="1">
        <v>0</v>
      </c>
      <c r="Q1137" s="1"/>
      <c r="R1137" s="1">
        <v>343681.28080000001</v>
      </c>
      <c r="S1137" s="1">
        <v>2296296.4392000004</v>
      </c>
      <c r="T1137" s="1"/>
      <c r="U1137" s="1">
        <f t="shared" si="321"/>
        <v>2126.7845967936842</v>
      </c>
      <c r="V1137" s="1">
        <f t="shared" si="321"/>
        <v>2126.7845967936842</v>
      </c>
      <c r="W1137" s="9">
        <v>2020</v>
      </c>
    </row>
    <row r="1138" spans="1:23" ht="15.75" customHeight="1" x14ac:dyDescent="0.25">
      <c r="A1138" s="5">
        <f t="shared" ref="A1138:B1138" si="353">+A1137+1</f>
        <v>1117</v>
      </c>
      <c r="B1138" s="26">
        <f t="shared" si="353"/>
        <v>351</v>
      </c>
      <c r="C1138" s="6" t="s">
        <v>60</v>
      </c>
      <c r="D1138" s="3" t="s">
        <v>1028</v>
      </c>
      <c r="E1138" s="7">
        <v>1991</v>
      </c>
      <c r="F1138" s="7">
        <v>2015</v>
      </c>
      <c r="G1138" s="7" t="s">
        <v>51</v>
      </c>
      <c r="H1138" s="7">
        <v>9</v>
      </c>
      <c r="I1138" s="7">
        <v>3</v>
      </c>
      <c r="J1138" s="32">
        <v>6893.1</v>
      </c>
      <c r="K1138" s="32">
        <v>6038.3</v>
      </c>
      <c r="L1138" s="32">
        <v>65.5</v>
      </c>
      <c r="M1138" s="8">
        <v>255</v>
      </c>
      <c r="N1138" s="30">
        <f>'Приложение №2'!E1138</f>
        <v>72202425.180000022</v>
      </c>
      <c r="O1138" s="32"/>
      <c r="P1138" s="1">
        <v>46270151.240000002</v>
      </c>
      <c r="Q1138" s="1"/>
      <c r="R1138" s="1">
        <v>2687775.9400000004</v>
      </c>
      <c r="S1138" s="1">
        <v>23244498.000000019</v>
      </c>
      <c r="T1138" s="32"/>
      <c r="U1138" s="1">
        <f t="shared" si="321"/>
        <v>11829.094200334221</v>
      </c>
      <c r="V1138" s="1">
        <f t="shared" si="321"/>
        <v>11829.094200334221</v>
      </c>
      <c r="W1138" s="9">
        <v>2020</v>
      </c>
    </row>
    <row r="1139" spans="1:23" ht="15.75" customHeight="1" x14ac:dyDescent="0.25">
      <c r="A1139" s="5">
        <f t="shared" ref="A1139:B1139" si="354">+A1138+1</f>
        <v>1118</v>
      </c>
      <c r="B1139" s="26">
        <f t="shared" si="354"/>
        <v>352</v>
      </c>
      <c r="C1139" s="6" t="s">
        <v>60</v>
      </c>
      <c r="D1139" s="3" t="s">
        <v>1029</v>
      </c>
      <c r="E1139" s="7">
        <v>1989</v>
      </c>
      <c r="F1139" s="7">
        <v>2015</v>
      </c>
      <c r="G1139" s="7" t="s">
        <v>51</v>
      </c>
      <c r="H1139" s="7">
        <v>9</v>
      </c>
      <c r="I1139" s="7">
        <v>1</v>
      </c>
      <c r="J1139" s="32">
        <v>2263.8000000000002</v>
      </c>
      <c r="K1139" s="32">
        <v>1890.2</v>
      </c>
      <c r="L1139" s="32">
        <v>120.7</v>
      </c>
      <c r="M1139" s="8">
        <v>89</v>
      </c>
      <c r="N1139" s="30">
        <f>'Приложение №2'!E1139</f>
        <v>6187165.5899999999</v>
      </c>
      <c r="O1139" s="32"/>
      <c r="P1139" s="1">
        <v>0</v>
      </c>
      <c r="Q1139" s="1"/>
      <c r="R1139" s="1">
        <v>811548.2620000001</v>
      </c>
      <c r="S1139" s="1">
        <v>5375617.3279999997</v>
      </c>
      <c r="T1139" s="32"/>
      <c r="U1139" s="1">
        <f t="shared" si="321"/>
        <v>3076.8141578397731</v>
      </c>
      <c r="V1139" s="1">
        <f t="shared" si="321"/>
        <v>3076.8141578397731</v>
      </c>
      <c r="W1139" s="9">
        <v>2020</v>
      </c>
    </row>
    <row r="1140" spans="1:23" ht="15.75" customHeight="1" x14ac:dyDescent="0.25">
      <c r="A1140" s="5">
        <f t="shared" ref="A1140:B1140" si="355">+A1139+1</f>
        <v>1119</v>
      </c>
      <c r="B1140" s="26">
        <f t="shared" si="355"/>
        <v>353</v>
      </c>
      <c r="C1140" s="6" t="s">
        <v>60</v>
      </c>
      <c r="D1140" s="3" t="s">
        <v>1030</v>
      </c>
      <c r="E1140" s="7">
        <v>1990</v>
      </c>
      <c r="F1140" s="7">
        <v>2015</v>
      </c>
      <c r="G1140" s="7" t="s">
        <v>51</v>
      </c>
      <c r="H1140" s="7">
        <v>9</v>
      </c>
      <c r="I1140" s="7">
        <v>4</v>
      </c>
      <c r="J1140" s="32">
        <v>9225.6</v>
      </c>
      <c r="K1140" s="32">
        <v>8091.2</v>
      </c>
      <c r="L1140" s="32">
        <v>48</v>
      </c>
      <c r="M1140" s="8">
        <v>380</v>
      </c>
      <c r="N1140" s="30">
        <f>'Приложение №2'!E1140</f>
        <v>49470405.299999997</v>
      </c>
      <c r="O1140" s="32"/>
      <c r="P1140" s="1">
        <v>14993009.41</v>
      </c>
      <c r="Q1140" s="1"/>
      <c r="R1140" s="1">
        <v>3585075.89</v>
      </c>
      <c r="S1140" s="1">
        <v>30892320</v>
      </c>
      <c r="T1140" s="32"/>
      <c r="U1140" s="1">
        <f t="shared" si="321"/>
        <v>6078.0427191861609</v>
      </c>
      <c r="V1140" s="1">
        <f t="shared" si="321"/>
        <v>6078.0427191861609</v>
      </c>
      <c r="W1140" s="9">
        <v>2020</v>
      </c>
    </row>
    <row r="1141" spans="1:23" ht="15.75" customHeight="1" x14ac:dyDescent="0.25">
      <c r="A1141" s="5">
        <f t="shared" ref="A1141:B1141" si="356">+A1140+1</f>
        <v>1120</v>
      </c>
      <c r="B1141" s="26">
        <f t="shared" si="356"/>
        <v>354</v>
      </c>
      <c r="C1141" s="6" t="s">
        <v>60</v>
      </c>
      <c r="D1141" s="3" t="s">
        <v>1031</v>
      </c>
      <c r="E1141" s="7">
        <v>1989</v>
      </c>
      <c r="F1141" s="7">
        <v>2015</v>
      </c>
      <c r="G1141" s="7" t="s">
        <v>51</v>
      </c>
      <c r="H1141" s="7">
        <v>9</v>
      </c>
      <c r="I1141" s="7">
        <v>4</v>
      </c>
      <c r="J1141" s="32">
        <v>9199.2999999999993</v>
      </c>
      <c r="K1141" s="32">
        <v>8004.7</v>
      </c>
      <c r="L1141" s="32">
        <v>65.599999999999994</v>
      </c>
      <c r="M1141" s="8">
        <v>366</v>
      </c>
      <c r="N1141" s="30">
        <f>'Приложение №2'!E1141</f>
        <v>42101268.539999999</v>
      </c>
      <c r="O1141" s="32"/>
      <c r="P1141" s="1">
        <v>7747606.2599999998</v>
      </c>
      <c r="Q1141" s="1"/>
      <c r="R1141" s="1">
        <v>3675531.4759999998</v>
      </c>
      <c r="S1141" s="1">
        <v>30678130.804000001</v>
      </c>
      <c r="T1141" s="32"/>
      <c r="U1141" s="1">
        <f t="shared" si="321"/>
        <v>5216.815798669194</v>
      </c>
      <c r="V1141" s="1">
        <f t="shared" si="321"/>
        <v>5216.815798669194</v>
      </c>
      <c r="W1141" s="9">
        <v>2020</v>
      </c>
    </row>
    <row r="1142" spans="1:23" ht="15.75" customHeight="1" x14ac:dyDescent="0.25">
      <c r="A1142" s="5">
        <f t="shared" ref="A1142:B1142" si="357">+A1141+1</f>
        <v>1121</v>
      </c>
      <c r="B1142" s="26">
        <f t="shared" si="357"/>
        <v>355</v>
      </c>
      <c r="C1142" s="6" t="s">
        <v>60</v>
      </c>
      <c r="D1142" s="3" t="s">
        <v>1032</v>
      </c>
      <c r="E1142" s="7">
        <v>1974</v>
      </c>
      <c r="F1142" s="7">
        <v>2015</v>
      </c>
      <c r="G1142" s="7" t="s">
        <v>51</v>
      </c>
      <c r="H1142" s="7">
        <v>4</v>
      </c>
      <c r="I1142" s="7">
        <v>3</v>
      </c>
      <c r="J1142" s="32">
        <v>2233.1</v>
      </c>
      <c r="K1142" s="32">
        <v>2006.8</v>
      </c>
      <c r="L1142" s="32">
        <v>44.7</v>
      </c>
      <c r="M1142" s="8">
        <v>87</v>
      </c>
      <c r="N1142" s="30">
        <f>'Приложение №2'!E1142</f>
        <v>4961293.8499999987</v>
      </c>
      <c r="O1142" s="32"/>
      <c r="P1142" s="1">
        <v>0</v>
      </c>
      <c r="Q1142" s="1"/>
      <c r="R1142" s="1">
        <v>728731.81839999999</v>
      </c>
      <c r="S1142" s="1">
        <v>4232562.0315999985</v>
      </c>
      <c r="T1142" s="1"/>
      <c r="U1142" s="1">
        <f t="shared" si="321"/>
        <v>2418.3737996587856</v>
      </c>
      <c r="V1142" s="1">
        <f t="shared" si="321"/>
        <v>2418.3737996587856</v>
      </c>
      <c r="W1142" s="9">
        <v>2020</v>
      </c>
    </row>
    <row r="1143" spans="1:23" ht="15.75" customHeight="1" x14ac:dyDescent="0.25">
      <c r="A1143" s="5">
        <f t="shared" ref="A1143:B1143" si="358">+A1142+1</f>
        <v>1122</v>
      </c>
      <c r="B1143" s="26">
        <f t="shared" si="358"/>
        <v>356</v>
      </c>
      <c r="C1143" s="6" t="s">
        <v>60</v>
      </c>
      <c r="D1143" s="3" t="s">
        <v>1033</v>
      </c>
      <c r="E1143" s="7">
        <v>1989</v>
      </c>
      <c r="F1143" s="7">
        <v>2015</v>
      </c>
      <c r="G1143" s="7" t="s">
        <v>51</v>
      </c>
      <c r="H1143" s="7">
        <v>9</v>
      </c>
      <c r="I1143" s="7">
        <v>1</v>
      </c>
      <c r="J1143" s="32">
        <v>2250.9</v>
      </c>
      <c r="K1143" s="32">
        <v>2003.5</v>
      </c>
      <c r="L1143" s="32">
        <v>0</v>
      </c>
      <c r="M1143" s="8">
        <v>81</v>
      </c>
      <c r="N1143" s="30">
        <f>'Приложение №2'!E1143</f>
        <v>6164397.1699999999</v>
      </c>
      <c r="O1143" s="32"/>
      <c r="P1143" s="1">
        <v>0</v>
      </c>
      <c r="Q1143" s="1"/>
      <c r="R1143" s="1">
        <v>902669.37</v>
      </c>
      <c r="S1143" s="1">
        <v>5261727.8</v>
      </c>
      <c r="T1143" s="32"/>
      <c r="U1143" s="1">
        <f t="shared" si="321"/>
        <v>3076.8141602196156</v>
      </c>
      <c r="V1143" s="1">
        <f t="shared" si="321"/>
        <v>3076.8141602196156</v>
      </c>
      <c r="W1143" s="9">
        <v>2020</v>
      </c>
    </row>
    <row r="1144" spans="1:23" ht="15.75" customHeight="1" x14ac:dyDescent="0.25">
      <c r="A1144" s="5">
        <f t="shared" ref="A1144:B1144" si="359">+A1143+1</f>
        <v>1123</v>
      </c>
      <c r="B1144" s="26">
        <f t="shared" si="359"/>
        <v>357</v>
      </c>
      <c r="C1144" s="6" t="s">
        <v>60</v>
      </c>
      <c r="D1144" s="3" t="s">
        <v>1034</v>
      </c>
      <c r="E1144" s="7">
        <v>1988</v>
      </c>
      <c r="F1144" s="7">
        <v>2014</v>
      </c>
      <c r="G1144" s="7" t="s">
        <v>51</v>
      </c>
      <c r="H1144" s="7">
        <v>9</v>
      </c>
      <c r="I1144" s="7">
        <v>1</v>
      </c>
      <c r="J1144" s="32">
        <v>2270.5</v>
      </c>
      <c r="K1144" s="32">
        <v>1936.6</v>
      </c>
      <c r="L1144" s="32">
        <v>66</v>
      </c>
      <c r="M1144" s="8">
        <v>90</v>
      </c>
      <c r="N1144" s="30">
        <f>'Приложение №2'!E1144</f>
        <v>6873579.0199999996</v>
      </c>
      <c r="O1144" s="32"/>
      <c r="P1144" s="1">
        <v>0</v>
      </c>
      <c r="Q1144" s="1"/>
      <c r="R1144" s="1">
        <v>920717.98</v>
      </c>
      <c r="S1144" s="1">
        <v>5952861.0399999991</v>
      </c>
      <c r="T1144" s="32"/>
      <c r="U1144" s="1">
        <f t="shared" si="321"/>
        <v>3432.3274842704482</v>
      </c>
      <c r="V1144" s="1">
        <f t="shared" si="321"/>
        <v>3432.3274842704482</v>
      </c>
      <c r="W1144" s="9">
        <v>2020</v>
      </c>
    </row>
    <row r="1145" spans="1:23" ht="15" customHeight="1" x14ac:dyDescent="0.25">
      <c r="A1145" s="5">
        <f t="shared" ref="A1145:B1145" si="360">+A1144+1</f>
        <v>1124</v>
      </c>
      <c r="B1145" s="26">
        <f t="shared" si="360"/>
        <v>358</v>
      </c>
      <c r="C1145" s="6" t="s">
        <v>60</v>
      </c>
      <c r="D1145" s="3" t="s">
        <v>1035</v>
      </c>
      <c r="E1145" s="7">
        <v>1974</v>
      </c>
      <c r="F1145" s="7">
        <v>2015</v>
      </c>
      <c r="G1145" s="7" t="s">
        <v>51</v>
      </c>
      <c r="H1145" s="7">
        <v>4</v>
      </c>
      <c r="I1145" s="7">
        <v>3</v>
      </c>
      <c r="J1145" s="32">
        <v>2209.1999999999998</v>
      </c>
      <c r="K1145" s="32">
        <v>1984.1</v>
      </c>
      <c r="L1145" s="32">
        <v>45.4</v>
      </c>
      <c r="M1145" s="8">
        <v>88</v>
      </c>
      <c r="N1145" s="30">
        <f>'Приложение №2'!E1145</f>
        <v>3693721.7399999998</v>
      </c>
      <c r="O1145" s="32"/>
      <c r="P1145" s="1">
        <v>0</v>
      </c>
      <c r="Q1145" s="1"/>
      <c r="R1145" s="1">
        <v>744042.21179999993</v>
      </c>
      <c r="S1145" s="1">
        <v>2949679.5281999996</v>
      </c>
      <c r="T1145" s="1"/>
      <c r="U1145" s="1">
        <f t="shared" si="321"/>
        <v>1820.0156393200295</v>
      </c>
      <c r="V1145" s="1">
        <f t="shared" si="321"/>
        <v>1820.0156393200295</v>
      </c>
      <c r="W1145" s="9">
        <v>2020</v>
      </c>
    </row>
    <row r="1146" spans="1:23" ht="15" customHeight="1" x14ac:dyDescent="0.25">
      <c r="A1146" s="5">
        <f t="shared" ref="A1146:B1146" si="361">+A1145+1</f>
        <v>1125</v>
      </c>
      <c r="B1146" s="26">
        <f t="shared" si="361"/>
        <v>359</v>
      </c>
      <c r="C1146" s="6" t="s">
        <v>60</v>
      </c>
      <c r="D1146" s="3" t="s">
        <v>1519</v>
      </c>
      <c r="E1146" s="7">
        <v>1974</v>
      </c>
      <c r="F1146" s="7">
        <v>1974</v>
      </c>
      <c r="G1146" s="7" t="s">
        <v>51</v>
      </c>
      <c r="H1146" s="7">
        <v>4</v>
      </c>
      <c r="I1146" s="7">
        <v>3</v>
      </c>
      <c r="J1146" s="32">
        <v>2224.9</v>
      </c>
      <c r="K1146" s="32">
        <v>2042.5</v>
      </c>
      <c r="L1146" s="32">
        <v>0</v>
      </c>
      <c r="M1146" s="8">
        <v>112</v>
      </c>
      <c r="N1146" s="30">
        <f>'Приложение №2'!E1146</f>
        <v>2100021.9500000002</v>
      </c>
      <c r="O1146" s="32"/>
      <c r="P1146" s="1">
        <v>0</v>
      </c>
      <c r="Q1146" s="1"/>
      <c r="R1146" s="1"/>
      <c r="S1146" s="1">
        <v>2100021.9500000002</v>
      </c>
      <c r="T1146" s="1"/>
      <c r="U1146" s="1">
        <f t="shared" si="321"/>
        <v>1028.1625214198286</v>
      </c>
      <c r="V1146" s="1">
        <f t="shared" si="321"/>
        <v>1028.1625214198286</v>
      </c>
      <c r="W1146" s="9">
        <v>2020</v>
      </c>
    </row>
    <row r="1147" spans="1:23" ht="15.75" customHeight="1" x14ac:dyDescent="0.25">
      <c r="A1147" s="5">
        <f t="shared" ref="A1147:B1147" si="362">+A1146+1</f>
        <v>1126</v>
      </c>
      <c r="B1147" s="26">
        <f t="shared" si="362"/>
        <v>360</v>
      </c>
      <c r="C1147" s="6" t="s">
        <v>60</v>
      </c>
      <c r="D1147" s="3" t="s">
        <v>1036</v>
      </c>
      <c r="E1147" s="7">
        <v>1981</v>
      </c>
      <c r="F1147" s="7">
        <v>2012</v>
      </c>
      <c r="G1147" s="7" t="s">
        <v>51</v>
      </c>
      <c r="H1147" s="7">
        <v>5</v>
      </c>
      <c r="I1147" s="7">
        <v>7</v>
      </c>
      <c r="J1147" s="32">
        <v>6927.5</v>
      </c>
      <c r="K1147" s="32">
        <v>5316.86</v>
      </c>
      <c r="L1147" s="32">
        <v>995.5</v>
      </c>
      <c r="M1147" s="8">
        <v>173</v>
      </c>
      <c r="N1147" s="30">
        <f>'Приложение №2'!E1147</f>
        <v>38290612.150000006</v>
      </c>
      <c r="O1147" s="32"/>
      <c r="P1147" s="1">
        <v>15446791.76</v>
      </c>
      <c r="Q1147" s="1"/>
      <c r="R1147" s="1">
        <v>2033958.25052</v>
      </c>
      <c r="S1147" s="1">
        <v>20809862.13948001</v>
      </c>
      <c r="T1147" s="1"/>
      <c r="U1147" s="1">
        <f t="shared" si="321"/>
        <v>6065.9740810093226</v>
      </c>
      <c r="V1147" s="1">
        <f t="shared" si="321"/>
        <v>6065.9740810093226</v>
      </c>
      <c r="W1147" s="9">
        <v>2020</v>
      </c>
    </row>
    <row r="1148" spans="1:23" ht="15" customHeight="1" x14ac:dyDescent="0.25">
      <c r="A1148" s="5">
        <f t="shared" ref="A1148:B1148" si="363">+A1147+1</f>
        <v>1127</v>
      </c>
      <c r="B1148" s="26">
        <f t="shared" si="363"/>
        <v>361</v>
      </c>
      <c r="C1148" s="6" t="s">
        <v>60</v>
      </c>
      <c r="D1148" s="3" t="s">
        <v>1037</v>
      </c>
      <c r="E1148" s="7">
        <v>1994</v>
      </c>
      <c r="F1148" s="7">
        <v>2012</v>
      </c>
      <c r="G1148" s="7" t="s">
        <v>51</v>
      </c>
      <c r="H1148" s="7">
        <v>9</v>
      </c>
      <c r="I1148" s="7">
        <v>1</v>
      </c>
      <c r="J1148" s="32">
        <v>2569.7800000000002</v>
      </c>
      <c r="K1148" s="32">
        <v>2128.08</v>
      </c>
      <c r="L1148" s="32">
        <v>0</v>
      </c>
      <c r="M1148" s="8">
        <v>72</v>
      </c>
      <c r="N1148" s="30">
        <f>'Приложение №2'!E1148</f>
        <v>3591360</v>
      </c>
      <c r="O1148" s="32"/>
      <c r="P1148" s="1">
        <v>0</v>
      </c>
      <c r="Q1148" s="1"/>
      <c r="R1148" s="1">
        <v>774365.42800000007</v>
      </c>
      <c r="S1148" s="1">
        <v>2816994.5719999997</v>
      </c>
      <c r="T1148" s="32"/>
      <c r="U1148" s="1">
        <f t="shared" si="321"/>
        <v>1687.6057291079283</v>
      </c>
      <c r="V1148" s="1">
        <f t="shared" si="321"/>
        <v>1687.6057291079283</v>
      </c>
      <c r="W1148" s="9">
        <v>2020</v>
      </c>
    </row>
    <row r="1149" spans="1:23" ht="15.75" customHeight="1" x14ac:dyDescent="0.25">
      <c r="A1149" s="5">
        <f t="shared" ref="A1149:B1149" si="364">+A1148+1</f>
        <v>1128</v>
      </c>
      <c r="B1149" s="26">
        <f t="shared" si="364"/>
        <v>362</v>
      </c>
      <c r="C1149" s="6" t="s">
        <v>60</v>
      </c>
      <c r="D1149" s="3" t="s">
        <v>1038</v>
      </c>
      <c r="E1149" s="7">
        <v>1972</v>
      </c>
      <c r="F1149" s="7">
        <v>2013</v>
      </c>
      <c r="G1149" s="7" t="s">
        <v>51</v>
      </c>
      <c r="H1149" s="7">
        <v>4</v>
      </c>
      <c r="I1149" s="7">
        <v>6</v>
      </c>
      <c r="J1149" s="32">
        <v>4437.8999999999996</v>
      </c>
      <c r="K1149" s="32">
        <v>4088.2</v>
      </c>
      <c r="L1149" s="32">
        <v>0</v>
      </c>
      <c r="M1149" s="8">
        <v>207</v>
      </c>
      <c r="N1149" s="30">
        <f>'Приложение №2'!E1149</f>
        <v>15447806.279999999</v>
      </c>
      <c r="O1149" s="32"/>
      <c r="P1149" s="1">
        <v>2267379.7200000002</v>
      </c>
      <c r="Q1149" s="1"/>
      <c r="R1149" s="1">
        <v>1538868.2424000001</v>
      </c>
      <c r="S1149" s="1">
        <v>11641558.317599999</v>
      </c>
      <c r="T1149" s="1"/>
      <c r="U1149" s="1">
        <f t="shared" si="321"/>
        <v>3778.6327185558434</v>
      </c>
      <c r="V1149" s="1">
        <f t="shared" si="321"/>
        <v>3778.6327185558434</v>
      </c>
      <c r="W1149" s="9">
        <v>2020</v>
      </c>
    </row>
    <row r="1150" spans="1:23" ht="15" customHeight="1" x14ac:dyDescent="0.25">
      <c r="A1150" s="5">
        <f t="shared" ref="A1150:B1150" si="365">+A1149+1</f>
        <v>1129</v>
      </c>
      <c r="B1150" s="26">
        <f t="shared" si="365"/>
        <v>363</v>
      </c>
      <c r="C1150" s="6" t="s">
        <v>60</v>
      </c>
      <c r="D1150" s="3" t="s">
        <v>1039</v>
      </c>
      <c r="E1150" s="7">
        <v>1982</v>
      </c>
      <c r="F1150" s="7">
        <v>2015</v>
      </c>
      <c r="G1150" s="7" t="s">
        <v>67</v>
      </c>
      <c r="H1150" s="7">
        <v>2</v>
      </c>
      <c r="I1150" s="7">
        <v>3</v>
      </c>
      <c r="J1150" s="32">
        <v>580.29999999999995</v>
      </c>
      <c r="K1150" s="32">
        <v>493.4</v>
      </c>
      <c r="L1150" s="32">
        <v>0</v>
      </c>
      <c r="M1150" s="8">
        <v>28</v>
      </c>
      <c r="N1150" s="30">
        <f>'Приложение №2'!E1150</f>
        <v>10223431.74</v>
      </c>
      <c r="O1150" s="32"/>
      <c r="P1150" s="1">
        <v>9782700.5</v>
      </c>
      <c r="Q1150" s="1"/>
      <c r="R1150" s="1">
        <v>108574.3648</v>
      </c>
      <c r="S1150" s="1">
        <v>332156.87520000024</v>
      </c>
      <c r="T1150" s="32"/>
      <c r="U1150" s="1">
        <f t="shared" si="321"/>
        <v>20720.372395622213</v>
      </c>
      <c r="V1150" s="1">
        <f t="shared" si="321"/>
        <v>20720.372395622213</v>
      </c>
      <c r="W1150" s="9">
        <v>2020</v>
      </c>
    </row>
    <row r="1151" spans="1:23" ht="15" customHeight="1" x14ac:dyDescent="0.25">
      <c r="A1151" s="5">
        <f t="shared" ref="A1151:B1151" si="366">+A1150+1</f>
        <v>1130</v>
      </c>
      <c r="B1151" s="26">
        <f t="shared" si="366"/>
        <v>364</v>
      </c>
      <c r="C1151" s="6" t="s">
        <v>60</v>
      </c>
      <c r="D1151" s="3" t="s">
        <v>1040</v>
      </c>
      <c r="E1151" s="7">
        <v>1989</v>
      </c>
      <c r="F1151" s="7">
        <v>2012</v>
      </c>
      <c r="G1151" s="7" t="s">
        <v>67</v>
      </c>
      <c r="H1151" s="7">
        <v>2</v>
      </c>
      <c r="I1151" s="7">
        <v>3</v>
      </c>
      <c r="J1151" s="32">
        <v>561.1</v>
      </c>
      <c r="K1151" s="32">
        <v>487.7</v>
      </c>
      <c r="L1151" s="32">
        <v>0</v>
      </c>
      <c r="M1151" s="8">
        <v>27</v>
      </c>
      <c r="N1151" s="30">
        <f>'Приложение №2'!E1151</f>
        <v>2825199.9799999995</v>
      </c>
      <c r="O1151" s="32"/>
      <c r="P1151" s="1">
        <v>2369632.06</v>
      </c>
      <c r="Q1151" s="1"/>
      <c r="R1151" s="1">
        <v>127248.2794</v>
      </c>
      <c r="S1151" s="1">
        <v>328319.64059999946</v>
      </c>
      <c r="T1151" s="32"/>
      <c r="U1151" s="1">
        <f t="shared" si="321"/>
        <v>5792.9054336682375</v>
      </c>
      <c r="V1151" s="1">
        <f t="shared" si="321"/>
        <v>5792.9054336682375</v>
      </c>
      <c r="W1151" s="9">
        <v>2020</v>
      </c>
    </row>
    <row r="1152" spans="1:23" ht="15" customHeight="1" x14ac:dyDescent="0.25">
      <c r="A1152" s="5">
        <f t="shared" ref="A1152:B1152" si="367">+A1151+1</f>
        <v>1131</v>
      </c>
      <c r="B1152" s="26">
        <f t="shared" si="367"/>
        <v>365</v>
      </c>
      <c r="C1152" s="6" t="s">
        <v>60</v>
      </c>
      <c r="D1152" s="3" t="s">
        <v>1041</v>
      </c>
      <c r="E1152" s="7">
        <v>1982</v>
      </c>
      <c r="F1152" s="7">
        <v>2015</v>
      </c>
      <c r="G1152" s="7" t="s">
        <v>67</v>
      </c>
      <c r="H1152" s="7">
        <v>2</v>
      </c>
      <c r="I1152" s="7">
        <v>2</v>
      </c>
      <c r="J1152" s="32">
        <v>386.4</v>
      </c>
      <c r="K1152" s="32">
        <v>328.8</v>
      </c>
      <c r="L1152" s="32">
        <v>0</v>
      </c>
      <c r="M1152" s="8">
        <v>27</v>
      </c>
      <c r="N1152" s="30">
        <f>'Приложение №2'!E1152</f>
        <v>1533474.1400000004</v>
      </c>
      <c r="O1152" s="32"/>
      <c r="P1152" s="1">
        <v>1226257.33</v>
      </c>
      <c r="Q1152" s="1"/>
      <c r="R1152" s="1">
        <v>85868.653599999991</v>
      </c>
      <c r="S1152" s="1">
        <v>221348.1564000003</v>
      </c>
      <c r="T1152" s="32"/>
      <c r="U1152" s="1">
        <f t="shared" si="321"/>
        <v>4663.8507907542589</v>
      </c>
      <c r="V1152" s="1">
        <f t="shared" si="321"/>
        <v>4663.8507907542589</v>
      </c>
      <c r="W1152" s="9">
        <v>2020</v>
      </c>
    </row>
    <row r="1153" spans="1:23" ht="15" customHeight="1" x14ac:dyDescent="0.25">
      <c r="A1153" s="5">
        <f t="shared" ref="A1153:B1153" si="368">+A1152+1</f>
        <v>1132</v>
      </c>
      <c r="B1153" s="26">
        <f t="shared" si="368"/>
        <v>366</v>
      </c>
      <c r="C1153" s="6" t="s">
        <v>60</v>
      </c>
      <c r="D1153" s="3" t="s">
        <v>1042</v>
      </c>
      <c r="E1153" s="7">
        <v>1987</v>
      </c>
      <c r="F1153" s="7">
        <v>1987</v>
      </c>
      <c r="G1153" s="7" t="s">
        <v>67</v>
      </c>
      <c r="H1153" s="7">
        <v>2</v>
      </c>
      <c r="I1153" s="7">
        <v>2</v>
      </c>
      <c r="J1153" s="32">
        <v>405.6</v>
      </c>
      <c r="K1153" s="32">
        <v>332.3</v>
      </c>
      <c r="L1153" s="32">
        <v>0</v>
      </c>
      <c r="M1153" s="8">
        <v>23</v>
      </c>
      <c r="N1153" s="30">
        <f>'Приложение №2'!E1153</f>
        <v>6885379.7699999996</v>
      </c>
      <c r="O1153" s="32"/>
      <c r="P1153" s="1">
        <v>6573979.6200000001</v>
      </c>
      <c r="Q1153" s="1"/>
      <c r="R1153" s="1">
        <v>87695.790600000008</v>
      </c>
      <c r="S1153" s="1">
        <v>223704.35939999943</v>
      </c>
      <c r="T1153" s="32"/>
      <c r="U1153" s="1">
        <f t="shared" si="321"/>
        <v>20720.372464640383</v>
      </c>
      <c r="V1153" s="1">
        <f t="shared" si="321"/>
        <v>20720.372464640383</v>
      </c>
      <c r="W1153" s="9">
        <v>2020</v>
      </c>
    </row>
    <row r="1154" spans="1:23" ht="15.75" customHeight="1" x14ac:dyDescent="0.25">
      <c r="A1154" s="5">
        <f t="shared" ref="A1154:B1154" si="369">+A1153+1</f>
        <v>1133</v>
      </c>
      <c r="B1154" s="26">
        <f t="shared" si="369"/>
        <v>367</v>
      </c>
      <c r="C1154" s="6" t="s">
        <v>289</v>
      </c>
      <c r="D1154" s="3" t="s">
        <v>1043</v>
      </c>
      <c r="E1154" s="7">
        <v>1990</v>
      </c>
      <c r="F1154" s="7">
        <v>2014</v>
      </c>
      <c r="G1154" s="7" t="s">
        <v>63</v>
      </c>
      <c r="H1154" s="7">
        <v>5</v>
      </c>
      <c r="I1154" s="7">
        <v>2</v>
      </c>
      <c r="J1154" s="32">
        <v>2006.6</v>
      </c>
      <c r="K1154" s="32">
        <v>1817.9</v>
      </c>
      <c r="L1154" s="32">
        <v>0</v>
      </c>
      <c r="M1154" s="8">
        <v>93</v>
      </c>
      <c r="N1154" s="30">
        <f>'Приложение №2'!E1154</f>
        <v>5611749.9799999995</v>
      </c>
      <c r="O1154" s="32"/>
      <c r="P1154" s="1">
        <v>0</v>
      </c>
      <c r="Q1154" s="1"/>
      <c r="R1154" s="1">
        <v>596637.63780000003</v>
      </c>
      <c r="S1154" s="1">
        <v>5015112.3421999998</v>
      </c>
      <c r="T1154" s="1"/>
      <c r="U1154" s="1">
        <f t="shared" si="321"/>
        <v>3086.9409648495512</v>
      </c>
      <c r="V1154" s="1">
        <f t="shared" si="321"/>
        <v>3086.9409648495512</v>
      </c>
      <c r="W1154" s="9">
        <v>2020</v>
      </c>
    </row>
    <row r="1155" spans="1:23" ht="15" customHeight="1" x14ac:dyDescent="0.25">
      <c r="A1155" s="5">
        <f t="shared" ref="A1155:B1155" si="370">+A1154+1</f>
        <v>1134</v>
      </c>
      <c r="B1155" s="26">
        <f t="shared" si="370"/>
        <v>368</v>
      </c>
      <c r="C1155" s="6" t="s">
        <v>1044</v>
      </c>
      <c r="D1155" s="3" t="s">
        <v>1045</v>
      </c>
      <c r="E1155" s="7">
        <v>1981</v>
      </c>
      <c r="F1155" s="7">
        <v>1981</v>
      </c>
      <c r="G1155" s="7" t="s">
        <v>67</v>
      </c>
      <c r="H1155" s="7">
        <v>2</v>
      </c>
      <c r="I1155" s="7">
        <v>3</v>
      </c>
      <c r="J1155" s="32">
        <v>837.3</v>
      </c>
      <c r="K1155" s="32">
        <v>745.9</v>
      </c>
      <c r="L1155" s="32">
        <v>0</v>
      </c>
      <c r="M1155" s="8">
        <v>28</v>
      </c>
      <c r="N1155" s="30">
        <f>'Приложение №2'!E1155</f>
        <v>8630564.9099999983</v>
      </c>
      <c r="O1155" s="32"/>
      <c r="P1155" s="1">
        <v>7936847.21</v>
      </c>
      <c r="Q1155" s="1"/>
      <c r="R1155" s="1">
        <v>191577.8198</v>
      </c>
      <c r="S1155" s="1">
        <v>502139.88019999833</v>
      </c>
      <c r="T1155" s="32"/>
      <c r="U1155" s="1">
        <f t="shared" si="321"/>
        <v>11570.672891808552</v>
      </c>
      <c r="V1155" s="1">
        <f t="shared" si="321"/>
        <v>11570.672891808552</v>
      </c>
      <c r="W1155" s="9">
        <v>2020</v>
      </c>
    </row>
    <row r="1156" spans="1:23" ht="15" customHeight="1" x14ac:dyDescent="0.25">
      <c r="A1156" s="5">
        <f t="shared" ref="A1156:B1156" si="371">+A1155+1</f>
        <v>1135</v>
      </c>
      <c r="B1156" s="26">
        <f t="shared" si="371"/>
        <v>369</v>
      </c>
      <c r="C1156" s="6" t="s">
        <v>1044</v>
      </c>
      <c r="D1156" s="3" t="s">
        <v>1046</v>
      </c>
      <c r="E1156" s="7">
        <v>1985</v>
      </c>
      <c r="F1156" s="7">
        <v>1985</v>
      </c>
      <c r="G1156" s="7" t="s">
        <v>67</v>
      </c>
      <c r="H1156" s="7">
        <v>2</v>
      </c>
      <c r="I1156" s="7">
        <v>3</v>
      </c>
      <c r="J1156" s="32">
        <v>833.4</v>
      </c>
      <c r="K1156" s="32">
        <v>741.3</v>
      </c>
      <c r="L1156" s="32">
        <v>0</v>
      </c>
      <c r="M1156" s="8">
        <v>30</v>
      </c>
      <c r="N1156" s="30">
        <f>'Приложение №2'!E1156</f>
        <v>8273886.8700000001</v>
      </c>
      <c r="O1156" s="32"/>
      <c r="P1156" s="1">
        <v>7594937.4900000002</v>
      </c>
      <c r="Q1156" s="1"/>
      <c r="R1156" s="1">
        <v>179906.21859999999</v>
      </c>
      <c r="S1156" s="1">
        <v>499043.16139999987</v>
      </c>
      <c r="T1156" s="32"/>
      <c r="U1156" s="1">
        <f t="shared" si="321"/>
        <v>11161.320477539459</v>
      </c>
      <c r="V1156" s="1">
        <f t="shared" si="321"/>
        <v>11161.320477539459</v>
      </c>
      <c r="W1156" s="9">
        <v>2020</v>
      </c>
    </row>
    <row r="1157" spans="1:23" ht="15" customHeight="1" x14ac:dyDescent="0.25">
      <c r="A1157" s="5">
        <f t="shared" ref="A1157:B1157" si="372">+A1156+1</f>
        <v>1136</v>
      </c>
      <c r="B1157" s="26">
        <f t="shared" si="372"/>
        <v>370</v>
      </c>
      <c r="C1157" s="6" t="s">
        <v>1044</v>
      </c>
      <c r="D1157" s="3" t="s">
        <v>1047</v>
      </c>
      <c r="E1157" s="7">
        <v>1989</v>
      </c>
      <c r="F1157" s="7">
        <v>1989</v>
      </c>
      <c r="G1157" s="7" t="s">
        <v>67</v>
      </c>
      <c r="H1157" s="7">
        <v>2</v>
      </c>
      <c r="I1157" s="7">
        <v>3</v>
      </c>
      <c r="J1157" s="32">
        <v>801.3</v>
      </c>
      <c r="K1157" s="32">
        <v>722.7</v>
      </c>
      <c r="L1157" s="32">
        <v>0</v>
      </c>
      <c r="M1157" s="8">
        <v>28</v>
      </c>
      <c r="N1157" s="30">
        <f>'Приложение №2'!E1157</f>
        <v>4186532.7600000002</v>
      </c>
      <c r="O1157" s="32"/>
      <c r="P1157" s="1">
        <v>3490794.27</v>
      </c>
      <c r="Q1157" s="1"/>
      <c r="R1157" s="1">
        <v>209216.84940000001</v>
      </c>
      <c r="S1157" s="1">
        <v>486521.64060000022</v>
      </c>
      <c r="T1157" s="32"/>
      <c r="U1157" s="1">
        <f t="shared" si="321"/>
        <v>5792.9054379410545</v>
      </c>
      <c r="V1157" s="1">
        <f t="shared" si="321"/>
        <v>5792.9054379410545</v>
      </c>
      <c r="W1157" s="9">
        <v>2020</v>
      </c>
    </row>
    <row r="1158" spans="1:23" ht="15" customHeight="1" x14ac:dyDescent="0.25">
      <c r="A1158" s="5">
        <f t="shared" ref="A1158:B1158" si="373">+A1157+1</f>
        <v>1137</v>
      </c>
      <c r="B1158" s="26">
        <f t="shared" si="373"/>
        <v>371</v>
      </c>
      <c r="C1158" s="6" t="s">
        <v>1044</v>
      </c>
      <c r="D1158" s="3" t="s">
        <v>1048</v>
      </c>
      <c r="E1158" s="7">
        <v>1991</v>
      </c>
      <c r="F1158" s="7">
        <v>1993</v>
      </c>
      <c r="G1158" s="7" t="s">
        <v>67</v>
      </c>
      <c r="H1158" s="7">
        <v>2</v>
      </c>
      <c r="I1158" s="7">
        <v>2</v>
      </c>
      <c r="J1158" s="32">
        <v>606.5</v>
      </c>
      <c r="K1158" s="32">
        <v>512.29999999999995</v>
      </c>
      <c r="L1158" s="32">
        <v>0</v>
      </c>
      <c r="M1158" s="8">
        <v>29</v>
      </c>
      <c r="N1158" s="30">
        <f>'Приложение №2'!E1158</f>
        <v>2967705.46</v>
      </c>
      <c r="O1158" s="32"/>
      <c r="P1158" s="1">
        <v>2476203.7999999998</v>
      </c>
      <c r="Q1158" s="1"/>
      <c r="R1158" s="1">
        <v>146621.30059999999</v>
      </c>
      <c r="S1158" s="1">
        <v>344880.35940000019</v>
      </c>
      <c r="T1158" s="32"/>
      <c r="U1158" s="1">
        <f t="shared" si="321"/>
        <v>5792.9054460277184</v>
      </c>
      <c r="V1158" s="1">
        <f t="shared" si="321"/>
        <v>5792.9054460277184</v>
      </c>
      <c r="W1158" s="9">
        <v>2020</v>
      </c>
    </row>
    <row r="1159" spans="1:23" ht="15.75" customHeight="1" x14ac:dyDescent="0.25">
      <c r="A1159" s="5">
        <f t="shared" ref="A1159:B1159" si="374">+A1158+1</f>
        <v>1138</v>
      </c>
      <c r="B1159" s="26">
        <f t="shared" si="374"/>
        <v>372</v>
      </c>
      <c r="C1159" s="6" t="s">
        <v>290</v>
      </c>
      <c r="D1159" s="3" t="s">
        <v>1049</v>
      </c>
      <c r="E1159" s="7">
        <v>1985</v>
      </c>
      <c r="F1159" s="7">
        <v>1985</v>
      </c>
      <c r="G1159" s="7" t="s">
        <v>51</v>
      </c>
      <c r="H1159" s="7">
        <v>5</v>
      </c>
      <c r="I1159" s="7">
        <v>4</v>
      </c>
      <c r="J1159" s="32">
        <v>4711.8</v>
      </c>
      <c r="K1159" s="32">
        <v>4215</v>
      </c>
      <c r="L1159" s="32">
        <v>87.3</v>
      </c>
      <c r="M1159" s="8">
        <v>166</v>
      </c>
      <c r="N1159" s="30">
        <f>'Приложение №2'!E1159</f>
        <v>6905747.0099999998</v>
      </c>
      <c r="O1159" s="32"/>
      <c r="P1159" s="1">
        <v>0</v>
      </c>
      <c r="Q1159" s="1"/>
      <c r="R1159" s="1">
        <v>1667606.8072000002</v>
      </c>
      <c r="S1159" s="1">
        <v>5238140.2028000001</v>
      </c>
      <c r="T1159" s="1"/>
      <c r="U1159" s="1">
        <f t="shared" si="321"/>
        <v>1605.1291193082768</v>
      </c>
      <c r="V1159" s="1">
        <f t="shared" si="321"/>
        <v>1605.1291193082768</v>
      </c>
      <c r="W1159" s="9">
        <v>2020</v>
      </c>
    </row>
    <row r="1160" spans="1:23" ht="15" customHeight="1" x14ac:dyDescent="0.25">
      <c r="A1160" s="5">
        <f t="shared" ref="A1160:B1160" si="375">+A1159+1</f>
        <v>1139</v>
      </c>
      <c r="B1160" s="26">
        <f t="shared" si="375"/>
        <v>373</v>
      </c>
      <c r="C1160" s="6" t="s">
        <v>290</v>
      </c>
      <c r="D1160" s="3" t="s">
        <v>291</v>
      </c>
      <c r="E1160" s="7">
        <v>1982</v>
      </c>
      <c r="F1160" s="7">
        <v>1982</v>
      </c>
      <c r="G1160" s="7" t="s">
        <v>67</v>
      </c>
      <c r="H1160" s="7">
        <v>2</v>
      </c>
      <c r="I1160" s="7">
        <v>3</v>
      </c>
      <c r="J1160" s="32">
        <v>561.79999999999995</v>
      </c>
      <c r="K1160" s="32">
        <v>492.5</v>
      </c>
      <c r="L1160" s="32">
        <v>0</v>
      </c>
      <c r="M1160" s="8">
        <v>23</v>
      </c>
      <c r="N1160" s="30">
        <f>'Приложение №2'!E1160</f>
        <v>3128287.2844226887</v>
      </c>
      <c r="O1160" s="32"/>
      <c r="P1160" s="1">
        <v>2768554.45</v>
      </c>
      <c r="Q1160" s="1"/>
      <c r="R1160" s="1">
        <v>28181.835000000003</v>
      </c>
      <c r="S1160" s="1">
        <v>331550.99942268844</v>
      </c>
      <c r="T1160" s="32"/>
      <c r="U1160" s="1">
        <f t="shared" si="321"/>
        <v>6351.8523541577433</v>
      </c>
      <c r="V1160" s="1">
        <f t="shared" si="321"/>
        <v>6351.8523541577433</v>
      </c>
      <c r="W1160" s="9">
        <v>2020</v>
      </c>
    </row>
    <row r="1161" spans="1:23" ht="15.75" customHeight="1" x14ac:dyDescent="0.25">
      <c r="A1161" s="5">
        <f t="shared" ref="A1161:B1161" si="376">+A1160+1</f>
        <v>1140</v>
      </c>
      <c r="B1161" s="26">
        <f t="shared" si="376"/>
        <v>374</v>
      </c>
      <c r="C1161" s="6" t="s">
        <v>290</v>
      </c>
      <c r="D1161" s="3" t="s">
        <v>1050</v>
      </c>
      <c r="E1161" s="7">
        <v>1988</v>
      </c>
      <c r="F1161" s="7">
        <v>1988</v>
      </c>
      <c r="G1161" s="7" t="s">
        <v>51</v>
      </c>
      <c r="H1161" s="7">
        <v>5</v>
      </c>
      <c r="I1161" s="7">
        <v>4</v>
      </c>
      <c r="J1161" s="32">
        <v>4649.1000000000004</v>
      </c>
      <c r="K1161" s="32">
        <v>3386.7</v>
      </c>
      <c r="L1161" s="32">
        <v>892.8</v>
      </c>
      <c r="M1161" s="8">
        <v>156</v>
      </c>
      <c r="N1161" s="30">
        <f>'Приложение №2'!E1161</f>
        <v>20479135.039999995</v>
      </c>
      <c r="O1161" s="32"/>
      <c r="P1161" s="1">
        <v>3745310.76</v>
      </c>
      <c r="Q1161" s="1"/>
      <c r="R1161" s="1">
        <v>2005182.7985999999</v>
      </c>
      <c r="S1161" s="1">
        <v>14728641.481399996</v>
      </c>
      <c r="T1161" s="1"/>
      <c r="U1161" s="1">
        <f t="shared" si="321"/>
        <v>4785.403677999765</v>
      </c>
      <c r="V1161" s="1">
        <f t="shared" si="321"/>
        <v>4785.403677999765</v>
      </c>
      <c r="W1161" s="9">
        <v>2020</v>
      </c>
    </row>
    <row r="1162" spans="1:23" ht="15" customHeight="1" x14ac:dyDescent="0.25">
      <c r="A1162" s="5">
        <f t="shared" ref="A1162:B1162" si="377">+A1161+1</f>
        <v>1141</v>
      </c>
      <c r="B1162" s="26">
        <f t="shared" si="377"/>
        <v>375</v>
      </c>
      <c r="C1162" s="6" t="s">
        <v>290</v>
      </c>
      <c r="D1162" s="3" t="s">
        <v>292</v>
      </c>
      <c r="E1162" s="7">
        <v>1983</v>
      </c>
      <c r="F1162" s="7">
        <v>1983</v>
      </c>
      <c r="G1162" s="7" t="s">
        <v>67</v>
      </c>
      <c r="H1162" s="7">
        <v>2</v>
      </c>
      <c r="I1162" s="7">
        <v>3</v>
      </c>
      <c r="J1162" s="32">
        <v>557.70000000000005</v>
      </c>
      <c r="K1162" s="32">
        <v>488.4</v>
      </c>
      <c r="L1162" s="32">
        <v>0</v>
      </c>
      <c r="M1162" s="8">
        <v>18</v>
      </c>
      <c r="N1162" s="30">
        <f>'Приложение №2'!E1162</f>
        <v>3102422.7948450404</v>
      </c>
      <c r="O1162" s="32"/>
      <c r="P1162" s="1">
        <v>2745684.69</v>
      </c>
      <c r="Q1162" s="1"/>
      <c r="R1162" s="1">
        <v>27947.224800000004</v>
      </c>
      <c r="S1162" s="1">
        <v>328790.88004504045</v>
      </c>
      <c r="T1162" s="32"/>
      <c r="U1162" s="1">
        <f t="shared" si="321"/>
        <v>6352.2170246622454</v>
      </c>
      <c r="V1162" s="1">
        <f t="shared" si="321"/>
        <v>6352.2170246622454</v>
      </c>
      <c r="W1162" s="9">
        <v>2020</v>
      </c>
    </row>
    <row r="1163" spans="1:23" ht="15" customHeight="1" x14ac:dyDescent="0.25">
      <c r="A1163" s="5">
        <f t="shared" ref="A1163:B1163" si="378">+A1162+1</f>
        <v>1142</v>
      </c>
      <c r="B1163" s="26">
        <f t="shared" si="378"/>
        <v>376</v>
      </c>
      <c r="C1163" s="6" t="s">
        <v>290</v>
      </c>
      <c r="D1163" s="3" t="s">
        <v>293</v>
      </c>
      <c r="E1163" s="7">
        <v>1981</v>
      </c>
      <c r="F1163" s="7">
        <v>1981</v>
      </c>
      <c r="G1163" s="7" t="s">
        <v>67</v>
      </c>
      <c r="H1163" s="7">
        <v>2</v>
      </c>
      <c r="I1163" s="7">
        <v>3</v>
      </c>
      <c r="J1163" s="32">
        <v>558.29999999999995</v>
      </c>
      <c r="K1163" s="32">
        <v>489</v>
      </c>
      <c r="L1163" s="32">
        <v>0</v>
      </c>
      <c r="M1163" s="8">
        <v>17</v>
      </c>
      <c r="N1163" s="30">
        <f>'Приложение №2'!E1163</f>
        <v>3106210.7591031832</v>
      </c>
      <c r="O1163" s="32"/>
      <c r="P1163" s="1">
        <v>2749034.4</v>
      </c>
      <c r="Q1163" s="1"/>
      <c r="R1163" s="1">
        <v>27981.557999999997</v>
      </c>
      <c r="S1163" s="1">
        <v>329194.80110318324</v>
      </c>
      <c r="T1163" s="32"/>
      <c r="U1163" s="1">
        <f t="shared" si="321"/>
        <v>6352.1692415198022</v>
      </c>
      <c r="V1163" s="1">
        <f t="shared" si="321"/>
        <v>6352.1692415198022</v>
      </c>
      <c r="W1163" s="9">
        <v>2020</v>
      </c>
    </row>
    <row r="1164" spans="1:23" ht="15" customHeight="1" x14ac:dyDescent="0.25">
      <c r="A1164" s="5">
        <f t="shared" ref="A1164:B1164" si="379">+A1163+1</f>
        <v>1143</v>
      </c>
      <c r="B1164" s="26">
        <f t="shared" si="379"/>
        <v>377</v>
      </c>
      <c r="C1164" s="6" t="s">
        <v>290</v>
      </c>
      <c r="D1164" s="3" t="s">
        <v>294</v>
      </c>
      <c r="E1164" s="7">
        <v>1983</v>
      </c>
      <c r="F1164" s="7">
        <v>1983</v>
      </c>
      <c r="G1164" s="7" t="s">
        <v>67</v>
      </c>
      <c r="H1164" s="7">
        <v>2</v>
      </c>
      <c r="I1164" s="7">
        <v>3</v>
      </c>
      <c r="J1164" s="32">
        <v>559.79999999999995</v>
      </c>
      <c r="K1164" s="32">
        <v>490.5</v>
      </c>
      <c r="L1164" s="32">
        <v>0</v>
      </c>
      <c r="M1164" s="8">
        <v>24</v>
      </c>
      <c r="N1164" s="30">
        <f>'Приложение №2'!E1164</f>
        <v>3115740.5732817911</v>
      </c>
      <c r="O1164" s="32"/>
      <c r="P1164" s="1">
        <v>2757468.58</v>
      </c>
      <c r="Q1164" s="1"/>
      <c r="R1164" s="1">
        <v>28067.391000000003</v>
      </c>
      <c r="S1164" s="1">
        <v>330204.60228179098</v>
      </c>
      <c r="T1164" s="32"/>
      <c r="U1164" s="1">
        <f t="shared" si="321"/>
        <v>6352.1724225928465</v>
      </c>
      <c r="V1164" s="1">
        <f t="shared" si="321"/>
        <v>6352.1724225928465</v>
      </c>
      <c r="W1164" s="9">
        <v>2020</v>
      </c>
    </row>
    <row r="1165" spans="1:23" ht="15" customHeight="1" x14ac:dyDescent="0.25">
      <c r="A1165" s="5">
        <f t="shared" ref="A1165:B1165" si="380">+A1164+1</f>
        <v>1144</v>
      </c>
      <c r="B1165" s="26">
        <f t="shared" si="380"/>
        <v>378</v>
      </c>
      <c r="C1165" s="6" t="s">
        <v>290</v>
      </c>
      <c r="D1165" s="3" t="s">
        <v>295</v>
      </c>
      <c r="E1165" s="7">
        <v>1984</v>
      </c>
      <c r="F1165" s="7">
        <v>1984</v>
      </c>
      <c r="G1165" s="7" t="s">
        <v>67</v>
      </c>
      <c r="H1165" s="7">
        <v>2</v>
      </c>
      <c r="I1165" s="7">
        <v>3</v>
      </c>
      <c r="J1165" s="32">
        <v>562.20000000000005</v>
      </c>
      <c r="K1165" s="32">
        <v>492.9</v>
      </c>
      <c r="L1165" s="32">
        <v>0</v>
      </c>
      <c r="M1165" s="8">
        <v>13</v>
      </c>
      <c r="N1165" s="30">
        <f>'Приложение №2'!E1165</f>
        <v>3130892.4371861457</v>
      </c>
      <c r="O1165" s="32"/>
      <c r="P1165" s="1">
        <v>2770867.43</v>
      </c>
      <c r="Q1165" s="1"/>
      <c r="R1165" s="1">
        <v>28204.723799999996</v>
      </c>
      <c r="S1165" s="1">
        <v>331820.28338614554</v>
      </c>
      <c r="T1165" s="32"/>
      <c r="U1165" s="1">
        <f t="shared" si="321"/>
        <v>6351.9830334472426</v>
      </c>
      <c r="V1165" s="1">
        <f t="shared" si="321"/>
        <v>6351.9830334472426</v>
      </c>
      <c r="W1165" s="9">
        <v>2020</v>
      </c>
    </row>
    <row r="1166" spans="1:23" ht="15" customHeight="1" x14ac:dyDescent="0.25">
      <c r="A1166" s="5">
        <f t="shared" ref="A1166:B1166" si="381">+A1165+1</f>
        <v>1145</v>
      </c>
      <c r="B1166" s="26">
        <f t="shared" si="381"/>
        <v>379</v>
      </c>
      <c r="C1166" s="6" t="s">
        <v>290</v>
      </c>
      <c r="D1166" s="3" t="s">
        <v>1051</v>
      </c>
      <c r="E1166" s="7">
        <v>1983</v>
      </c>
      <c r="F1166" s="7">
        <v>1997</v>
      </c>
      <c r="G1166" s="7" t="s">
        <v>67</v>
      </c>
      <c r="H1166" s="7">
        <v>2</v>
      </c>
      <c r="I1166" s="7">
        <v>3</v>
      </c>
      <c r="J1166" s="32">
        <v>614.29999999999995</v>
      </c>
      <c r="K1166" s="32">
        <v>488.9</v>
      </c>
      <c r="L1166" s="32">
        <v>0</v>
      </c>
      <c r="M1166" s="8">
        <v>28</v>
      </c>
      <c r="N1166" s="30">
        <f>'Приложение №2'!E1166</f>
        <v>3838688.25</v>
      </c>
      <c r="O1166" s="32"/>
      <c r="P1166" s="1">
        <v>3384335.59</v>
      </c>
      <c r="Q1166" s="1"/>
      <c r="R1166" s="1">
        <v>125225.1758</v>
      </c>
      <c r="S1166" s="1">
        <v>329127.48420000018</v>
      </c>
      <c r="T1166" s="32"/>
      <c r="U1166" s="1">
        <f t="shared" si="321"/>
        <v>7851.6838821844958</v>
      </c>
      <c r="V1166" s="1">
        <f t="shared" si="321"/>
        <v>7851.6838821844958</v>
      </c>
      <c r="W1166" s="9">
        <v>2020</v>
      </c>
    </row>
    <row r="1167" spans="1:23" ht="15" customHeight="1" x14ac:dyDescent="0.25">
      <c r="A1167" s="5">
        <f t="shared" ref="A1167:B1167" si="382">+A1166+1</f>
        <v>1146</v>
      </c>
      <c r="B1167" s="26">
        <f t="shared" si="382"/>
        <v>380</v>
      </c>
      <c r="C1167" s="6" t="s">
        <v>290</v>
      </c>
      <c r="D1167" s="3" t="s">
        <v>1052</v>
      </c>
      <c r="E1167" s="7">
        <v>1982</v>
      </c>
      <c r="F1167" s="7">
        <v>1997</v>
      </c>
      <c r="G1167" s="7" t="s">
        <v>67</v>
      </c>
      <c r="H1167" s="7">
        <v>2</v>
      </c>
      <c r="I1167" s="7">
        <v>3</v>
      </c>
      <c r="J1167" s="32">
        <v>610.9</v>
      </c>
      <c r="K1167" s="32">
        <v>486.4</v>
      </c>
      <c r="L1167" s="32">
        <v>0</v>
      </c>
      <c r="M1167" s="8">
        <v>18</v>
      </c>
      <c r="N1167" s="30">
        <f>'Приложение №2'!E1167</f>
        <v>3819059.04</v>
      </c>
      <c r="O1167" s="32"/>
      <c r="P1167" s="1">
        <v>3393077.72</v>
      </c>
      <c r="Q1167" s="1"/>
      <c r="R1167" s="1">
        <v>98536.840800000005</v>
      </c>
      <c r="S1167" s="1">
        <v>327444.47919999983</v>
      </c>
      <c r="T1167" s="32"/>
      <c r="U1167" s="1">
        <f t="shared" si="321"/>
        <v>7851.6838815789479</v>
      </c>
      <c r="V1167" s="1">
        <f t="shared" si="321"/>
        <v>7851.6838815789479</v>
      </c>
      <c r="W1167" s="9">
        <v>2020</v>
      </c>
    </row>
    <row r="1168" spans="1:23" ht="15" customHeight="1" x14ac:dyDescent="0.25">
      <c r="A1168" s="5">
        <f t="shared" ref="A1168:B1168" si="383">+A1167+1</f>
        <v>1147</v>
      </c>
      <c r="B1168" s="26">
        <f t="shared" si="383"/>
        <v>381</v>
      </c>
      <c r="C1168" s="6" t="s">
        <v>290</v>
      </c>
      <c r="D1168" s="3" t="s">
        <v>1053</v>
      </c>
      <c r="E1168" s="7">
        <v>1982</v>
      </c>
      <c r="F1168" s="7">
        <v>1998</v>
      </c>
      <c r="G1168" s="7" t="s">
        <v>67</v>
      </c>
      <c r="H1168" s="7">
        <v>2</v>
      </c>
      <c r="I1168" s="7">
        <v>3</v>
      </c>
      <c r="J1168" s="32">
        <v>612.6</v>
      </c>
      <c r="K1168" s="32">
        <v>487.2</v>
      </c>
      <c r="L1168" s="32">
        <v>0</v>
      </c>
      <c r="M1168" s="8">
        <v>36</v>
      </c>
      <c r="N1168" s="30">
        <f>'Приложение №2'!E1168</f>
        <v>4172118.78</v>
      </c>
      <c r="O1168" s="32"/>
      <c r="P1168" s="1">
        <v>3725596.77</v>
      </c>
      <c r="Q1168" s="1"/>
      <c r="R1168" s="1">
        <v>118538.96840000001</v>
      </c>
      <c r="S1168" s="1">
        <v>327983.04159999976</v>
      </c>
      <c r="T1168" s="32"/>
      <c r="U1168" s="1">
        <f t="shared" si="321"/>
        <v>8563.4621921182261</v>
      </c>
      <c r="V1168" s="1">
        <f t="shared" si="321"/>
        <v>8563.4621921182261</v>
      </c>
      <c r="W1168" s="9">
        <v>2020</v>
      </c>
    </row>
    <row r="1169" spans="1:23" ht="15" customHeight="1" x14ac:dyDescent="0.25">
      <c r="A1169" s="5">
        <f t="shared" ref="A1169:B1169" si="384">+A1168+1</f>
        <v>1148</v>
      </c>
      <c r="B1169" s="26">
        <f t="shared" si="384"/>
        <v>382</v>
      </c>
      <c r="C1169" s="6" t="s">
        <v>290</v>
      </c>
      <c r="D1169" s="3" t="s">
        <v>1054</v>
      </c>
      <c r="E1169" s="7">
        <v>1982</v>
      </c>
      <c r="F1169" s="7">
        <v>1997</v>
      </c>
      <c r="G1169" s="7" t="s">
        <v>67</v>
      </c>
      <c r="H1169" s="7">
        <v>2</v>
      </c>
      <c r="I1169" s="7">
        <v>3</v>
      </c>
      <c r="J1169" s="32">
        <v>613.5</v>
      </c>
      <c r="K1169" s="32">
        <v>488.1</v>
      </c>
      <c r="L1169" s="32">
        <v>0</v>
      </c>
      <c r="M1169" s="8">
        <v>27</v>
      </c>
      <c r="N1169" s="30">
        <f>'Приложение №2'!E1169</f>
        <v>3832406.9</v>
      </c>
      <c r="O1169" s="32"/>
      <c r="P1169" s="1">
        <v>3395710.13</v>
      </c>
      <c r="Q1169" s="1"/>
      <c r="R1169" s="1">
        <v>108107.84820000001</v>
      </c>
      <c r="S1169" s="1">
        <v>328588.92180000001</v>
      </c>
      <c r="T1169" s="32"/>
      <c r="U1169" s="1">
        <f t="shared" ref="U1169:V1231" si="385">$N1169/($K1169+$L1169)</f>
        <v>7851.683876254865</v>
      </c>
      <c r="V1169" s="1">
        <f t="shared" si="385"/>
        <v>7851.683876254865</v>
      </c>
      <c r="W1169" s="9">
        <v>2020</v>
      </c>
    </row>
    <row r="1170" spans="1:23" ht="15" customHeight="1" x14ac:dyDescent="0.25">
      <c r="A1170" s="5">
        <f t="shared" ref="A1170:B1170" si="386">+A1169+1</f>
        <v>1149</v>
      </c>
      <c r="B1170" s="26">
        <f t="shared" si="386"/>
        <v>383</v>
      </c>
      <c r="C1170" s="6" t="s">
        <v>290</v>
      </c>
      <c r="D1170" s="3" t="s">
        <v>1055</v>
      </c>
      <c r="E1170" s="7">
        <v>1982</v>
      </c>
      <c r="F1170" s="7">
        <v>1997</v>
      </c>
      <c r="G1170" s="7" t="s">
        <v>67</v>
      </c>
      <c r="H1170" s="7">
        <v>2</v>
      </c>
      <c r="I1170" s="7">
        <v>3</v>
      </c>
      <c r="J1170" s="32">
        <v>612.6</v>
      </c>
      <c r="K1170" s="32">
        <v>487.2</v>
      </c>
      <c r="L1170" s="32">
        <v>0</v>
      </c>
      <c r="M1170" s="8">
        <v>23</v>
      </c>
      <c r="N1170" s="30">
        <f>'Приложение №2'!E1170</f>
        <v>5460770.4500000002</v>
      </c>
      <c r="O1170" s="32"/>
      <c r="P1170" s="1">
        <v>5045663.41</v>
      </c>
      <c r="Q1170" s="1"/>
      <c r="R1170" s="1">
        <v>87123.998400000011</v>
      </c>
      <c r="S1170" s="1">
        <v>327983.0416</v>
      </c>
      <c r="T1170" s="32"/>
      <c r="U1170" s="1">
        <f t="shared" si="385"/>
        <v>11208.477935139574</v>
      </c>
      <c r="V1170" s="1">
        <f t="shared" si="385"/>
        <v>11208.477935139574</v>
      </c>
      <c r="W1170" s="9">
        <v>2020</v>
      </c>
    </row>
    <row r="1171" spans="1:23" ht="15" customHeight="1" x14ac:dyDescent="0.25">
      <c r="A1171" s="5">
        <f t="shared" ref="A1171:B1171" si="387">+A1170+1</f>
        <v>1150</v>
      </c>
      <c r="B1171" s="26">
        <f t="shared" si="387"/>
        <v>384</v>
      </c>
      <c r="C1171" s="6" t="s">
        <v>290</v>
      </c>
      <c r="D1171" s="3" t="s">
        <v>1056</v>
      </c>
      <c r="E1171" s="7">
        <v>1982</v>
      </c>
      <c r="F1171" s="7">
        <v>1997</v>
      </c>
      <c r="G1171" s="7" t="s">
        <v>67</v>
      </c>
      <c r="H1171" s="7">
        <v>2</v>
      </c>
      <c r="I1171" s="7">
        <v>3</v>
      </c>
      <c r="J1171" s="32">
        <v>613</v>
      </c>
      <c r="K1171" s="32">
        <v>487.4</v>
      </c>
      <c r="L1171" s="32">
        <v>0</v>
      </c>
      <c r="M1171" s="8">
        <v>21</v>
      </c>
      <c r="N1171" s="30">
        <f>'Приложение №2'!E1171</f>
        <v>5463012.1399999997</v>
      </c>
      <c r="O1171" s="32"/>
      <c r="P1171" s="1">
        <v>5024535.3099999996</v>
      </c>
      <c r="Q1171" s="1"/>
      <c r="R1171" s="1">
        <v>110359.15279999998</v>
      </c>
      <c r="S1171" s="1">
        <v>328117.67720000009</v>
      </c>
      <c r="T1171" s="32"/>
      <c r="U1171" s="1">
        <f t="shared" si="385"/>
        <v>11208.477923676652</v>
      </c>
      <c r="V1171" s="1">
        <f t="shared" si="385"/>
        <v>11208.477923676652</v>
      </c>
      <c r="W1171" s="9">
        <v>2020</v>
      </c>
    </row>
    <row r="1172" spans="1:23" ht="15.75" customHeight="1" x14ac:dyDescent="0.25">
      <c r="A1172" s="5">
        <f t="shared" ref="A1172:B1172" si="388">+A1171+1</f>
        <v>1151</v>
      </c>
      <c r="B1172" s="26">
        <f t="shared" si="388"/>
        <v>385</v>
      </c>
      <c r="C1172" s="6" t="s">
        <v>290</v>
      </c>
      <c r="D1172" s="3" t="s">
        <v>1057</v>
      </c>
      <c r="E1172" s="7">
        <v>1985</v>
      </c>
      <c r="F1172" s="7">
        <v>1985</v>
      </c>
      <c r="G1172" s="7" t="s">
        <v>51</v>
      </c>
      <c r="H1172" s="7">
        <v>5</v>
      </c>
      <c r="I1172" s="7">
        <v>1</v>
      </c>
      <c r="J1172" s="32">
        <v>3093.6</v>
      </c>
      <c r="K1172" s="32">
        <v>1863.4</v>
      </c>
      <c r="L1172" s="32">
        <v>562.9</v>
      </c>
      <c r="M1172" s="8">
        <v>98</v>
      </c>
      <c r="N1172" s="30">
        <f>'Приложение №2'!E1172</f>
        <v>10632380.939999999</v>
      </c>
      <c r="O1172" s="32"/>
      <c r="P1172" s="1">
        <v>1278870.28</v>
      </c>
      <c r="Q1172" s="1"/>
      <c r="R1172" s="1">
        <v>841464.74439999997</v>
      </c>
      <c r="S1172" s="1">
        <v>8512045.9155999999</v>
      </c>
      <c r="T1172" s="1"/>
      <c r="U1172" s="1">
        <f t="shared" si="385"/>
        <v>4382.1377982936974</v>
      </c>
      <c r="V1172" s="1">
        <f t="shared" si="385"/>
        <v>4382.1377982936974</v>
      </c>
      <c r="W1172" s="9">
        <v>2020</v>
      </c>
    </row>
    <row r="1173" spans="1:23" ht="15.75" customHeight="1" x14ac:dyDescent="0.25">
      <c r="A1173" s="5">
        <f t="shared" ref="A1173:B1173" si="389">+A1172+1</f>
        <v>1152</v>
      </c>
      <c r="B1173" s="26">
        <f t="shared" si="389"/>
        <v>386</v>
      </c>
      <c r="C1173" s="6" t="s">
        <v>290</v>
      </c>
      <c r="D1173" s="3" t="s">
        <v>1058</v>
      </c>
      <c r="E1173" s="7">
        <v>1985</v>
      </c>
      <c r="F1173" s="7">
        <v>1985</v>
      </c>
      <c r="G1173" s="7" t="s">
        <v>51</v>
      </c>
      <c r="H1173" s="7">
        <v>5</v>
      </c>
      <c r="I1173" s="7">
        <v>1</v>
      </c>
      <c r="J1173" s="32">
        <v>3037</v>
      </c>
      <c r="K1173" s="32">
        <v>2291.1</v>
      </c>
      <c r="L1173" s="32">
        <v>116.6</v>
      </c>
      <c r="M1173" s="8">
        <v>125</v>
      </c>
      <c r="N1173" s="30">
        <f>'Приложение №2'!E1173</f>
        <v>10550873.18</v>
      </c>
      <c r="O1173" s="32"/>
      <c r="P1173" s="1">
        <v>2491342.63</v>
      </c>
      <c r="Q1173" s="1"/>
      <c r="R1173" s="1">
        <v>871333.8726</v>
      </c>
      <c r="S1173" s="1">
        <v>7188196.6773999995</v>
      </c>
      <c r="T1173" s="1"/>
      <c r="U1173" s="1">
        <f t="shared" si="385"/>
        <v>4382.1377995597459</v>
      </c>
      <c r="V1173" s="1">
        <f t="shared" si="385"/>
        <v>4382.1377995597459</v>
      </c>
      <c r="W1173" s="9">
        <v>2020</v>
      </c>
    </row>
    <row r="1174" spans="1:23" ht="15.75" customHeight="1" x14ac:dyDescent="0.25">
      <c r="A1174" s="5">
        <f t="shared" ref="A1174:B1174" si="390">+A1173+1</f>
        <v>1153</v>
      </c>
      <c r="B1174" s="26">
        <f t="shared" si="390"/>
        <v>387</v>
      </c>
      <c r="C1174" s="6" t="s">
        <v>290</v>
      </c>
      <c r="D1174" s="3" t="s">
        <v>1059</v>
      </c>
      <c r="E1174" s="7">
        <v>1987</v>
      </c>
      <c r="F1174" s="7">
        <v>1987</v>
      </c>
      <c r="G1174" s="7" t="s">
        <v>51</v>
      </c>
      <c r="H1174" s="7">
        <v>5</v>
      </c>
      <c r="I1174" s="7">
        <v>1</v>
      </c>
      <c r="J1174" s="32">
        <v>2928.7</v>
      </c>
      <c r="K1174" s="32">
        <v>2372.6999999999998</v>
      </c>
      <c r="L1174" s="32">
        <v>0</v>
      </c>
      <c r="M1174" s="8">
        <v>125</v>
      </c>
      <c r="N1174" s="30">
        <f>'Приложение №2'!E1174</f>
        <v>10397498.360000001</v>
      </c>
      <c r="O1174" s="32"/>
      <c r="P1174" s="1">
        <v>2825615.84</v>
      </c>
      <c r="Q1174" s="1"/>
      <c r="R1174" s="1">
        <v>815382.00139999995</v>
      </c>
      <c r="S1174" s="1">
        <v>6756500.5186000019</v>
      </c>
      <c r="T1174" s="1"/>
      <c r="U1174" s="1">
        <f t="shared" si="385"/>
        <v>4382.1378008176343</v>
      </c>
      <c r="V1174" s="1">
        <f t="shared" si="385"/>
        <v>4382.1378008176343</v>
      </c>
      <c r="W1174" s="9">
        <v>2020</v>
      </c>
    </row>
    <row r="1175" spans="1:23" ht="15.75" customHeight="1" x14ac:dyDescent="0.25">
      <c r="A1175" s="5">
        <f t="shared" ref="A1175:B1175" si="391">+A1174+1</f>
        <v>1154</v>
      </c>
      <c r="B1175" s="26">
        <f t="shared" si="391"/>
        <v>388</v>
      </c>
      <c r="C1175" s="6" t="s">
        <v>290</v>
      </c>
      <c r="D1175" s="3" t="s">
        <v>1060</v>
      </c>
      <c r="E1175" s="7">
        <v>1991</v>
      </c>
      <c r="F1175" s="7">
        <v>1996</v>
      </c>
      <c r="G1175" s="7" t="s">
        <v>63</v>
      </c>
      <c r="H1175" s="7">
        <v>5</v>
      </c>
      <c r="I1175" s="7">
        <v>3</v>
      </c>
      <c r="J1175" s="32">
        <v>3222.9</v>
      </c>
      <c r="K1175" s="32">
        <v>2802.8</v>
      </c>
      <c r="L1175" s="32">
        <v>71.8</v>
      </c>
      <c r="M1175" s="8">
        <v>93</v>
      </c>
      <c r="N1175" s="30">
        <f>'Приложение №2'!E1175</f>
        <v>2540026.11</v>
      </c>
      <c r="O1175" s="32"/>
      <c r="P1175" s="1">
        <v>0</v>
      </c>
      <c r="Q1175" s="1"/>
      <c r="R1175" s="1">
        <v>1017394.5248</v>
      </c>
      <c r="S1175" s="1">
        <v>1522631.5851999999</v>
      </c>
      <c r="T1175" s="1"/>
      <c r="U1175" s="1">
        <f t="shared" si="385"/>
        <v>883.61027969108727</v>
      </c>
      <c r="V1175" s="1">
        <f t="shared" si="385"/>
        <v>883.61027969108727</v>
      </c>
      <c r="W1175" s="9">
        <v>2020</v>
      </c>
    </row>
    <row r="1176" spans="1:23" ht="15.75" customHeight="1" x14ac:dyDescent="0.25">
      <c r="A1176" s="5">
        <f t="shared" ref="A1176:B1176" si="392">+A1175+1</f>
        <v>1155</v>
      </c>
      <c r="B1176" s="26">
        <f t="shared" si="392"/>
        <v>389</v>
      </c>
      <c r="C1176" s="6" t="s">
        <v>290</v>
      </c>
      <c r="D1176" s="3" t="s">
        <v>1061</v>
      </c>
      <c r="E1176" s="7">
        <v>1987</v>
      </c>
      <c r="F1176" s="7">
        <v>1987</v>
      </c>
      <c r="G1176" s="7" t="s">
        <v>51</v>
      </c>
      <c r="H1176" s="7">
        <v>5</v>
      </c>
      <c r="I1176" s="7">
        <v>4</v>
      </c>
      <c r="J1176" s="32">
        <v>4692.8999999999996</v>
      </c>
      <c r="K1176" s="32">
        <v>4285.1000000000004</v>
      </c>
      <c r="L1176" s="32">
        <v>0</v>
      </c>
      <c r="M1176" s="8">
        <v>199</v>
      </c>
      <c r="N1176" s="30">
        <f>'Приложение №2'!E1176</f>
        <v>6878138.7899999991</v>
      </c>
      <c r="O1176" s="32"/>
      <c r="P1176" s="1">
        <v>0</v>
      </c>
      <c r="Q1176" s="1"/>
      <c r="R1176" s="1">
        <v>1638006.3181999999</v>
      </c>
      <c r="S1176" s="1">
        <v>5240132.4717999995</v>
      </c>
      <c r="T1176" s="1"/>
      <c r="U1176" s="1">
        <f t="shared" si="385"/>
        <v>1605.129119507129</v>
      </c>
      <c r="V1176" s="1">
        <f t="shared" si="385"/>
        <v>1605.129119507129</v>
      </c>
      <c r="W1176" s="9">
        <v>2020</v>
      </c>
    </row>
    <row r="1177" spans="1:23" ht="15.75" customHeight="1" x14ac:dyDescent="0.25">
      <c r="A1177" s="5">
        <f t="shared" ref="A1177:B1177" si="393">+A1176+1</f>
        <v>1156</v>
      </c>
      <c r="B1177" s="26">
        <f t="shared" si="393"/>
        <v>390</v>
      </c>
      <c r="C1177" s="6" t="s">
        <v>290</v>
      </c>
      <c r="D1177" s="3" t="s">
        <v>1062</v>
      </c>
      <c r="E1177" s="7">
        <v>1986</v>
      </c>
      <c r="F1177" s="7">
        <v>1986</v>
      </c>
      <c r="G1177" s="7" t="s">
        <v>51</v>
      </c>
      <c r="H1177" s="7">
        <v>5</v>
      </c>
      <c r="I1177" s="7">
        <v>4</v>
      </c>
      <c r="J1177" s="32">
        <v>4691.8999999999996</v>
      </c>
      <c r="K1177" s="32">
        <v>4285.1000000000004</v>
      </c>
      <c r="L1177" s="32">
        <v>37.200000000000003</v>
      </c>
      <c r="M1177" s="8">
        <v>195</v>
      </c>
      <c r="N1177" s="30">
        <f>'Приложение №2'!E1177</f>
        <v>6937849.5999999996</v>
      </c>
      <c r="O1177" s="32"/>
      <c r="P1177" s="1">
        <v>0</v>
      </c>
      <c r="Q1177" s="1"/>
      <c r="R1177" s="1">
        <v>1551101.379</v>
      </c>
      <c r="S1177" s="1">
        <v>5386748.2209999999</v>
      </c>
      <c r="T1177" s="1"/>
      <c r="U1177" s="1">
        <f t="shared" si="385"/>
        <v>1605.1291210698007</v>
      </c>
      <c r="V1177" s="1">
        <f t="shared" si="385"/>
        <v>1605.1291210698007</v>
      </c>
      <c r="W1177" s="9">
        <v>2020</v>
      </c>
    </row>
    <row r="1178" spans="1:23" ht="15" customHeight="1" x14ac:dyDescent="0.25">
      <c r="A1178" s="5">
        <f t="shared" ref="A1178:B1178" si="394">+A1177+1</f>
        <v>1157</v>
      </c>
      <c r="B1178" s="26">
        <f t="shared" si="394"/>
        <v>391</v>
      </c>
      <c r="C1178" s="6" t="s">
        <v>297</v>
      </c>
      <c r="D1178" s="3" t="s">
        <v>1063</v>
      </c>
      <c r="E1178" s="7">
        <v>1989</v>
      </c>
      <c r="F1178" s="7">
        <v>1989</v>
      </c>
      <c r="G1178" s="7" t="s">
        <v>67</v>
      </c>
      <c r="H1178" s="7">
        <v>2</v>
      </c>
      <c r="I1178" s="7">
        <v>2</v>
      </c>
      <c r="J1178" s="32">
        <v>945.7</v>
      </c>
      <c r="K1178" s="32">
        <v>844.96</v>
      </c>
      <c r="L1178" s="32">
        <v>0</v>
      </c>
      <c r="M1178" s="8">
        <v>31</v>
      </c>
      <c r="N1178" s="30">
        <f>'Приложение №2'!E1178</f>
        <v>4894773.38</v>
      </c>
      <c r="O1178" s="32"/>
      <c r="P1178" s="1">
        <v>4138254.93</v>
      </c>
      <c r="Q1178" s="1"/>
      <c r="R1178" s="1">
        <v>187691.38111999998</v>
      </c>
      <c r="S1178" s="1">
        <v>568827.06887999969</v>
      </c>
      <c r="T1178" s="32"/>
      <c r="U1178" s="1">
        <f t="shared" si="385"/>
        <v>5792.9054393107363</v>
      </c>
      <c r="V1178" s="1">
        <f t="shared" si="385"/>
        <v>5792.9054393107363</v>
      </c>
      <c r="W1178" s="9">
        <v>2020</v>
      </c>
    </row>
    <row r="1179" spans="1:23" ht="15" customHeight="1" x14ac:dyDescent="0.25">
      <c r="A1179" s="5">
        <f t="shared" ref="A1179:B1179" si="395">+A1178+1</f>
        <v>1158</v>
      </c>
      <c r="B1179" s="26">
        <f t="shared" si="395"/>
        <v>392</v>
      </c>
      <c r="C1179" s="6" t="s">
        <v>297</v>
      </c>
      <c r="D1179" s="3" t="s">
        <v>1064</v>
      </c>
      <c r="E1179" s="7">
        <v>1984</v>
      </c>
      <c r="F1179" s="7">
        <v>1984</v>
      </c>
      <c r="G1179" s="7" t="s">
        <v>67</v>
      </c>
      <c r="H1179" s="7">
        <v>2</v>
      </c>
      <c r="I1179" s="7">
        <v>3</v>
      </c>
      <c r="J1179" s="32">
        <v>1268.5999999999999</v>
      </c>
      <c r="K1179" s="32">
        <v>1129.7</v>
      </c>
      <c r="L1179" s="32">
        <v>0</v>
      </c>
      <c r="M1179" s="8">
        <v>45</v>
      </c>
      <c r="N1179" s="30">
        <f>'Приложение №2'!E1179</f>
        <v>9856868.7399999984</v>
      </c>
      <c r="O1179" s="32"/>
      <c r="P1179" s="1">
        <v>8848444.0399999991</v>
      </c>
      <c r="Q1179" s="1"/>
      <c r="R1179" s="1">
        <v>247910.66340000002</v>
      </c>
      <c r="S1179" s="1">
        <v>760514.03659999929</v>
      </c>
      <c r="T1179" s="32"/>
      <c r="U1179" s="1">
        <f t="shared" si="385"/>
        <v>8725.2091174648122</v>
      </c>
      <c r="V1179" s="1">
        <f t="shared" si="385"/>
        <v>8725.2091174648122</v>
      </c>
      <c r="W1179" s="9">
        <v>2020</v>
      </c>
    </row>
    <row r="1180" spans="1:23" ht="15" customHeight="1" x14ac:dyDescent="0.25">
      <c r="A1180" s="5">
        <f t="shared" ref="A1180:B1180" si="396">+A1179+1</f>
        <v>1159</v>
      </c>
      <c r="B1180" s="26">
        <f t="shared" si="396"/>
        <v>393</v>
      </c>
      <c r="C1180" s="6" t="s">
        <v>297</v>
      </c>
      <c r="D1180" s="3" t="s">
        <v>1065</v>
      </c>
      <c r="E1180" s="7">
        <v>1984</v>
      </c>
      <c r="F1180" s="7">
        <v>1984</v>
      </c>
      <c r="G1180" s="7" t="s">
        <v>67</v>
      </c>
      <c r="H1180" s="7">
        <v>2</v>
      </c>
      <c r="I1180" s="7">
        <v>3</v>
      </c>
      <c r="J1180" s="32">
        <v>524.1</v>
      </c>
      <c r="K1180" s="32">
        <v>486.6</v>
      </c>
      <c r="L1180" s="32">
        <v>0</v>
      </c>
      <c r="M1180" s="8">
        <v>17</v>
      </c>
      <c r="N1180" s="30">
        <f>'Приложение №2'!E1180</f>
        <v>4245686.76</v>
      </c>
      <c r="O1180" s="32"/>
      <c r="P1180" s="1">
        <v>3792972.8</v>
      </c>
      <c r="Q1180" s="1"/>
      <c r="R1180" s="1">
        <v>125134.8352</v>
      </c>
      <c r="S1180" s="1">
        <v>327579.12479999999</v>
      </c>
      <c r="T1180" s="32"/>
      <c r="U1180" s="1">
        <f t="shared" si="385"/>
        <v>8725.2091245376068</v>
      </c>
      <c r="V1180" s="1">
        <f t="shared" si="385"/>
        <v>8725.2091245376068</v>
      </c>
      <c r="W1180" s="9">
        <v>2020</v>
      </c>
    </row>
    <row r="1181" spans="1:23" ht="15" customHeight="1" x14ac:dyDescent="0.25">
      <c r="A1181" s="5">
        <f t="shared" ref="A1181:B1181" si="397">+A1180+1</f>
        <v>1160</v>
      </c>
      <c r="B1181" s="26">
        <f t="shared" si="397"/>
        <v>394</v>
      </c>
      <c r="C1181" s="6" t="s">
        <v>297</v>
      </c>
      <c r="D1181" s="3" t="s">
        <v>1066</v>
      </c>
      <c r="E1181" s="7">
        <v>1984</v>
      </c>
      <c r="F1181" s="7">
        <v>1984</v>
      </c>
      <c r="G1181" s="7" t="s">
        <v>67</v>
      </c>
      <c r="H1181" s="7">
        <v>2</v>
      </c>
      <c r="I1181" s="7">
        <v>3</v>
      </c>
      <c r="J1181" s="32">
        <v>529.1</v>
      </c>
      <c r="K1181" s="32">
        <v>490.5</v>
      </c>
      <c r="L1181" s="32">
        <v>0</v>
      </c>
      <c r="M1181" s="8">
        <v>20</v>
      </c>
      <c r="N1181" s="30">
        <f>'Приложение №2'!E1181</f>
        <v>4279715.08</v>
      </c>
      <c r="O1181" s="32"/>
      <c r="P1181" s="1">
        <v>3834855.43</v>
      </c>
      <c r="Q1181" s="1"/>
      <c r="R1181" s="1">
        <v>114655.05100000001</v>
      </c>
      <c r="S1181" s="1">
        <v>330204.59899999993</v>
      </c>
      <c r="T1181" s="32"/>
      <c r="U1181" s="1">
        <f t="shared" si="385"/>
        <v>8725.2091335372079</v>
      </c>
      <c r="V1181" s="1">
        <f t="shared" si="385"/>
        <v>8725.2091335372079</v>
      </c>
      <c r="W1181" s="9">
        <v>2020</v>
      </c>
    </row>
    <row r="1182" spans="1:23" ht="15" customHeight="1" x14ac:dyDescent="0.25">
      <c r="A1182" s="5">
        <f t="shared" ref="A1182:B1182" si="398">+A1181+1</f>
        <v>1161</v>
      </c>
      <c r="B1182" s="26">
        <f t="shared" si="398"/>
        <v>395</v>
      </c>
      <c r="C1182" s="6" t="s">
        <v>297</v>
      </c>
      <c r="D1182" s="3" t="s">
        <v>1067</v>
      </c>
      <c r="E1182" s="7">
        <v>1984</v>
      </c>
      <c r="F1182" s="7">
        <v>1984</v>
      </c>
      <c r="G1182" s="7" t="s">
        <v>67</v>
      </c>
      <c r="H1182" s="7">
        <v>2</v>
      </c>
      <c r="I1182" s="7">
        <v>3</v>
      </c>
      <c r="J1182" s="32">
        <v>1136.0999999999999</v>
      </c>
      <c r="K1182" s="32">
        <v>999</v>
      </c>
      <c r="L1182" s="32">
        <v>0</v>
      </c>
      <c r="M1182" s="8">
        <v>23</v>
      </c>
      <c r="N1182" s="30">
        <f>'Приложение №2'!E1182</f>
        <v>8716483.9100000001</v>
      </c>
      <c r="O1182" s="32"/>
      <c r="P1182" s="1">
        <v>7778161.9199999999</v>
      </c>
      <c r="Q1182" s="1"/>
      <c r="R1182" s="1">
        <v>265795.18800000002</v>
      </c>
      <c r="S1182" s="1">
        <v>672526.80200000014</v>
      </c>
      <c r="T1182" s="32"/>
      <c r="U1182" s="1">
        <f t="shared" si="385"/>
        <v>8725.2091191191194</v>
      </c>
      <c r="V1182" s="1">
        <f t="shared" si="385"/>
        <v>8725.2091191191194</v>
      </c>
      <c r="W1182" s="9">
        <v>2020</v>
      </c>
    </row>
    <row r="1183" spans="1:23" ht="15" customHeight="1" x14ac:dyDescent="0.25">
      <c r="A1183" s="5">
        <f t="shared" ref="A1183:B1183" si="399">+A1182+1</f>
        <v>1162</v>
      </c>
      <c r="B1183" s="26">
        <f t="shared" si="399"/>
        <v>396</v>
      </c>
      <c r="C1183" s="6" t="s">
        <v>297</v>
      </c>
      <c r="D1183" s="3" t="s">
        <v>299</v>
      </c>
      <c r="E1183" s="7">
        <v>1984</v>
      </c>
      <c r="F1183" s="7">
        <v>1984</v>
      </c>
      <c r="G1183" s="7" t="s">
        <v>67</v>
      </c>
      <c r="H1183" s="7">
        <v>2</v>
      </c>
      <c r="I1183" s="7">
        <v>3</v>
      </c>
      <c r="J1183" s="32">
        <v>1124.3</v>
      </c>
      <c r="K1183" s="32">
        <v>1035.5999999999999</v>
      </c>
      <c r="L1183" s="32">
        <v>0</v>
      </c>
      <c r="M1183" s="8">
        <v>41</v>
      </c>
      <c r="N1183" s="30">
        <f>'Приложение №2'!E1183</f>
        <v>5559530.6200000001</v>
      </c>
      <c r="O1183" s="32"/>
      <c r="P1183" s="1">
        <v>4803105.5999999996</v>
      </c>
      <c r="Q1183" s="1"/>
      <c r="R1183" s="1">
        <v>59259.10319999999</v>
      </c>
      <c r="S1183" s="1">
        <v>697165.91680000047</v>
      </c>
      <c r="T1183" s="32"/>
      <c r="U1183" s="1">
        <f t="shared" si="385"/>
        <v>5368.4150444186953</v>
      </c>
      <c r="V1183" s="1">
        <f t="shared" si="385"/>
        <v>5368.4150444186953</v>
      </c>
      <c r="W1183" s="9">
        <v>2020</v>
      </c>
    </row>
    <row r="1184" spans="1:23" ht="15" customHeight="1" x14ac:dyDescent="0.25">
      <c r="A1184" s="5">
        <f t="shared" ref="A1184:B1184" si="400">+A1183+1</f>
        <v>1163</v>
      </c>
      <c r="B1184" s="26">
        <f t="shared" si="400"/>
        <v>397</v>
      </c>
      <c r="C1184" s="6" t="s">
        <v>297</v>
      </c>
      <c r="D1184" s="3" t="s">
        <v>1068</v>
      </c>
      <c r="E1184" s="7">
        <v>1984</v>
      </c>
      <c r="F1184" s="7">
        <v>1984</v>
      </c>
      <c r="G1184" s="7" t="s">
        <v>67</v>
      </c>
      <c r="H1184" s="7">
        <v>2</v>
      </c>
      <c r="I1184" s="7">
        <v>3</v>
      </c>
      <c r="J1184" s="32">
        <v>1159</v>
      </c>
      <c r="K1184" s="32">
        <v>1066.9000000000001</v>
      </c>
      <c r="L1184" s="32">
        <v>0</v>
      </c>
      <c r="M1184" s="8">
        <v>24</v>
      </c>
      <c r="N1184" s="30">
        <f>'Приложение №2'!E1184</f>
        <v>9308925.6100000013</v>
      </c>
      <c r="O1184" s="32"/>
      <c r="P1184" s="1">
        <v>8313835.9500000002</v>
      </c>
      <c r="Q1184" s="1"/>
      <c r="R1184" s="1">
        <v>276852.58179999999</v>
      </c>
      <c r="S1184" s="1">
        <v>718237.07820000104</v>
      </c>
      <c r="T1184" s="32"/>
      <c r="U1184" s="1">
        <f t="shared" si="385"/>
        <v>8725.2091198800263</v>
      </c>
      <c r="V1184" s="1">
        <f t="shared" si="385"/>
        <v>8725.2091198800263</v>
      </c>
      <c r="W1184" s="9">
        <v>2020</v>
      </c>
    </row>
    <row r="1185" spans="1:23" ht="15.75" customHeight="1" x14ac:dyDescent="0.25">
      <c r="A1185" s="5">
        <f t="shared" ref="A1185:B1185" si="401">+A1184+1</f>
        <v>1164</v>
      </c>
      <c r="B1185" s="26">
        <f t="shared" si="401"/>
        <v>398</v>
      </c>
      <c r="C1185" s="6" t="s">
        <v>297</v>
      </c>
      <c r="D1185" s="3" t="s">
        <v>1069</v>
      </c>
      <c r="E1185" s="7">
        <v>1995</v>
      </c>
      <c r="F1185" s="7">
        <v>2009</v>
      </c>
      <c r="G1185" s="7" t="s">
        <v>51</v>
      </c>
      <c r="H1185" s="7">
        <v>5</v>
      </c>
      <c r="I1185" s="7">
        <v>2</v>
      </c>
      <c r="J1185" s="32">
        <v>2134.1999999999998</v>
      </c>
      <c r="K1185" s="32">
        <v>1906.4</v>
      </c>
      <c r="L1185" s="32">
        <v>0</v>
      </c>
      <c r="M1185" s="8">
        <v>75</v>
      </c>
      <c r="N1185" s="30">
        <f>'Приложение №2'!E1185</f>
        <v>3060018.15</v>
      </c>
      <c r="O1185" s="32"/>
      <c r="P1185" s="1">
        <v>0</v>
      </c>
      <c r="Q1185" s="1"/>
      <c r="R1185" s="1">
        <v>687234.60479999997</v>
      </c>
      <c r="S1185" s="1">
        <v>2372783.5452000001</v>
      </c>
      <c r="T1185" s="1"/>
      <c r="U1185" s="1">
        <f t="shared" si="385"/>
        <v>1605.1291177087703</v>
      </c>
      <c r="V1185" s="1">
        <f t="shared" si="385"/>
        <v>1605.1291177087703</v>
      </c>
      <c r="W1185" s="9">
        <v>2020</v>
      </c>
    </row>
    <row r="1186" spans="1:23" ht="15" customHeight="1" x14ac:dyDescent="0.25">
      <c r="A1186" s="5">
        <f t="shared" ref="A1186:B1186" si="402">+A1185+1</f>
        <v>1165</v>
      </c>
      <c r="B1186" s="26">
        <f t="shared" si="402"/>
        <v>399</v>
      </c>
      <c r="C1186" s="6" t="s">
        <v>297</v>
      </c>
      <c r="D1186" s="3" t="s">
        <v>303</v>
      </c>
      <c r="E1186" s="7">
        <v>1982</v>
      </c>
      <c r="F1186" s="7">
        <v>1982</v>
      </c>
      <c r="G1186" s="7" t="s">
        <v>67</v>
      </c>
      <c r="H1186" s="7">
        <v>2</v>
      </c>
      <c r="I1186" s="7">
        <v>3</v>
      </c>
      <c r="J1186" s="32">
        <v>805.8</v>
      </c>
      <c r="K1186" s="32">
        <v>720.4</v>
      </c>
      <c r="L1186" s="32">
        <v>0</v>
      </c>
      <c r="M1186" s="8">
        <v>30</v>
      </c>
      <c r="N1186" s="30">
        <f>'Приложение №2'!E1186</f>
        <v>4173209.0799391246</v>
      </c>
      <c r="O1186" s="32"/>
      <c r="P1186" s="1">
        <v>3647013.07</v>
      </c>
      <c r="Q1186" s="1"/>
      <c r="R1186" s="1">
        <v>41222.728799999997</v>
      </c>
      <c r="S1186" s="1">
        <v>484973.28113912483</v>
      </c>
      <c r="T1186" s="32"/>
      <c r="U1186" s="1">
        <f t="shared" si="385"/>
        <v>5792.9054413369304</v>
      </c>
      <c r="V1186" s="1">
        <f t="shared" si="385"/>
        <v>5792.9054413369304</v>
      </c>
      <c r="W1186" s="9">
        <v>2020</v>
      </c>
    </row>
    <row r="1187" spans="1:23" ht="15" customHeight="1" x14ac:dyDescent="0.25">
      <c r="A1187" s="5">
        <f t="shared" ref="A1187:B1187" si="403">+A1186+1</f>
        <v>1166</v>
      </c>
      <c r="B1187" s="26">
        <f t="shared" si="403"/>
        <v>400</v>
      </c>
      <c r="C1187" s="6" t="s">
        <v>1341</v>
      </c>
      <c r="D1187" s="3" t="s">
        <v>1342</v>
      </c>
      <c r="E1187" s="7">
        <v>1994</v>
      </c>
      <c r="F1187" s="7">
        <v>1994</v>
      </c>
      <c r="G1187" s="7" t="s">
        <v>51</v>
      </c>
      <c r="H1187" s="7">
        <v>2</v>
      </c>
      <c r="I1187" s="7">
        <v>2</v>
      </c>
      <c r="J1187" s="32">
        <v>1089.5</v>
      </c>
      <c r="K1187" s="32">
        <v>974.3</v>
      </c>
      <c r="L1187" s="32">
        <v>0</v>
      </c>
      <c r="M1187" s="8">
        <v>43</v>
      </c>
      <c r="N1187" s="30">
        <f>'Приложение №2'!E1187</f>
        <v>254872.09</v>
      </c>
      <c r="O1187" s="32"/>
      <c r="P1187" s="1">
        <v>0</v>
      </c>
      <c r="Q1187" s="1"/>
      <c r="R1187" s="1">
        <v>254872.09</v>
      </c>
      <c r="S1187" s="1">
        <v>0</v>
      </c>
      <c r="T1187" s="1"/>
      <c r="U1187" s="1">
        <f t="shared" si="385"/>
        <v>261.59508364979985</v>
      </c>
      <c r="V1187" s="1">
        <f t="shared" si="385"/>
        <v>261.59508364979985</v>
      </c>
      <c r="W1187" s="9">
        <v>2020</v>
      </c>
    </row>
    <row r="1188" spans="1:23" ht="15.75" customHeight="1" x14ac:dyDescent="0.25">
      <c r="A1188" s="5">
        <f t="shared" ref="A1188:B1188" si="404">+A1187+1</f>
        <v>1167</v>
      </c>
      <c r="B1188" s="26">
        <f t="shared" si="404"/>
        <v>401</v>
      </c>
      <c r="C1188" s="6" t="s">
        <v>703</v>
      </c>
      <c r="D1188" s="3" t="s">
        <v>1070</v>
      </c>
      <c r="E1188" s="7">
        <v>1989</v>
      </c>
      <c r="F1188" s="7">
        <v>2013</v>
      </c>
      <c r="G1188" s="7" t="s">
        <v>51</v>
      </c>
      <c r="H1188" s="7">
        <v>5</v>
      </c>
      <c r="I1188" s="7">
        <v>3</v>
      </c>
      <c r="J1188" s="32">
        <v>2867.1</v>
      </c>
      <c r="K1188" s="32">
        <v>2867.1</v>
      </c>
      <c r="L1188" s="32">
        <v>0</v>
      </c>
      <c r="M1188" s="8">
        <v>82</v>
      </c>
      <c r="N1188" s="30">
        <f>'Приложение №2'!E1188</f>
        <v>4423069.1999999993</v>
      </c>
      <c r="O1188" s="32"/>
      <c r="P1188" s="1">
        <v>0</v>
      </c>
      <c r="Q1188" s="1"/>
      <c r="R1188" s="1">
        <v>865987.05219999992</v>
      </c>
      <c r="S1188" s="1">
        <v>3557082.1477999995</v>
      </c>
      <c r="T1188" s="1"/>
      <c r="U1188" s="1">
        <f t="shared" si="385"/>
        <v>1542.6979177566179</v>
      </c>
      <c r="V1188" s="1">
        <f t="shared" si="385"/>
        <v>1542.6979177566179</v>
      </c>
      <c r="W1188" s="9">
        <v>2020</v>
      </c>
    </row>
    <row r="1189" spans="1:23" ht="15.75" customHeight="1" x14ac:dyDescent="0.25">
      <c r="A1189" s="5">
        <f t="shared" ref="A1189:B1189" si="405">+A1188+1</f>
        <v>1168</v>
      </c>
      <c r="B1189" s="26">
        <f t="shared" si="405"/>
        <v>402</v>
      </c>
      <c r="C1189" s="6" t="s">
        <v>703</v>
      </c>
      <c r="D1189" s="3" t="s">
        <v>1071</v>
      </c>
      <c r="E1189" s="7">
        <v>1979</v>
      </c>
      <c r="F1189" s="7">
        <v>2013</v>
      </c>
      <c r="G1189" s="7" t="s">
        <v>51</v>
      </c>
      <c r="H1189" s="7">
        <v>4</v>
      </c>
      <c r="I1189" s="7">
        <v>2</v>
      </c>
      <c r="J1189" s="32">
        <v>1242.18</v>
      </c>
      <c r="K1189" s="32">
        <v>1242.18</v>
      </c>
      <c r="L1189" s="32">
        <v>0</v>
      </c>
      <c r="M1189" s="8">
        <v>47</v>
      </c>
      <c r="N1189" s="30">
        <f>'Приложение №2'!E1189</f>
        <v>8521651.4900000002</v>
      </c>
      <c r="O1189" s="32"/>
      <c r="P1189" s="1">
        <v>4538163.71</v>
      </c>
      <c r="Q1189" s="1"/>
      <c r="R1189" s="1">
        <v>446256.01676000003</v>
      </c>
      <c r="S1189" s="1">
        <v>3537231.7632400002</v>
      </c>
      <c r="T1189" s="1"/>
      <c r="U1189" s="1">
        <f t="shared" si="385"/>
        <v>6860.2388462219642</v>
      </c>
      <c r="V1189" s="1">
        <f t="shared" si="385"/>
        <v>6860.2388462219642</v>
      </c>
      <c r="W1189" s="9">
        <v>2020</v>
      </c>
    </row>
    <row r="1190" spans="1:23" ht="15.75" customHeight="1" x14ac:dyDescent="0.25">
      <c r="A1190" s="5">
        <f t="shared" ref="A1190:B1190" si="406">+A1189+1</f>
        <v>1169</v>
      </c>
      <c r="B1190" s="26">
        <f t="shared" si="406"/>
        <v>403</v>
      </c>
      <c r="C1190" s="6" t="s">
        <v>703</v>
      </c>
      <c r="D1190" s="3" t="s">
        <v>1072</v>
      </c>
      <c r="E1190" s="7">
        <v>1975</v>
      </c>
      <c r="F1190" s="7">
        <v>2010</v>
      </c>
      <c r="G1190" s="7" t="s">
        <v>51</v>
      </c>
      <c r="H1190" s="7">
        <v>4</v>
      </c>
      <c r="I1190" s="7">
        <v>2</v>
      </c>
      <c r="J1190" s="32">
        <v>1270</v>
      </c>
      <c r="K1190" s="32">
        <v>1279</v>
      </c>
      <c r="L1190" s="32">
        <v>0</v>
      </c>
      <c r="M1190" s="8">
        <v>39</v>
      </c>
      <c r="N1190" s="30">
        <f>'Приложение №2'!E1190</f>
        <v>8774245.4800000004</v>
      </c>
      <c r="O1190" s="32"/>
      <c r="P1190" s="1">
        <v>4659953.78</v>
      </c>
      <c r="Q1190" s="1"/>
      <c r="R1190" s="1">
        <v>472211.29800000001</v>
      </c>
      <c r="S1190" s="1">
        <v>3642080.4020000002</v>
      </c>
      <c r="T1190" s="1"/>
      <c r="U1190" s="1">
        <f t="shared" si="385"/>
        <v>6860.2388428459735</v>
      </c>
      <c r="V1190" s="1">
        <f t="shared" si="385"/>
        <v>6860.2388428459735</v>
      </c>
      <c r="W1190" s="9">
        <v>2020</v>
      </c>
    </row>
    <row r="1191" spans="1:23" ht="15.75" customHeight="1" x14ac:dyDescent="0.25">
      <c r="A1191" s="5">
        <f t="shared" ref="A1191:B1191" si="407">+A1190+1</f>
        <v>1170</v>
      </c>
      <c r="B1191" s="26">
        <f t="shared" si="407"/>
        <v>404</v>
      </c>
      <c r="C1191" s="6" t="s">
        <v>703</v>
      </c>
      <c r="D1191" s="3" t="s">
        <v>705</v>
      </c>
      <c r="E1191" s="7">
        <v>1979</v>
      </c>
      <c r="F1191" s="7">
        <v>1979</v>
      </c>
      <c r="G1191" s="7" t="s">
        <v>51</v>
      </c>
      <c r="H1191" s="7">
        <v>4</v>
      </c>
      <c r="I1191" s="7">
        <v>2</v>
      </c>
      <c r="J1191" s="32">
        <v>1245</v>
      </c>
      <c r="K1191" s="32">
        <v>1245</v>
      </c>
      <c r="L1191" s="32">
        <v>0</v>
      </c>
      <c r="M1191" s="8">
        <v>44</v>
      </c>
      <c r="N1191" s="30">
        <f>'Приложение №2'!E1191</f>
        <v>6620338.4399999995</v>
      </c>
      <c r="O1191" s="32"/>
      <c r="P1191" s="1">
        <v>2974627.35</v>
      </c>
      <c r="Q1191" s="1"/>
      <c r="R1191" s="1">
        <v>100449.09000000001</v>
      </c>
      <c r="S1191" s="1">
        <v>3545261.9999999995</v>
      </c>
      <c r="T1191" s="1"/>
      <c r="U1191" s="1">
        <f t="shared" si="385"/>
        <v>5317.5409156626501</v>
      </c>
      <c r="V1191" s="1">
        <f t="shared" si="385"/>
        <v>5317.5409156626501</v>
      </c>
      <c r="W1191" s="9">
        <v>2020</v>
      </c>
    </row>
    <row r="1192" spans="1:23" ht="15" customHeight="1" x14ac:dyDescent="0.25">
      <c r="A1192" s="5">
        <f t="shared" ref="A1192:B1192" si="408">+A1191+1</f>
        <v>1171</v>
      </c>
      <c r="B1192" s="26">
        <f t="shared" si="408"/>
        <v>405</v>
      </c>
      <c r="C1192" s="6" t="s">
        <v>314</v>
      </c>
      <c r="D1192" s="3" t="s">
        <v>1073</v>
      </c>
      <c r="E1192" s="7">
        <v>1977</v>
      </c>
      <c r="F1192" s="7">
        <v>2013</v>
      </c>
      <c r="G1192" s="7" t="s">
        <v>67</v>
      </c>
      <c r="H1192" s="7">
        <v>2</v>
      </c>
      <c r="I1192" s="7">
        <v>2</v>
      </c>
      <c r="J1192" s="32">
        <v>524.20000000000005</v>
      </c>
      <c r="K1192" s="32">
        <v>277.2</v>
      </c>
      <c r="L1192" s="32">
        <v>206.6</v>
      </c>
      <c r="M1192" s="8">
        <v>30</v>
      </c>
      <c r="N1192" s="30">
        <f>'Приложение №2'!E1192</f>
        <v>4176949.93</v>
      </c>
      <c r="O1192" s="32"/>
      <c r="P1192" s="1">
        <v>3458900.53</v>
      </c>
      <c r="Q1192" s="1"/>
      <c r="R1192" s="1">
        <v>149145.72279999999</v>
      </c>
      <c r="S1192" s="1">
        <v>568903.67720000038</v>
      </c>
      <c r="T1192" s="32"/>
      <c r="U1192" s="1">
        <f t="shared" si="385"/>
        <v>8633.6294543199674</v>
      </c>
      <c r="V1192" s="1">
        <f t="shared" si="385"/>
        <v>8633.6294543199674</v>
      </c>
      <c r="W1192" s="9">
        <v>2020</v>
      </c>
    </row>
    <row r="1193" spans="1:23" ht="15" customHeight="1" x14ac:dyDescent="0.25">
      <c r="A1193" s="5">
        <f t="shared" ref="A1193:B1193" si="409">+A1192+1</f>
        <v>1172</v>
      </c>
      <c r="B1193" s="26">
        <f t="shared" si="409"/>
        <v>406</v>
      </c>
      <c r="C1193" s="6" t="s">
        <v>314</v>
      </c>
      <c r="D1193" s="3" t="s">
        <v>1074</v>
      </c>
      <c r="E1193" s="7">
        <v>1975</v>
      </c>
      <c r="F1193" s="7">
        <v>2013</v>
      </c>
      <c r="G1193" s="7" t="s">
        <v>67</v>
      </c>
      <c r="H1193" s="7">
        <v>2</v>
      </c>
      <c r="I1193" s="7">
        <v>2</v>
      </c>
      <c r="J1193" s="32">
        <v>523.9</v>
      </c>
      <c r="K1193" s="32">
        <v>276.89999999999998</v>
      </c>
      <c r="L1193" s="32">
        <v>206.6</v>
      </c>
      <c r="M1193" s="8">
        <v>38</v>
      </c>
      <c r="N1193" s="30">
        <f>'Приложение №2'!E1193</f>
        <v>6117669.0699999994</v>
      </c>
      <c r="O1193" s="32"/>
      <c r="P1193" s="1">
        <v>5399333.7599999998</v>
      </c>
      <c r="Q1193" s="1"/>
      <c r="R1193" s="1">
        <v>149633.58619999999</v>
      </c>
      <c r="S1193" s="1">
        <v>568701.72379999957</v>
      </c>
      <c r="T1193" s="32"/>
      <c r="U1193" s="1">
        <f t="shared" si="385"/>
        <v>12652.883288521198</v>
      </c>
      <c r="V1193" s="1">
        <f t="shared" si="385"/>
        <v>12652.883288521198</v>
      </c>
      <c r="W1193" s="9">
        <v>2020</v>
      </c>
    </row>
    <row r="1194" spans="1:23" ht="15" customHeight="1" x14ac:dyDescent="0.25">
      <c r="A1194" s="5">
        <f t="shared" ref="A1194:B1194" si="410">+A1193+1</f>
        <v>1173</v>
      </c>
      <c r="B1194" s="26">
        <f t="shared" si="410"/>
        <v>407</v>
      </c>
      <c r="C1194" s="6" t="s">
        <v>314</v>
      </c>
      <c r="D1194" s="3" t="s">
        <v>1075</v>
      </c>
      <c r="E1194" s="7">
        <v>1977</v>
      </c>
      <c r="F1194" s="7">
        <v>2013</v>
      </c>
      <c r="G1194" s="7" t="s">
        <v>67</v>
      </c>
      <c r="H1194" s="7">
        <v>2</v>
      </c>
      <c r="I1194" s="7">
        <v>2</v>
      </c>
      <c r="J1194" s="32">
        <v>523.9</v>
      </c>
      <c r="K1194" s="32">
        <v>276.89999999999998</v>
      </c>
      <c r="L1194" s="32">
        <v>206.6</v>
      </c>
      <c r="M1194" s="8">
        <v>46</v>
      </c>
      <c r="N1194" s="30">
        <f>'Приложение №2'!E1194</f>
        <v>6117669.0699999994</v>
      </c>
      <c r="O1194" s="32"/>
      <c r="P1194" s="1">
        <v>5403651.8600000003</v>
      </c>
      <c r="Q1194" s="1"/>
      <c r="R1194" s="1">
        <v>145315.48619999998</v>
      </c>
      <c r="S1194" s="1">
        <v>568701.7237999991</v>
      </c>
      <c r="T1194" s="32"/>
      <c r="U1194" s="1">
        <f t="shared" si="385"/>
        <v>12652.883288521198</v>
      </c>
      <c r="V1194" s="1">
        <f t="shared" si="385"/>
        <v>12652.883288521198</v>
      </c>
      <c r="W1194" s="9">
        <v>2020</v>
      </c>
    </row>
    <row r="1195" spans="1:23" ht="15.75" customHeight="1" x14ac:dyDescent="0.25">
      <c r="A1195" s="5">
        <f t="shared" ref="A1195:B1195" si="411">+A1194+1</f>
        <v>1174</v>
      </c>
      <c r="B1195" s="26">
        <f t="shared" si="411"/>
        <v>408</v>
      </c>
      <c r="C1195" s="6" t="s">
        <v>317</v>
      </c>
      <c r="D1195" s="3" t="s">
        <v>1076</v>
      </c>
      <c r="E1195" s="7">
        <v>1989</v>
      </c>
      <c r="F1195" s="7">
        <v>2013</v>
      </c>
      <c r="G1195" s="7" t="s">
        <v>51</v>
      </c>
      <c r="H1195" s="7">
        <v>4</v>
      </c>
      <c r="I1195" s="7">
        <v>2</v>
      </c>
      <c r="J1195" s="32">
        <v>1349.2</v>
      </c>
      <c r="K1195" s="32">
        <v>1349.2</v>
      </c>
      <c r="L1195" s="32">
        <v>0</v>
      </c>
      <c r="M1195" s="8">
        <v>46</v>
      </c>
      <c r="N1195" s="30">
        <f>'Приложение №2'!E1195</f>
        <v>727622.32000000007</v>
      </c>
      <c r="O1195" s="32"/>
      <c r="P1195" s="1">
        <v>0</v>
      </c>
      <c r="Q1195" s="1"/>
      <c r="R1195" s="1">
        <v>497606.91440000001</v>
      </c>
      <c r="S1195" s="1">
        <v>230015.40560000006</v>
      </c>
      <c r="T1195" s="1"/>
      <c r="U1195" s="1">
        <f t="shared" si="385"/>
        <v>539.29908093685151</v>
      </c>
      <c r="V1195" s="1">
        <f t="shared" si="385"/>
        <v>539.29908093685151</v>
      </c>
      <c r="W1195" s="9">
        <v>2020</v>
      </c>
    </row>
    <row r="1196" spans="1:23" ht="15.75" customHeight="1" x14ac:dyDescent="0.25">
      <c r="A1196" s="5">
        <f t="shared" ref="A1196:B1196" si="412">+A1195+1</f>
        <v>1175</v>
      </c>
      <c r="B1196" s="26">
        <f t="shared" si="412"/>
        <v>409</v>
      </c>
      <c r="C1196" s="6" t="s">
        <v>317</v>
      </c>
      <c r="D1196" s="3" t="s">
        <v>1077</v>
      </c>
      <c r="E1196" s="7">
        <v>1993</v>
      </c>
      <c r="F1196" s="7">
        <v>2013</v>
      </c>
      <c r="G1196" s="7" t="s">
        <v>51</v>
      </c>
      <c r="H1196" s="7">
        <v>4</v>
      </c>
      <c r="I1196" s="7">
        <v>2</v>
      </c>
      <c r="J1196" s="32">
        <v>1782.7</v>
      </c>
      <c r="K1196" s="32">
        <v>1782.7</v>
      </c>
      <c r="L1196" s="32">
        <v>0</v>
      </c>
      <c r="M1196" s="8">
        <v>51</v>
      </c>
      <c r="N1196" s="30">
        <f>'Приложение №2'!E1196</f>
        <v>5581721.9100000011</v>
      </c>
      <c r="O1196" s="32"/>
      <c r="P1196" s="1">
        <v>0</v>
      </c>
      <c r="Q1196" s="1"/>
      <c r="R1196" s="1">
        <v>575768.83140000002</v>
      </c>
      <c r="S1196" s="1">
        <v>5005953.0786000006</v>
      </c>
      <c r="T1196" s="1"/>
      <c r="U1196" s="1">
        <f t="shared" si="385"/>
        <v>3131.0494811241379</v>
      </c>
      <c r="V1196" s="1">
        <f t="shared" si="385"/>
        <v>3131.0494811241379</v>
      </c>
      <c r="W1196" s="9">
        <v>2020</v>
      </c>
    </row>
    <row r="1197" spans="1:23" ht="15.75" customHeight="1" x14ac:dyDescent="0.25">
      <c r="A1197" s="5">
        <f t="shared" ref="A1197:B1197" si="413">+A1196+1</f>
        <v>1176</v>
      </c>
      <c r="B1197" s="26">
        <f t="shared" si="413"/>
        <v>410</v>
      </c>
      <c r="C1197" s="6" t="s">
        <v>317</v>
      </c>
      <c r="D1197" s="3" t="s">
        <v>1078</v>
      </c>
      <c r="E1197" s="7">
        <v>1995</v>
      </c>
      <c r="F1197" s="7">
        <v>2013</v>
      </c>
      <c r="G1197" s="7" t="s">
        <v>51</v>
      </c>
      <c r="H1197" s="7">
        <v>5</v>
      </c>
      <c r="I1197" s="7">
        <v>3</v>
      </c>
      <c r="J1197" s="32">
        <v>2955.4</v>
      </c>
      <c r="K1197" s="32">
        <v>2955.4</v>
      </c>
      <c r="L1197" s="32">
        <v>0</v>
      </c>
      <c r="M1197" s="8">
        <v>107</v>
      </c>
      <c r="N1197" s="30">
        <f>'Приложение №2'!E1197</f>
        <v>8063914.5900000008</v>
      </c>
      <c r="O1197" s="32"/>
      <c r="P1197" s="1">
        <v>0</v>
      </c>
      <c r="Q1197" s="1"/>
      <c r="R1197" s="1">
        <v>1091076.9827999999</v>
      </c>
      <c r="S1197" s="1">
        <v>6972837.6072000004</v>
      </c>
      <c r="T1197" s="1"/>
      <c r="U1197" s="1">
        <f t="shared" si="385"/>
        <v>2728.5357616566289</v>
      </c>
      <c r="V1197" s="1">
        <f t="shared" si="385"/>
        <v>2728.5357616566289</v>
      </c>
      <c r="W1197" s="9">
        <v>2020</v>
      </c>
    </row>
    <row r="1198" spans="1:23" ht="15.75" customHeight="1" x14ac:dyDescent="0.25">
      <c r="A1198" s="5">
        <f t="shared" ref="A1198:B1198" si="414">+A1197+1</f>
        <v>1177</v>
      </c>
      <c r="B1198" s="26">
        <f t="shared" si="414"/>
        <v>411</v>
      </c>
      <c r="C1198" s="6" t="s">
        <v>317</v>
      </c>
      <c r="D1198" s="3" t="s">
        <v>709</v>
      </c>
      <c r="E1198" s="7">
        <v>1988</v>
      </c>
      <c r="F1198" s="7">
        <v>2013</v>
      </c>
      <c r="G1198" s="7" t="s">
        <v>51</v>
      </c>
      <c r="H1198" s="7">
        <v>3</v>
      </c>
      <c r="I1198" s="7">
        <v>3</v>
      </c>
      <c r="J1198" s="32">
        <v>1278.92</v>
      </c>
      <c r="K1198" s="32">
        <v>1278.92</v>
      </c>
      <c r="L1198" s="32">
        <v>0</v>
      </c>
      <c r="M1198" s="8">
        <v>45</v>
      </c>
      <c r="N1198" s="30">
        <f>'Приложение №2'!E1198</f>
        <v>10394927.42</v>
      </c>
      <c r="O1198" s="32"/>
      <c r="P1198" s="1">
        <v>10291741.59656</v>
      </c>
      <c r="Q1198" s="1"/>
      <c r="R1198" s="1">
        <v>103185.82343999999</v>
      </c>
      <c r="S1198" s="1">
        <v>0</v>
      </c>
      <c r="T1198" s="1"/>
      <c r="U1198" s="1">
        <f t="shared" si="385"/>
        <v>8127.89495824602</v>
      </c>
      <c r="V1198" s="1">
        <f t="shared" si="385"/>
        <v>8127.89495824602</v>
      </c>
      <c r="W1198" s="9">
        <v>2020</v>
      </c>
    </row>
    <row r="1199" spans="1:23" ht="15" customHeight="1" x14ac:dyDescent="0.25">
      <c r="A1199" s="5">
        <f t="shared" ref="A1199:B1199" si="415">+A1198+1</f>
        <v>1178</v>
      </c>
      <c r="B1199" s="26">
        <f t="shared" si="415"/>
        <v>412</v>
      </c>
      <c r="C1199" s="6" t="s">
        <v>317</v>
      </c>
      <c r="D1199" s="3" t="s">
        <v>1079</v>
      </c>
      <c r="E1199" s="7">
        <v>1984</v>
      </c>
      <c r="F1199" s="7">
        <v>1984</v>
      </c>
      <c r="G1199" s="7" t="s">
        <v>67</v>
      </c>
      <c r="H1199" s="7">
        <v>2</v>
      </c>
      <c r="I1199" s="7">
        <v>2</v>
      </c>
      <c r="J1199" s="32">
        <v>678.3</v>
      </c>
      <c r="K1199" s="32">
        <v>586.29999999999995</v>
      </c>
      <c r="L1199" s="32">
        <v>92</v>
      </c>
      <c r="M1199" s="8">
        <v>39</v>
      </c>
      <c r="N1199" s="30">
        <f>'Приложение №2'!E1199</f>
        <v>8931148.517507039</v>
      </c>
      <c r="O1199" s="32"/>
      <c r="P1199" s="1">
        <v>8200929.5099999998</v>
      </c>
      <c r="Q1199" s="1"/>
      <c r="R1199" s="1">
        <v>165285.0466</v>
      </c>
      <c r="S1199" s="1">
        <v>564933.96090703923</v>
      </c>
      <c r="T1199" s="32"/>
      <c r="U1199" s="1">
        <f t="shared" si="385"/>
        <v>13166.959335849977</v>
      </c>
      <c r="V1199" s="1">
        <f t="shared" si="385"/>
        <v>13166.959335849977</v>
      </c>
      <c r="W1199" s="9">
        <v>2020</v>
      </c>
    </row>
    <row r="1200" spans="1:23" ht="15.75" customHeight="1" x14ac:dyDescent="0.25">
      <c r="A1200" s="5">
        <f t="shared" ref="A1200:B1200" si="416">+A1199+1</f>
        <v>1179</v>
      </c>
      <c r="B1200" s="26">
        <f t="shared" si="416"/>
        <v>413</v>
      </c>
      <c r="C1200" s="6" t="s">
        <v>320</v>
      </c>
      <c r="D1200" s="3" t="s">
        <v>1080</v>
      </c>
      <c r="E1200" s="7">
        <v>1977</v>
      </c>
      <c r="F1200" s="7">
        <v>2011</v>
      </c>
      <c r="G1200" s="7" t="s">
        <v>51</v>
      </c>
      <c r="H1200" s="7">
        <v>4</v>
      </c>
      <c r="I1200" s="7">
        <v>4</v>
      </c>
      <c r="J1200" s="32">
        <v>2847.9</v>
      </c>
      <c r="K1200" s="32">
        <v>2621.1</v>
      </c>
      <c r="L1200" s="32">
        <v>226.8</v>
      </c>
      <c r="M1200" s="8">
        <v>106</v>
      </c>
      <c r="N1200" s="30">
        <f>'Приложение №2'!E1200</f>
        <v>4703911.7399999993</v>
      </c>
      <c r="O1200" s="32"/>
      <c r="P1200" s="1">
        <v>0</v>
      </c>
      <c r="Q1200" s="1"/>
      <c r="R1200" s="1">
        <v>641438.4953999999</v>
      </c>
      <c r="S1200" s="1">
        <v>4062473.2445999994</v>
      </c>
      <c r="T1200" s="1"/>
      <c r="U1200" s="1">
        <f t="shared" si="385"/>
        <v>1651.7123986095014</v>
      </c>
      <c r="V1200" s="1">
        <f t="shared" si="385"/>
        <v>1651.7123986095014</v>
      </c>
      <c r="W1200" s="9">
        <v>2020</v>
      </c>
    </row>
    <row r="1201" spans="1:23" ht="15.75" customHeight="1" x14ac:dyDescent="0.25">
      <c r="A1201" s="5">
        <f t="shared" ref="A1201:B1201" si="417">+A1200+1</f>
        <v>1180</v>
      </c>
      <c r="B1201" s="26">
        <f t="shared" si="417"/>
        <v>414</v>
      </c>
      <c r="C1201" s="6" t="s">
        <v>320</v>
      </c>
      <c r="D1201" s="3" t="s">
        <v>1081</v>
      </c>
      <c r="E1201" s="7">
        <v>1981</v>
      </c>
      <c r="F1201" s="7">
        <v>1981</v>
      </c>
      <c r="G1201" s="7" t="s">
        <v>51</v>
      </c>
      <c r="H1201" s="7">
        <v>4</v>
      </c>
      <c r="I1201" s="7">
        <v>4</v>
      </c>
      <c r="J1201" s="32">
        <v>2828.9</v>
      </c>
      <c r="K1201" s="32">
        <v>2608.8000000000002</v>
      </c>
      <c r="L1201" s="32">
        <v>220.1</v>
      </c>
      <c r="M1201" s="8">
        <v>87</v>
      </c>
      <c r="N1201" s="30">
        <f>'Приложение №2'!E1201</f>
        <v>13526766.800000001</v>
      </c>
      <c r="O1201" s="32"/>
      <c r="P1201" s="1">
        <v>4090331.59</v>
      </c>
      <c r="Q1201" s="1"/>
      <c r="R1201" s="1">
        <v>754102.80799999996</v>
      </c>
      <c r="S1201" s="1">
        <v>8682332.4020000007</v>
      </c>
      <c r="T1201" s="1"/>
      <c r="U1201" s="1">
        <f t="shared" si="385"/>
        <v>4781.6348403973279</v>
      </c>
      <c r="V1201" s="1">
        <f t="shared" si="385"/>
        <v>4781.6348403973279</v>
      </c>
      <c r="W1201" s="9">
        <v>2020</v>
      </c>
    </row>
    <row r="1202" spans="1:23" ht="15.75" customHeight="1" x14ac:dyDescent="0.25">
      <c r="A1202" s="5">
        <f t="shared" ref="A1202:B1202" si="418">+A1201+1</f>
        <v>1181</v>
      </c>
      <c r="B1202" s="26">
        <f t="shared" si="418"/>
        <v>415</v>
      </c>
      <c r="C1202" s="6" t="s">
        <v>320</v>
      </c>
      <c r="D1202" s="3" t="s">
        <v>1082</v>
      </c>
      <c r="E1202" s="7">
        <v>1983</v>
      </c>
      <c r="F1202" s="7">
        <v>1983</v>
      </c>
      <c r="G1202" s="7" t="s">
        <v>51</v>
      </c>
      <c r="H1202" s="7">
        <v>4</v>
      </c>
      <c r="I1202" s="7">
        <v>2</v>
      </c>
      <c r="J1202" s="32">
        <v>1662</v>
      </c>
      <c r="K1202" s="32">
        <v>1263.2</v>
      </c>
      <c r="L1202" s="32">
        <v>398.8</v>
      </c>
      <c r="M1202" s="8">
        <v>48</v>
      </c>
      <c r="N1202" s="30">
        <f>'Приложение №2'!E1202</f>
        <v>8985013.3200000003</v>
      </c>
      <c r="O1202" s="32"/>
      <c r="P1202" s="1">
        <v>2779816.33</v>
      </c>
      <c r="Q1202" s="1"/>
      <c r="R1202" s="1">
        <v>336862.9056</v>
      </c>
      <c r="S1202" s="1">
        <v>5868334.0844000001</v>
      </c>
      <c r="T1202" s="1"/>
      <c r="U1202" s="1">
        <f t="shared" si="385"/>
        <v>5406.145198555957</v>
      </c>
      <c r="V1202" s="1">
        <f t="shared" si="385"/>
        <v>5406.145198555957</v>
      </c>
      <c r="W1202" s="9">
        <v>2020</v>
      </c>
    </row>
    <row r="1203" spans="1:23" ht="15.75" customHeight="1" x14ac:dyDescent="0.25">
      <c r="A1203" s="5">
        <f t="shared" ref="A1203:B1203" si="419">+A1202+1</f>
        <v>1182</v>
      </c>
      <c r="B1203" s="26">
        <f t="shared" si="419"/>
        <v>416</v>
      </c>
      <c r="C1203" s="6" t="s">
        <v>324</v>
      </c>
      <c r="D1203" s="3" t="s">
        <v>1083</v>
      </c>
      <c r="E1203" s="7">
        <v>1984</v>
      </c>
      <c r="F1203" s="7">
        <v>1984</v>
      </c>
      <c r="G1203" s="7" t="s">
        <v>51</v>
      </c>
      <c r="H1203" s="7">
        <v>1</v>
      </c>
      <c r="I1203" s="7">
        <v>1</v>
      </c>
      <c r="J1203" s="32">
        <v>266.60000000000002</v>
      </c>
      <c r="K1203" s="32">
        <v>264.3</v>
      </c>
      <c r="L1203" s="32">
        <v>2.2999999999999998</v>
      </c>
      <c r="M1203" s="8">
        <v>10</v>
      </c>
      <c r="N1203" s="30">
        <f>'Приложение №2'!E1203</f>
        <v>2859886.61</v>
      </c>
      <c r="O1203" s="32"/>
      <c r="P1203" s="1">
        <v>2031645.09</v>
      </c>
      <c r="Q1203" s="1"/>
      <c r="R1203" s="1">
        <v>62521.879800000002</v>
      </c>
      <c r="S1203" s="1">
        <v>765719.64019999979</v>
      </c>
      <c r="T1203" s="1"/>
      <c r="U1203" s="1">
        <f t="shared" si="385"/>
        <v>10727.256601650412</v>
      </c>
      <c r="V1203" s="1">
        <f t="shared" si="385"/>
        <v>10727.256601650412</v>
      </c>
      <c r="W1203" s="9">
        <v>2020</v>
      </c>
    </row>
    <row r="1204" spans="1:23" ht="15" customHeight="1" x14ac:dyDescent="0.25">
      <c r="A1204" s="5">
        <f t="shared" ref="A1204:B1204" si="420">+A1203+1</f>
        <v>1183</v>
      </c>
      <c r="B1204" s="26">
        <f t="shared" si="420"/>
        <v>417</v>
      </c>
      <c r="C1204" s="6" t="s">
        <v>324</v>
      </c>
      <c r="D1204" s="3" t="s">
        <v>1084</v>
      </c>
      <c r="E1204" s="7">
        <v>1980</v>
      </c>
      <c r="F1204" s="7">
        <v>1980</v>
      </c>
      <c r="G1204" s="7" t="s">
        <v>67</v>
      </c>
      <c r="H1204" s="7">
        <v>1</v>
      </c>
      <c r="I1204" s="7">
        <v>1</v>
      </c>
      <c r="J1204" s="32">
        <v>302.8</v>
      </c>
      <c r="K1204" s="32">
        <v>285.89999999999998</v>
      </c>
      <c r="L1204" s="32">
        <v>33.799999999999997</v>
      </c>
      <c r="M1204" s="8">
        <v>17</v>
      </c>
      <c r="N1204" s="30">
        <f>'Приложение №2'!E1204</f>
        <v>9342763.5599999987</v>
      </c>
      <c r="O1204" s="32"/>
      <c r="P1204" s="1">
        <v>9052638.0899999999</v>
      </c>
      <c r="Q1204" s="1"/>
      <c r="R1204" s="1">
        <v>35114.068999999996</v>
      </c>
      <c r="S1204" s="1">
        <v>255011.40099999882</v>
      </c>
      <c r="T1204" s="32"/>
      <c r="U1204" s="1">
        <f t="shared" si="385"/>
        <v>29223.533187363151</v>
      </c>
      <c r="V1204" s="1">
        <f t="shared" si="385"/>
        <v>29223.533187363151</v>
      </c>
      <c r="W1204" s="9">
        <v>2020</v>
      </c>
    </row>
    <row r="1205" spans="1:23" ht="15" customHeight="1" x14ac:dyDescent="0.25">
      <c r="A1205" s="5">
        <f t="shared" ref="A1205:B1205" si="421">+A1204+1</f>
        <v>1184</v>
      </c>
      <c r="B1205" s="26">
        <f t="shared" si="421"/>
        <v>418</v>
      </c>
      <c r="C1205" s="6" t="s">
        <v>324</v>
      </c>
      <c r="D1205" s="3" t="s">
        <v>1085</v>
      </c>
      <c r="E1205" s="7">
        <v>1975</v>
      </c>
      <c r="F1205" s="7">
        <v>2009</v>
      </c>
      <c r="G1205" s="7" t="s">
        <v>67</v>
      </c>
      <c r="H1205" s="7">
        <v>2</v>
      </c>
      <c r="I1205" s="7">
        <v>2</v>
      </c>
      <c r="J1205" s="32">
        <v>534.79999999999995</v>
      </c>
      <c r="K1205" s="32">
        <v>492.9</v>
      </c>
      <c r="L1205" s="32">
        <v>41.9</v>
      </c>
      <c r="M1205" s="8">
        <v>23</v>
      </c>
      <c r="N1205" s="30">
        <f>'Приложение №2'!E1205</f>
        <v>6088557.0700000003</v>
      </c>
      <c r="O1205" s="32"/>
      <c r="P1205" s="1">
        <v>5578459.0300000003</v>
      </c>
      <c r="Q1205" s="1"/>
      <c r="R1205" s="1">
        <v>100746.0034</v>
      </c>
      <c r="S1205" s="1">
        <v>409352.03660000005</v>
      </c>
      <c r="T1205" s="32"/>
      <c r="U1205" s="1">
        <f t="shared" si="385"/>
        <v>11384.736480927451</v>
      </c>
      <c r="V1205" s="1">
        <f t="shared" si="385"/>
        <v>11384.736480927451</v>
      </c>
      <c r="W1205" s="9">
        <v>2020</v>
      </c>
    </row>
    <row r="1206" spans="1:23" ht="15.75" customHeight="1" x14ac:dyDescent="0.25">
      <c r="A1206" s="5">
        <f t="shared" ref="A1206:B1206" si="422">+A1205+1</f>
        <v>1185</v>
      </c>
      <c r="B1206" s="26">
        <f t="shared" si="422"/>
        <v>419</v>
      </c>
      <c r="C1206" s="6" t="s">
        <v>718</v>
      </c>
      <c r="D1206" s="3" t="s">
        <v>1086</v>
      </c>
      <c r="E1206" s="7">
        <v>1972</v>
      </c>
      <c r="F1206" s="7">
        <v>1984</v>
      </c>
      <c r="G1206" s="7" t="s">
        <v>51</v>
      </c>
      <c r="H1206" s="7">
        <v>4</v>
      </c>
      <c r="I1206" s="7">
        <v>2</v>
      </c>
      <c r="J1206" s="32">
        <v>1930.2</v>
      </c>
      <c r="K1206" s="32">
        <v>1801.4</v>
      </c>
      <c r="L1206" s="32">
        <v>0</v>
      </c>
      <c r="M1206" s="8">
        <v>51</v>
      </c>
      <c r="N1206" s="30">
        <f>'Приложение №2'!E1206</f>
        <v>11554897.700000001</v>
      </c>
      <c r="O1206" s="32"/>
      <c r="P1206" s="1">
        <v>5883842.4000000004</v>
      </c>
      <c r="Q1206" s="1"/>
      <c r="R1206" s="1">
        <v>541388.66480000003</v>
      </c>
      <c r="S1206" s="1">
        <v>5129666.6352000004</v>
      </c>
      <c r="T1206" s="1"/>
      <c r="U1206" s="1">
        <f t="shared" si="385"/>
        <v>6414.3986343954703</v>
      </c>
      <c r="V1206" s="1">
        <f t="shared" si="385"/>
        <v>6414.3986343954703</v>
      </c>
      <c r="W1206" s="9">
        <v>2020</v>
      </c>
    </row>
    <row r="1207" spans="1:23" ht="15" customHeight="1" x14ac:dyDescent="0.25">
      <c r="A1207" s="5">
        <f t="shared" ref="A1207:B1207" si="423">+A1206+1</f>
        <v>1186</v>
      </c>
      <c r="B1207" s="26">
        <f t="shared" si="423"/>
        <v>420</v>
      </c>
      <c r="C1207" s="6" t="s">
        <v>1087</v>
      </c>
      <c r="D1207" s="3" t="s">
        <v>1088</v>
      </c>
      <c r="E1207" s="7">
        <v>1995</v>
      </c>
      <c r="F1207" s="7">
        <v>1995</v>
      </c>
      <c r="G1207" s="7" t="s">
        <v>67</v>
      </c>
      <c r="H1207" s="7">
        <v>2</v>
      </c>
      <c r="I1207" s="7">
        <v>2</v>
      </c>
      <c r="J1207" s="32">
        <v>627.59</v>
      </c>
      <c r="K1207" s="32">
        <v>584.20000000000005</v>
      </c>
      <c r="L1207" s="32">
        <v>0</v>
      </c>
      <c r="M1207" s="8">
        <v>37</v>
      </c>
      <c r="N1207" s="30">
        <f>'Приложение №2'!E1207</f>
        <v>5259434.75</v>
      </c>
      <c r="O1207" s="32"/>
      <c r="P1207" s="1">
        <v>4709235.88</v>
      </c>
      <c r="Q1207" s="1"/>
      <c r="R1207" s="1">
        <v>156915.43239999999</v>
      </c>
      <c r="S1207" s="1">
        <v>393283.43760000012</v>
      </c>
      <c r="T1207" s="32"/>
      <c r="U1207" s="1">
        <f t="shared" si="385"/>
        <v>9002.79827114002</v>
      </c>
      <c r="V1207" s="1">
        <f t="shared" si="385"/>
        <v>9002.79827114002</v>
      </c>
      <c r="W1207" s="9">
        <v>2020</v>
      </c>
    </row>
    <row r="1208" spans="1:23" ht="15.75" customHeight="1" x14ac:dyDescent="0.25">
      <c r="A1208" s="5">
        <f t="shared" ref="A1208:B1208" si="424">+A1207+1</f>
        <v>1187</v>
      </c>
      <c r="B1208" s="26">
        <f t="shared" si="424"/>
        <v>421</v>
      </c>
      <c r="C1208" s="6" t="s">
        <v>720</v>
      </c>
      <c r="D1208" s="3" t="s">
        <v>1089</v>
      </c>
      <c r="E1208" s="7">
        <v>2001</v>
      </c>
      <c r="F1208" s="7">
        <v>2001</v>
      </c>
      <c r="G1208" s="7" t="s">
        <v>51</v>
      </c>
      <c r="H1208" s="7">
        <v>4</v>
      </c>
      <c r="I1208" s="7">
        <v>3</v>
      </c>
      <c r="J1208" s="32">
        <v>3878.1</v>
      </c>
      <c r="K1208" s="32">
        <v>3307.1</v>
      </c>
      <c r="L1208" s="32">
        <v>0</v>
      </c>
      <c r="M1208" s="8">
        <v>102</v>
      </c>
      <c r="N1208" s="30">
        <f>'Приложение №2'!E1208</f>
        <v>4691927.62</v>
      </c>
      <c r="O1208" s="32"/>
      <c r="P1208" s="1">
        <v>0</v>
      </c>
      <c r="Q1208" s="1"/>
      <c r="R1208" s="1">
        <v>1116853.4121999999</v>
      </c>
      <c r="S1208" s="1">
        <v>3575074.2078</v>
      </c>
      <c r="T1208" s="1"/>
      <c r="U1208" s="1">
        <f t="shared" si="385"/>
        <v>1418.7437997036679</v>
      </c>
      <c r="V1208" s="1">
        <f t="shared" si="385"/>
        <v>1418.7437997036679</v>
      </c>
      <c r="W1208" s="9">
        <v>2020</v>
      </c>
    </row>
    <row r="1209" spans="1:23" ht="15.75" customHeight="1" x14ac:dyDescent="0.25">
      <c r="A1209" s="5">
        <f t="shared" ref="A1209:B1209" si="425">+A1208+1</f>
        <v>1188</v>
      </c>
      <c r="B1209" s="26">
        <f t="shared" si="425"/>
        <v>422</v>
      </c>
      <c r="C1209" s="6" t="s">
        <v>720</v>
      </c>
      <c r="D1209" s="3" t="s">
        <v>1090</v>
      </c>
      <c r="E1209" s="7">
        <v>1989</v>
      </c>
      <c r="F1209" s="7">
        <v>1989</v>
      </c>
      <c r="G1209" s="7" t="s">
        <v>51</v>
      </c>
      <c r="H1209" s="7">
        <v>5</v>
      </c>
      <c r="I1209" s="7">
        <v>4</v>
      </c>
      <c r="J1209" s="32">
        <v>3929.7</v>
      </c>
      <c r="K1209" s="32">
        <v>2903.4</v>
      </c>
      <c r="L1209" s="32">
        <v>0</v>
      </c>
      <c r="M1209" s="8">
        <v>69</v>
      </c>
      <c r="N1209" s="30">
        <f>'Приложение №2'!E1209</f>
        <v>4119180.75</v>
      </c>
      <c r="O1209" s="32"/>
      <c r="P1209" s="1">
        <v>0</v>
      </c>
      <c r="Q1209" s="1"/>
      <c r="R1209" s="1">
        <v>1182750.1388000001</v>
      </c>
      <c r="S1209" s="1">
        <v>2936430.6112000002</v>
      </c>
      <c r="T1209" s="1"/>
      <c r="U1209" s="1">
        <f t="shared" si="385"/>
        <v>1418.7438003719776</v>
      </c>
      <c r="V1209" s="1">
        <f t="shared" si="385"/>
        <v>1418.7438003719776</v>
      </c>
      <c r="W1209" s="9">
        <v>2020</v>
      </c>
    </row>
    <row r="1210" spans="1:23" ht="15.75" customHeight="1" x14ac:dyDescent="0.25">
      <c r="A1210" s="5">
        <f t="shared" ref="A1210:B1210" si="426">+A1209+1</f>
        <v>1189</v>
      </c>
      <c r="B1210" s="26">
        <f t="shared" si="426"/>
        <v>423</v>
      </c>
      <c r="C1210" s="6" t="s">
        <v>720</v>
      </c>
      <c r="D1210" s="3" t="s">
        <v>1091</v>
      </c>
      <c r="E1210" s="7">
        <v>1992</v>
      </c>
      <c r="F1210" s="7">
        <v>1992</v>
      </c>
      <c r="G1210" s="7" t="s">
        <v>51</v>
      </c>
      <c r="H1210" s="7">
        <v>5</v>
      </c>
      <c r="I1210" s="7">
        <v>4</v>
      </c>
      <c r="J1210" s="32">
        <v>3541.2</v>
      </c>
      <c r="K1210" s="32">
        <v>2758</v>
      </c>
      <c r="L1210" s="32">
        <v>0</v>
      </c>
      <c r="M1210" s="8">
        <v>84</v>
      </c>
      <c r="N1210" s="30">
        <f>'Приложение №2'!E1210</f>
        <v>3912895.4000000004</v>
      </c>
      <c r="O1210" s="32"/>
      <c r="P1210" s="1">
        <v>0</v>
      </c>
      <c r="Q1210" s="1"/>
      <c r="R1210" s="1">
        <v>942154.51600000006</v>
      </c>
      <c r="S1210" s="1">
        <v>2970740.8840000005</v>
      </c>
      <c r="T1210" s="1"/>
      <c r="U1210" s="1">
        <f t="shared" si="385"/>
        <v>1418.7437998549674</v>
      </c>
      <c r="V1210" s="1">
        <f t="shared" si="385"/>
        <v>1418.7437998549674</v>
      </c>
      <c r="W1210" s="9">
        <v>2020</v>
      </c>
    </row>
    <row r="1211" spans="1:23" ht="15" customHeight="1" x14ac:dyDescent="0.25">
      <c r="A1211" s="5">
        <f t="shared" ref="A1211:B1211" si="427">+A1210+1</f>
        <v>1190</v>
      </c>
      <c r="B1211" s="26">
        <f t="shared" si="427"/>
        <v>424</v>
      </c>
      <c r="C1211" s="6" t="s">
        <v>720</v>
      </c>
      <c r="D1211" s="3" t="s">
        <v>726</v>
      </c>
      <c r="E1211" s="7">
        <v>1984</v>
      </c>
      <c r="F1211" s="7">
        <v>1984</v>
      </c>
      <c r="G1211" s="7" t="s">
        <v>67</v>
      </c>
      <c r="H1211" s="7">
        <v>2</v>
      </c>
      <c r="I1211" s="7">
        <v>3</v>
      </c>
      <c r="J1211" s="32">
        <v>889.9</v>
      </c>
      <c r="K1211" s="32">
        <v>803.3</v>
      </c>
      <c r="L1211" s="32">
        <v>0</v>
      </c>
      <c r="M1211" s="8">
        <v>26</v>
      </c>
      <c r="N1211" s="30">
        <f>'Приложение №2'!E1211</f>
        <v>3886021.88</v>
      </c>
      <c r="O1211" s="32"/>
      <c r="P1211" s="1">
        <v>3299273.89</v>
      </c>
      <c r="Q1211" s="1"/>
      <c r="R1211" s="1">
        <v>45966.4326</v>
      </c>
      <c r="S1211" s="1">
        <v>540781.55739999982</v>
      </c>
      <c r="T1211" s="32"/>
      <c r="U1211" s="1">
        <f t="shared" si="385"/>
        <v>4837.5723639985063</v>
      </c>
      <c r="V1211" s="1">
        <f t="shared" si="385"/>
        <v>4837.5723639985063</v>
      </c>
      <c r="W1211" s="9">
        <v>2020</v>
      </c>
    </row>
    <row r="1212" spans="1:23" ht="15.75" customHeight="1" x14ac:dyDescent="0.25">
      <c r="A1212" s="5">
        <f t="shared" ref="A1212:B1212" si="428">+A1211+1</f>
        <v>1191</v>
      </c>
      <c r="B1212" s="26">
        <f t="shared" si="428"/>
        <v>425</v>
      </c>
      <c r="C1212" s="6" t="s">
        <v>720</v>
      </c>
      <c r="D1212" s="3" t="s">
        <v>1092</v>
      </c>
      <c r="E1212" s="7">
        <v>1975</v>
      </c>
      <c r="F1212" s="7">
        <v>2001</v>
      </c>
      <c r="G1212" s="7" t="s">
        <v>51</v>
      </c>
      <c r="H1212" s="7">
        <v>2</v>
      </c>
      <c r="I1212" s="7">
        <v>4</v>
      </c>
      <c r="J1212" s="32">
        <v>1861.93</v>
      </c>
      <c r="K1212" s="32">
        <v>1514.6</v>
      </c>
      <c r="L1212" s="32">
        <v>0</v>
      </c>
      <c r="M1212" s="8">
        <v>62</v>
      </c>
      <c r="N1212" s="30">
        <f>'Приложение №2'!E1212</f>
        <v>5490342.4200000009</v>
      </c>
      <c r="O1212" s="32"/>
      <c r="P1212" s="1">
        <v>679028.3</v>
      </c>
      <c r="Q1212" s="1"/>
      <c r="R1212" s="1">
        <v>498339.15720000002</v>
      </c>
      <c r="S1212" s="1">
        <v>4312974.9628000008</v>
      </c>
      <c r="T1212" s="1"/>
      <c r="U1212" s="1">
        <f t="shared" si="385"/>
        <v>3624.9454773537577</v>
      </c>
      <c r="V1212" s="1">
        <f t="shared" si="385"/>
        <v>3624.9454773537577</v>
      </c>
      <c r="W1212" s="9">
        <v>2020</v>
      </c>
    </row>
    <row r="1213" spans="1:23" ht="15.75" customHeight="1" x14ac:dyDescent="0.25">
      <c r="A1213" s="5">
        <f t="shared" ref="A1213:B1213" si="429">+A1212+1</f>
        <v>1192</v>
      </c>
      <c r="B1213" s="26">
        <f t="shared" si="429"/>
        <v>426</v>
      </c>
      <c r="C1213" s="6" t="s">
        <v>720</v>
      </c>
      <c r="D1213" s="3" t="s">
        <v>1093</v>
      </c>
      <c r="E1213" s="7">
        <v>1997</v>
      </c>
      <c r="F1213" s="7">
        <v>1997</v>
      </c>
      <c r="G1213" s="7" t="s">
        <v>51</v>
      </c>
      <c r="H1213" s="7">
        <v>5</v>
      </c>
      <c r="I1213" s="7">
        <v>4</v>
      </c>
      <c r="J1213" s="32">
        <v>3346.8</v>
      </c>
      <c r="K1213" s="32">
        <v>2907.2</v>
      </c>
      <c r="L1213" s="32">
        <v>0</v>
      </c>
      <c r="M1213" s="8">
        <v>82</v>
      </c>
      <c r="N1213" s="30">
        <f>'Приложение №2'!E1213</f>
        <v>4124571.98</v>
      </c>
      <c r="O1213" s="32"/>
      <c r="P1213" s="1">
        <v>0</v>
      </c>
      <c r="Q1213" s="1"/>
      <c r="R1213" s="1">
        <v>1361830.8304000001</v>
      </c>
      <c r="S1213" s="1">
        <v>2762741.1496000001</v>
      </c>
      <c r="T1213" s="1"/>
      <c r="U1213" s="1">
        <f t="shared" si="385"/>
        <v>1418.7438015960374</v>
      </c>
      <c r="V1213" s="1">
        <f t="shared" si="385"/>
        <v>1418.7438015960374</v>
      </c>
      <c r="W1213" s="9">
        <v>2020</v>
      </c>
    </row>
    <row r="1214" spans="1:23" ht="15.75" customHeight="1" x14ac:dyDescent="0.25">
      <c r="A1214" s="5">
        <f t="shared" ref="A1214:B1214" si="430">+A1213+1</f>
        <v>1193</v>
      </c>
      <c r="B1214" s="26">
        <f t="shared" si="430"/>
        <v>427</v>
      </c>
      <c r="C1214" s="6" t="s">
        <v>720</v>
      </c>
      <c r="D1214" s="3" t="s">
        <v>1094</v>
      </c>
      <c r="E1214" s="7">
        <v>1974</v>
      </c>
      <c r="F1214" s="7">
        <v>1980</v>
      </c>
      <c r="G1214" s="7" t="s">
        <v>51</v>
      </c>
      <c r="H1214" s="7">
        <v>4</v>
      </c>
      <c r="I1214" s="7">
        <v>4</v>
      </c>
      <c r="J1214" s="32">
        <v>3718.5</v>
      </c>
      <c r="K1214" s="32">
        <v>2688.3</v>
      </c>
      <c r="L1214" s="32">
        <v>0</v>
      </c>
      <c r="M1214" s="8">
        <v>99</v>
      </c>
      <c r="N1214" s="30">
        <f>'Приложение №2'!E1214</f>
        <v>3814008.9599999995</v>
      </c>
      <c r="O1214" s="32"/>
      <c r="P1214" s="1">
        <v>0</v>
      </c>
      <c r="Q1214" s="1"/>
      <c r="R1214" s="1">
        <v>894721.15060000005</v>
      </c>
      <c r="S1214" s="1">
        <v>2919287.8093999997</v>
      </c>
      <c r="T1214" s="1"/>
      <c r="U1214" s="1">
        <f t="shared" si="385"/>
        <v>1418.7438009150762</v>
      </c>
      <c r="V1214" s="1">
        <f t="shared" si="385"/>
        <v>1418.7438009150762</v>
      </c>
      <c r="W1214" s="9">
        <v>2020</v>
      </c>
    </row>
    <row r="1215" spans="1:23" ht="15.75" customHeight="1" x14ac:dyDescent="0.25">
      <c r="A1215" s="5">
        <f t="shared" ref="A1215:B1215" si="431">+A1214+1</f>
        <v>1194</v>
      </c>
      <c r="B1215" s="26">
        <f t="shared" si="431"/>
        <v>428</v>
      </c>
      <c r="C1215" s="6" t="s">
        <v>720</v>
      </c>
      <c r="D1215" s="3" t="s">
        <v>1095</v>
      </c>
      <c r="E1215" s="7">
        <v>1986</v>
      </c>
      <c r="F1215" s="7">
        <v>1986</v>
      </c>
      <c r="G1215" s="7" t="s">
        <v>51</v>
      </c>
      <c r="H1215" s="7">
        <v>4</v>
      </c>
      <c r="I1215" s="7">
        <v>4</v>
      </c>
      <c r="J1215" s="32">
        <v>3420.4</v>
      </c>
      <c r="K1215" s="32">
        <v>2643.1</v>
      </c>
      <c r="L1215" s="32">
        <v>0</v>
      </c>
      <c r="M1215" s="8">
        <v>102</v>
      </c>
      <c r="N1215" s="30">
        <f>'Приложение №2'!E1215</f>
        <v>6216313.0199999996</v>
      </c>
      <c r="O1215" s="32"/>
      <c r="P1215" s="1">
        <v>0</v>
      </c>
      <c r="Q1215" s="1"/>
      <c r="R1215" s="1">
        <v>844824.63419999997</v>
      </c>
      <c r="S1215" s="1">
        <v>5371488.3857999993</v>
      </c>
      <c r="T1215" s="1"/>
      <c r="U1215" s="1">
        <f t="shared" si="385"/>
        <v>2351.9023192463396</v>
      </c>
      <c r="V1215" s="1">
        <f t="shared" si="385"/>
        <v>2351.9023192463396</v>
      </c>
      <c r="W1215" s="9">
        <v>2020</v>
      </c>
    </row>
    <row r="1216" spans="1:23" ht="15.75" customHeight="1" x14ac:dyDescent="0.25">
      <c r="A1216" s="5">
        <f t="shared" ref="A1216:B1216" si="432">+A1215+1</f>
        <v>1195</v>
      </c>
      <c r="B1216" s="26">
        <f t="shared" si="432"/>
        <v>429</v>
      </c>
      <c r="C1216" s="6" t="s">
        <v>720</v>
      </c>
      <c r="D1216" s="3" t="s">
        <v>1096</v>
      </c>
      <c r="E1216" s="7">
        <v>2001</v>
      </c>
      <c r="F1216" s="7">
        <v>2001</v>
      </c>
      <c r="G1216" s="7" t="s">
        <v>51</v>
      </c>
      <c r="H1216" s="7">
        <v>4</v>
      </c>
      <c r="I1216" s="7">
        <v>4</v>
      </c>
      <c r="J1216" s="32">
        <v>1999.2</v>
      </c>
      <c r="K1216" s="32">
        <v>1455.4</v>
      </c>
      <c r="L1216" s="32">
        <v>314.60000000000002</v>
      </c>
      <c r="M1216" s="8">
        <v>57</v>
      </c>
      <c r="N1216" s="30">
        <f>'Приложение №2'!E1216</f>
        <v>2511176.5300000003</v>
      </c>
      <c r="O1216" s="32"/>
      <c r="P1216" s="1">
        <v>0</v>
      </c>
      <c r="Q1216" s="1"/>
      <c r="R1216" s="1">
        <v>675651.29720000003</v>
      </c>
      <c r="S1216" s="1">
        <v>1835525.2328000003</v>
      </c>
      <c r="T1216" s="1"/>
      <c r="U1216" s="1">
        <f t="shared" si="385"/>
        <v>1418.7438022598872</v>
      </c>
      <c r="V1216" s="1">
        <f t="shared" si="385"/>
        <v>1418.7438022598872</v>
      </c>
      <c r="W1216" s="9">
        <v>2020</v>
      </c>
    </row>
    <row r="1217" spans="1:23" ht="15" customHeight="1" x14ac:dyDescent="0.25">
      <c r="A1217" s="5">
        <f t="shared" ref="A1217:B1217" si="433">+A1216+1</f>
        <v>1196</v>
      </c>
      <c r="B1217" s="26">
        <f t="shared" si="433"/>
        <v>430</v>
      </c>
      <c r="C1217" s="6" t="s">
        <v>330</v>
      </c>
      <c r="D1217" s="3" t="s">
        <v>1097</v>
      </c>
      <c r="E1217" s="7">
        <v>1978</v>
      </c>
      <c r="F1217" s="7">
        <v>1978</v>
      </c>
      <c r="G1217" s="7" t="s">
        <v>67</v>
      </c>
      <c r="H1217" s="7">
        <v>2</v>
      </c>
      <c r="I1217" s="7">
        <v>4</v>
      </c>
      <c r="J1217" s="32">
        <v>564.70000000000005</v>
      </c>
      <c r="K1217" s="32">
        <v>510.3</v>
      </c>
      <c r="L1217" s="32">
        <v>0</v>
      </c>
      <c r="M1217" s="8">
        <v>27</v>
      </c>
      <c r="N1217" s="30">
        <f>'Приложение №2'!E1217</f>
        <v>5023564.33</v>
      </c>
      <c r="O1217" s="32"/>
      <c r="P1217" s="1">
        <v>4566843.3</v>
      </c>
      <c r="Q1217" s="1"/>
      <c r="R1217" s="1">
        <v>113187.06659999999</v>
      </c>
      <c r="S1217" s="1">
        <v>343533.96340000024</v>
      </c>
      <c r="T1217" s="32"/>
      <c r="U1217" s="1">
        <f t="shared" si="385"/>
        <v>9844.3353517538708</v>
      </c>
      <c r="V1217" s="1">
        <f t="shared" si="385"/>
        <v>9844.3353517538708</v>
      </c>
      <c r="W1217" s="9">
        <v>2020</v>
      </c>
    </row>
    <row r="1218" spans="1:23" ht="15.75" customHeight="1" x14ac:dyDescent="0.25">
      <c r="A1218" s="5">
        <f t="shared" ref="A1218:B1218" si="434">+A1217+1</f>
        <v>1197</v>
      </c>
      <c r="B1218" s="26">
        <f t="shared" si="434"/>
        <v>431</v>
      </c>
      <c r="C1218" s="6" t="s">
        <v>1098</v>
      </c>
      <c r="D1218" s="3" t="s">
        <v>1099</v>
      </c>
      <c r="E1218" s="7">
        <v>1978</v>
      </c>
      <c r="F1218" s="7">
        <v>2012</v>
      </c>
      <c r="G1218" s="7" t="s">
        <v>51</v>
      </c>
      <c r="H1218" s="7">
        <v>2</v>
      </c>
      <c r="I1218" s="7">
        <v>2</v>
      </c>
      <c r="J1218" s="32">
        <v>490.77</v>
      </c>
      <c r="K1218" s="32">
        <v>455.77</v>
      </c>
      <c r="L1218" s="32">
        <v>0</v>
      </c>
      <c r="M1218" s="8">
        <v>12</v>
      </c>
      <c r="N1218" s="30">
        <f>'Приложение №2'!E1218</f>
        <v>4683420.2600000007</v>
      </c>
      <c r="O1218" s="32"/>
      <c r="P1218" s="1">
        <v>3228937.75</v>
      </c>
      <c r="Q1218" s="1"/>
      <c r="R1218" s="1">
        <v>156631.85514</v>
      </c>
      <c r="S1218" s="1">
        <v>1297850.6548600006</v>
      </c>
      <c r="T1218" s="1"/>
      <c r="U1218" s="1">
        <f t="shared" si="385"/>
        <v>10275.841455119909</v>
      </c>
      <c r="V1218" s="1">
        <f t="shared" si="385"/>
        <v>10275.841455119909</v>
      </c>
      <c r="W1218" s="9">
        <v>2020</v>
      </c>
    </row>
    <row r="1219" spans="1:23" ht="15" customHeight="1" x14ac:dyDescent="0.25">
      <c r="A1219" s="5">
        <f t="shared" ref="A1219:B1219" si="435">+A1218+1</f>
        <v>1198</v>
      </c>
      <c r="B1219" s="26">
        <f t="shared" si="435"/>
        <v>432</v>
      </c>
      <c r="C1219" s="6" t="s">
        <v>1098</v>
      </c>
      <c r="D1219" s="3" t="s">
        <v>1100</v>
      </c>
      <c r="E1219" s="7">
        <v>1985</v>
      </c>
      <c r="F1219" s="7">
        <v>1985</v>
      </c>
      <c r="G1219" s="7" t="s">
        <v>67</v>
      </c>
      <c r="H1219" s="7">
        <v>2</v>
      </c>
      <c r="I1219" s="7">
        <v>1</v>
      </c>
      <c r="J1219" s="32">
        <v>702</v>
      </c>
      <c r="K1219" s="32">
        <v>616</v>
      </c>
      <c r="L1219" s="32">
        <v>0</v>
      </c>
      <c r="M1219" s="8">
        <v>25</v>
      </c>
      <c r="N1219" s="30">
        <f>'Приложение №2'!E1219</f>
        <v>11817865.589999998</v>
      </c>
      <c r="O1219" s="32"/>
      <c r="P1219" s="1">
        <v>11233046.18</v>
      </c>
      <c r="Q1219" s="1"/>
      <c r="R1219" s="1">
        <v>170128.212</v>
      </c>
      <c r="S1219" s="1">
        <v>414691.19799999829</v>
      </c>
      <c r="T1219" s="32"/>
      <c r="U1219" s="1">
        <f t="shared" si="385"/>
        <v>19184.846737012984</v>
      </c>
      <c r="V1219" s="1">
        <f t="shared" si="385"/>
        <v>19184.846737012984</v>
      </c>
      <c r="W1219" s="9">
        <v>2020</v>
      </c>
    </row>
    <row r="1220" spans="1:23" ht="15" customHeight="1" x14ac:dyDescent="0.25">
      <c r="A1220" s="5">
        <f t="shared" ref="A1220:B1220" si="436">+A1219+1</f>
        <v>1199</v>
      </c>
      <c r="B1220" s="26">
        <f t="shared" si="436"/>
        <v>433</v>
      </c>
      <c r="C1220" s="6" t="s">
        <v>332</v>
      </c>
      <c r="D1220" s="3" t="s">
        <v>1101</v>
      </c>
      <c r="E1220" s="7">
        <v>1975</v>
      </c>
      <c r="F1220" s="7">
        <v>1975</v>
      </c>
      <c r="G1220" s="7" t="s">
        <v>67</v>
      </c>
      <c r="H1220" s="7">
        <v>2</v>
      </c>
      <c r="I1220" s="7">
        <v>2</v>
      </c>
      <c r="J1220" s="32">
        <v>404.7</v>
      </c>
      <c r="K1220" s="32">
        <v>363.7</v>
      </c>
      <c r="L1220" s="32">
        <v>0</v>
      </c>
      <c r="M1220" s="8">
        <v>19</v>
      </c>
      <c r="N1220" s="30">
        <f>'Приложение №2'!E1220</f>
        <v>2276603.0699999998</v>
      </c>
      <c r="O1220" s="32"/>
      <c r="P1220" s="1">
        <v>1925637.68</v>
      </c>
      <c r="Q1220" s="1"/>
      <c r="R1220" s="1">
        <v>106122.5514</v>
      </c>
      <c r="S1220" s="1">
        <v>244842.8385999999</v>
      </c>
      <c r="T1220" s="32"/>
      <c r="U1220" s="1">
        <f t="shared" si="385"/>
        <v>6259.5630189716794</v>
      </c>
      <c r="V1220" s="1">
        <f t="shared" si="385"/>
        <v>6259.5630189716794</v>
      </c>
      <c r="W1220" s="9">
        <v>2020</v>
      </c>
    </row>
    <row r="1221" spans="1:23" ht="15" customHeight="1" x14ac:dyDescent="0.25">
      <c r="A1221" s="5">
        <f t="shared" ref="A1221:B1221" si="437">+A1220+1</f>
        <v>1200</v>
      </c>
      <c r="B1221" s="26">
        <f t="shared" si="437"/>
        <v>434</v>
      </c>
      <c r="C1221" s="6" t="s">
        <v>736</v>
      </c>
      <c r="D1221" s="3" t="s">
        <v>737</v>
      </c>
      <c r="E1221" s="7">
        <v>1981</v>
      </c>
      <c r="F1221" s="7">
        <v>2012</v>
      </c>
      <c r="G1221" s="7" t="s">
        <v>67</v>
      </c>
      <c r="H1221" s="7">
        <v>2</v>
      </c>
      <c r="I1221" s="7">
        <v>2</v>
      </c>
      <c r="J1221" s="32">
        <v>1102.5</v>
      </c>
      <c r="K1221" s="32">
        <v>953.1</v>
      </c>
      <c r="L1221" s="32">
        <v>0</v>
      </c>
      <c r="M1221" s="8">
        <v>51</v>
      </c>
      <c r="N1221" s="30">
        <f>'Приложение №2'!E1221</f>
        <v>7687173.6100000003</v>
      </c>
      <c r="O1221" s="32"/>
      <c r="P1221" s="1">
        <v>6991008.4000000004</v>
      </c>
      <c r="Q1221" s="1"/>
      <c r="R1221" s="1">
        <v>54538.28820000001</v>
      </c>
      <c r="S1221" s="1">
        <v>641626.92179999989</v>
      </c>
      <c r="T1221" s="32"/>
      <c r="U1221" s="1">
        <f t="shared" si="385"/>
        <v>8065.4428811247508</v>
      </c>
      <c r="V1221" s="1">
        <f t="shared" si="385"/>
        <v>8065.4428811247508</v>
      </c>
      <c r="W1221" s="9">
        <v>2020</v>
      </c>
    </row>
    <row r="1222" spans="1:23" ht="15" customHeight="1" x14ac:dyDescent="0.25">
      <c r="A1222" s="5">
        <f t="shared" ref="A1222:B1222" si="438">+A1221+1</f>
        <v>1201</v>
      </c>
      <c r="B1222" s="26">
        <f t="shared" si="438"/>
        <v>435</v>
      </c>
      <c r="C1222" s="6" t="s">
        <v>335</v>
      </c>
      <c r="D1222" s="3" t="s">
        <v>336</v>
      </c>
      <c r="E1222" s="7">
        <v>1987</v>
      </c>
      <c r="F1222" s="7">
        <v>2012</v>
      </c>
      <c r="G1222" s="7" t="s">
        <v>67</v>
      </c>
      <c r="H1222" s="7">
        <v>2</v>
      </c>
      <c r="I1222" s="7">
        <v>3</v>
      </c>
      <c r="J1222" s="32">
        <v>823.17</v>
      </c>
      <c r="K1222" s="32">
        <v>734.5</v>
      </c>
      <c r="L1222" s="32">
        <v>88.67</v>
      </c>
      <c r="M1222" s="8">
        <v>25</v>
      </c>
      <c r="N1222" s="30">
        <f>'Приложение №2'!E1222</f>
        <v>6788787.7999999998</v>
      </c>
      <c r="O1222" s="32"/>
      <c r="P1222" s="1">
        <v>6074271.5</v>
      </c>
      <c r="Q1222" s="1"/>
      <c r="R1222" s="1">
        <v>55975.931279999997</v>
      </c>
      <c r="S1222" s="1">
        <v>658540.36871999979</v>
      </c>
      <c r="T1222" s="32"/>
      <c r="U1222" s="1">
        <f t="shared" si="385"/>
        <v>8247.1273248539183</v>
      </c>
      <c r="V1222" s="1">
        <f t="shared" si="385"/>
        <v>8247.1273248539183</v>
      </c>
      <c r="W1222" s="9">
        <v>2020</v>
      </c>
    </row>
    <row r="1223" spans="1:23" ht="15" customHeight="1" x14ac:dyDescent="0.25">
      <c r="A1223" s="5">
        <f t="shared" ref="A1223:B1223" si="439">+A1222+1</f>
        <v>1202</v>
      </c>
      <c r="B1223" s="26">
        <f t="shared" si="439"/>
        <v>436</v>
      </c>
      <c r="C1223" s="6" t="s">
        <v>335</v>
      </c>
      <c r="D1223" s="3" t="s">
        <v>1102</v>
      </c>
      <c r="E1223" s="7">
        <v>1994</v>
      </c>
      <c r="F1223" s="7">
        <v>2012</v>
      </c>
      <c r="G1223" s="7" t="s">
        <v>67</v>
      </c>
      <c r="H1223" s="7">
        <v>2</v>
      </c>
      <c r="I1223" s="7">
        <v>2</v>
      </c>
      <c r="J1223" s="32">
        <v>902.8</v>
      </c>
      <c r="K1223" s="32">
        <v>825.2</v>
      </c>
      <c r="L1223" s="32">
        <v>77.599999999999994</v>
      </c>
      <c r="M1223" s="8">
        <v>22</v>
      </c>
      <c r="N1223" s="30">
        <f>'Приложение №2'!E1223</f>
        <v>4301044.3917494798</v>
      </c>
      <c r="O1223" s="32"/>
      <c r="P1223" s="1">
        <v>3429010.59</v>
      </c>
      <c r="Q1223" s="1"/>
      <c r="R1223" s="1">
        <v>172918.12279999998</v>
      </c>
      <c r="S1223" s="1">
        <v>699115.67894947995</v>
      </c>
      <c r="T1223" s="32"/>
      <c r="U1223" s="1">
        <f t="shared" si="385"/>
        <v>4764.1165172236151</v>
      </c>
      <c r="V1223" s="1">
        <f t="shared" si="385"/>
        <v>4764.1165172236151</v>
      </c>
      <c r="W1223" s="9">
        <v>2020</v>
      </c>
    </row>
    <row r="1224" spans="1:23" ht="15.75" customHeight="1" x14ac:dyDescent="0.25">
      <c r="A1224" s="5">
        <f t="shared" ref="A1224:B1224" si="440">+A1223+1</f>
        <v>1203</v>
      </c>
      <c r="B1224" s="26">
        <f t="shared" si="440"/>
        <v>437</v>
      </c>
      <c r="C1224" s="6" t="s">
        <v>1522</v>
      </c>
      <c r="D1224" s="3" t="s">
        <v>1103</v>
      </c>
      <c r="E1224" s="7">
        <v>1986</v>
      </c>
      <c r="F1224" s="7">
        <v>2011</v>
      </c>
      <c r="G1224" s="7" t="s">
        <v>63</v>
      </c>
      <c r="H1224" s="7">
        <v>4</v>
      </c>
      <c r="I1224" s="7">
        <v>4</v>
      </c>
      <c r="J1224" s="32">
        <v>4303.6000000000004</v>
      </c>
      <c r="K1224" s="32">
        <v>1756.8</v>
      </c>
      <c r="L1224" s="32">
        <v>1359.7</v>
      </c>
      <c r="M1224" s="8">
        <v>130</v>
      </c>
      <c r="N1224" s="30">
        <f>'Приложение №2'!E1224</f>
        <v>12174970.889999999</v>
      </c>
      <c r="O1224" s="32"/>
      <c r="P1224" s="1">
        <v>10715495.553200001</v>
      </c>
      <c r="Q1224" s="1"/>
      <c r="R1224" s="1">
        <v>1459475.3367999978</v>
      </c>
      <c r="S1224" s="1"/>
      <c r="T1224" s="1"/>
      <c r="U1224" s="1">
        <f t="shared" si="385"/>
        <v>3906.6166821755169</v>
      </c>
      <c r="V1224" s="1">
        <f t="shared" si="385"/>
        <v>3906.6166821755169</v>
      </c>
      <c r="W1224" s="9">
        <v>2020</v>
      </c>
    </row>
    <row r="1225" spans="1:23" ht="15.75" customHeight="1" x14ac:dyDescent="0.25">
      <c r="A1225" s="5">
        <f t="shared" ref="A1225:B1225" si="441">+A1224+1</f>
        <v>1204</v>
      </c>
      <c r="B1225" s="26">
        <f t="shared" si="441"/>
        <v>438</v>
      </c>
      <c r="C1225" s="6" t="s">
        <v>1522</v>
      </c>
      <c r="D1225" s="3" t="s">
        <v>1104</v>
      </c>
      <c r="E1225" s="7">
        <v>1986</v>
      </c>
      <c r="F1225" s="7">
        <v>2014</v>
      </c>
      <c r="G1225" s="7" t="s">
        <v>63</v>
      </c>
      <c r="H1225" s="7">
        <v>4</v>
      </c>
      <c r="I1225" s="7">
        <v>2</v>
      </c>
      <c r="J1225" s="32">
        <v>2148.9</v>
      </c>
      <c r="K1225" s="32">
        <v>816.1</v>
      </c>
      <c r="L1225" s="32">
        <v>639.20000000000005</v>
      </c>
      <c r="M1225" s="8">
        <v>59</v>
      </c>
      <c r="N1225" s="30">
        <f>'Приложение №2'!E1225</f>
        <v>5685299.25</v>
      </c>
      <c r="O1225" s="32"/>
      <c r="P1225" s="1">
        <v>5039539.4428000003</v>
      </c>
      <c r="Q1225" s="1"/>
      <c r="R1225" s="1">
        <v>645759.80719999969</v>
      </c>
      <c r="S1225" s="1"/>
      <c r="T1225" s="1"/>
      <c r="U1225" s="1">
        <f t="shared" si="385"/>
        <v>3906.6166769738193</v>
      </c>
      <c r="V1225" s="1">
        <f t="shared" si="385"/>
        <v>3906.6166769738193</v>
      </c>
      <c r="W1225" s="9">
        <v>2020</v>
      </c>
    </row>
    <row r="1226" spans="1:23" ht="15.75" customHeight="1" x14ac:dyDescent="0.25">
      <c r="A1226" s="5">
        <f t="shared" ref="A1226:B1226" si="442">+A1225+1</f>
        <v>1205</v>
      </c>
      <c r="B1226" s="26">
        <f t="shared" si="442"/>
        <v>439</v>
      </c>
      <c r="C1226" s="6" t="s">
        <v>1522</v>
      </c>
      <c r="D1226" s="3" t="s">
        <v>1105</v>
      </c>
      <c r="E1226" s="7">
        <v>1988</v>
      </c>
      <c r="F1226" s="7">
        <v>2011</v>
      </c>
      <c r="G1226" s="7" t="s">
        <v>63</v>
      </c>
      <c r="H1226" s="7">
        <v>4</v>
      </c>
      <c r="I1226" s="7">
        <v>4</v>
      </c>
      <c r="J1226" s="32">
        <v>4279.8</v>
      </c>
      <c r="K1226" s="32">
        <v>1760.1</v>
      </c>
      <c r="L1226" s="32">
        <v>1330.2</v>
      </c>
      <c r="M1226" s="8">
        <v>138</v>
      </c>
      <c r="N1226" s="30">
        <f>'Приложение №2'!E1226</f>
        <v>12072617.530000003</v>
      </c>
      <c r="O1226" s="32"/>
      <c r="P1226" s="1">
        <v>10618559.798800001</v>
      </c>
      <c r="Q1226" s="1"/>
      <c r="R1226" s="1">
        <v>1454057.7312000021</v>
      </c>
      <c r="S1226" s="1"/>
      <c r="T1226" s="1"/>
      <c r="U1226" s="1">
        <f t="shared" si="385"/>
        <v>3906.6166812283604</v>
      </c>
      <c r="V1226" s="1">
        <f t="shared" si="385"/>
        <v>3906.6166812283604</v>
      </c>
      <c r="W1226" s="9">
        <v>2020</v>
      </c>
    </row>
    <row r="1227" spans="1:23" ht="15.75" customHeight="1" x14ac:dyDescent="0.25">
      <c r="A1227" s="5">
        <f t="shared" ref="A1227:B1227" si="443">+A1226+1</f>
        <v>1206</v>
      </c>
      <c r="B1227" s="26">
        <f t="shared" si="443"/>
        <v>440</v>
      </c>
      <c r="C1227" s="6" t="s">
        <v>1522</v>
      </c>
      <c r="D1227" s="3" t="s">
        <v>1106</v>
      </c>
      <c r="E1227" s="7">
        <v>1989</v>
      </c>
      <c r="F1227" s="7">
        <v>2011</v>
      </c>
      <c r="G1227" s="7" t="s">
        <v>63</v>
      </c>
      <c r="H1227" s="7">
        <v>1</v>
      </c>
      <c r="I1227" s="7">
        <v>3</v>
      </c>
      <c r="J1227" s="32">
        <v>4217.8999999999996</v>
      </c>
      <c r="K1227" s="32">
        <v>1493.5</v>
      </c>
      <c r="L1227" s="32">
        <v>969.5</v>
      </c>
      <c r="M1227" s="8">
        <v>101</v>
      </c>
      <c r="N1227" s="30">
        <f>'Приложение №2'!E1227</f>
        <v>9621996.8900000006</v>
      </c>
      <c r="O1227" s="32"/>
      <c r="P1227" s="1">
        <v>8509197.7680000011</v>
      </c>
      <c r="Q1227" s="1"/>
      <c r="R1227" s="1">
        <v>1112799.1219999995</v>
      </c>
      <c r="S1227" s="1"/>
      <c r="T1227" s="1"/>
      <c r="U1227" s="1">
        <f t="shared" si="385"/>
        <v>3906.6166829070244</v>
      </c>
      <c r="V1227" s="1">
        <f t="shared" si="385"/>
        <v>3906.6166829070244</v>
      </c>
      <c r="W1227" s="9">
        <v>2020</v>
      </c>
    </row>
    <row r="1228" spans="1:23" ht="15.75" customHeight="1" x14ac:dyDescent="0.25">
      <c r="A1228" s="5">
        <f t="shared" ref="A1228:B1228" si="444">+A1227+1</f>
        <v>1207</v>
      </c>
      <c r="B1228" s="26">
        <f t="shared" si="444"/>
        <v>441</v>
      </c>
      <c r="C1228" s="6" t="s">
        <v>1522</v>
      </c>
      <c r="D1228" s="3" t="s">
        <v>1107</v>
      </c>
      <c r="E1228" s="7">
        <v>1988</v>
      </c>
      <c r="F1228" s="7">
        <v>2011</v>
      </c>
      <c r="G1228" s="7" t="s">
        <v>63</v>
      </c>
      <c r="H1228" s="7">
        <v>4</v>
      </c>
      <c r="I1228" s="7">
        <v>4</v>
      </c>
      <c r="J1228" s="32">
        <v>4288.8999999999996</v>
      </c>
      <c r="K1228" s="32">
        <v>1752.1</v>
      </c>
      <c r="L1228" s="32">
        <v>1363.4</v>
      </c>
      <c r="M1228" s="8">
        <v>142</v>
      </c>
      <c r="N1228" s="30">
        <f>'Приложение №2'!E1228</f>
        <v>12171064.27</v>
      </c>
      <c r="O1228" s="32"/>
      <c r="P1228" s="1">
        <v>11199876.8804</v>
      </c>
      <c r="Q1228" s="1"/>
      <c r="R1228" s="1">
        <v>971187.38959999988</v>
      </c>
      <c r="S1228" s="1"/>
      <c r="T1228" s="1"/>
      <c r="U1228" s="1">
        <f t="shared" si="385"/>
        <v>3906.6166811105759</v>
      </c>
      <c r="V1228" s="1">
        <f t="shared" si="385"/>
        <v>3906.6166811105759</v>
      </c>
      <c r="W1228" s="9">
        <v>2020</v>
      </c>
    </row>
    <row r="1229" spans="1:23" ht="15.75" customHeight="1" x14ac:dyDescent="0.25">
      <c r="A1229" s="5">
        <f t="shared" ref="A1229:B1229" si="445">+A1228+1</f>
        <v>1208</v>
      </c>
      <c r="B1229" s="26">
        <f t="shared" si="445"/>
        <v>442</v>
      </c>
      <c r="C1229" s="6" t="s">
        <v>1522</v>
      </c>
      <c r="D1229" s="3" t="s">
        <v>1108</v>
      </c>
      <c r="E1229" s="7">
        <v>1989</v>
      </c>
      <c r="F1229" s="7">
        <v>2011</v>
      </c>
      <c r="G1229" s="7" t="s">
        <v>63</v>
      </c>
      <c r="H1229" s="7">
        <v>4</v>
      </c>
      <c r="I1229" s="7">
        <v>4</v>
      </c>
      <c r="J1229" s="32">
        <v>4284.7</v>
      </c>
      <c r="K1229" s="32">
        <v>1755.8</v>
      </c>
      <c r="L1229" s="32">
        <v>1343</v>
      </c>
      <c r="M1229" s="8">
        <v>133</v>
      </c>
      <c r="N1229" s="30">
        <f>'Приложение №2'!E1229</f>
        <v>12105823.770000001</v>
      </c>
      <c r="O1229" s="32"/>
      <c r="P1229" s="1">
        <v>11128262.285600001</v>
      </c>
      <c r="Q1229" s="1"/>
      <c r="R1229" s="1">
        <v>977561.48440000007</v>
      </c>
      <c r="S1229" s="1"/>
      <c r="T1229" s="1"/>
      <c r="U1229" s="1">
        <f t="shared" si="385"/>
        <v>3906.6166806505748</v>
      </c>
      <c r="V1229" s="1">
        <f t="shared" si="385"/>
        <v>3906.6166806505748</v>
      </c>
      <c r="W1229" s="9">
        <v>2020</v>
      </c>
    </row>
    <row r="1230" spans="1:23" ht="15" customHeight="1" x14ac:dyDescent="0.25">
      <c r="A1230" s="5">
        <f t="shared" ref="A1230:B1230" si="446">+A1229+1</f>
        <v>1209</v>
      </c>
      <c r="B1230" s="26">
        <f t="shared" si="446"/>
        <v>443</v>
      </c>
      <c r="C1230" s="6" t="s">
        <v>1522</v>
      </c>
      <c r="D1230" s="3" t="s">
        <v>739</v>
      </c>
      <c r="E1230" s="7">
        <v>1985</v>
      </c>
      <c r="F1230" s="7">
        <v>2011</v>
      </c>
      <c r="G1230" s="7" t="s">
        <v>63</v>
      </c>
      <c r="H1230" s="7">
        <v>4</v>
      </c>
      <c r="I1230" s="7">
        <v>4</v>
      </c>
      <c r="J1230" s="32">
        <v>4301.8</v>
      </c>
      <c r="K1230" s="32">
        <v>1758</v>
      </c>
      <c r="L1230" s="32">
        <v>1356.6</v>
      </c>
      <c r="M1230" s="8">
        <v>164</v>
      </c>
      <c r="N1230" s="30">
        <f>'Приложение №2'!E1230</f>
        <v>4177254.93</v>
      </c>
      <c r="O1230" s="32"/>
      <c r="P1230" s="1">
        <v>3127279.7747999998</v>
      </c>
      <c r="Q1230" s="1"/>
      <c r="R1230" s="1">
        <v>1049975.1552000004</v>
      </c>
      <c r="S1230" s="1"/>
      <c r="T1230" s="1"/>
      <c r="U1230" s="1">
        <f t="shared" si="385"/>
        <v>1341.1850414178386</v>
      </c>
      <c r="V1230" s="1">
        <f t="shared" si="385"/>
        <v>1341.1850414178386</v>
      </c>
      <c r="W1230" s="9">
        <v>2020</v>
      </c>
    </row>
    <row r="1231" spans="1:23" ht="15.75" customHeight="1" x14ac:dyDescent="0.25">
      <c r="A1231" s="5">
        <f t="shared" ref="A1231:B1231" si="447">+A1230+1</f>
        <v>1210</v>
      </c>
      <c r="B1231" s="26">
        <f t="shared" si="447"/>
        <v>444</v>
      </c>
      <c r="C1231" s="6" t="s">
        <v>1522</v>
      </c>
      <c r="D1231" s="3" t="s">
        <v>1109</v>
      </c>
      <c r="E1231" s="7">
        <v>1989</v>
      </c>
      <c r="F1231" s="7">
        <v>2011</v>
      </c>
      <c r="G1231" s="7" t="s">
        <v>63</v>
      </c>
      <c r="H1231" s="7">
        <v>5</v>
      </c>
      <c r="I1231" s="7">
        <v>3</v>
      </c>
      <c r="J1231" s="32">
        <v>3227.2</v>
      </c>
      <c r="K1231" s="32">
        <v>1617.3</v>
      </c>
      <c r="L1231" s="32">
        <v>1197.7</v>
      </c>
      <c r="M1231" s="8">
        <v>135</v>
      </c>
      <c r="N1231" s="30">
        <f>'Приложение №2'!E1231</f>
        <v>7221690.0700000003</v>
      </c>
      <c r="O1231" s="32"/>
      <c r="P1231" s="1">
        <v>6273756.6831999999</v>
      </c>
      <c r="Q1231" s="1"/>
      <c r="R1231" s="1">
        <v>947933.38679999998</v>
      </c>
      <c r="S1231" s="1"/>
      <c r="T1231" s="1"/>
      <c r="U1231" s="1">
        <f t="shared" si="385"/>
        <v>2565.4316412078156</v>
      </c>
      <c r="V1231" s="1">
        <f t="shared" si="385"/>
        <v>2565.4316412078156</v>
      </c>
      <c r="W1231" s="9">
        <v>2020</v>
      </c>
    </row>
    <row r="1232" spans="1:23" ht="15.75" customHeight="1" x14ac:dyDescent="0.25">
      <c r="A1232" s="5">
        <f t="shared" ref="A1232:B1232" si="448">+A1231+1</f>
        <v>1211</v>
      </c>
      <c r="B1232" s="26">
        <f t="shared" si="448"/>
        <v>445</v>
      </c>
      <c r="C1232" s="6" t="s">
        <v>1522</v>
      </c>
      <c r="D1232" s="3" t="s">
        <v>1110</v>
      </c>
      <c r="E1232" s="7">
        <v>1989</v>
      </c>
      <c r="F1232" s="7">
        <v>2011</v>
      </c>
      <c r="G1232" s="7" t="s">
        <v>63</v>
      </c>
      <c r="H1232" s="7">
        <v>5</v>
      </c>
      <c r="I1232" s="7">
        <v>3</v>
      </c>
      <c r="J1232" s="32">
        <v>3223.3</v>
      </c>
      <c r="K1232" s="32">
        <v>1604.2</v>
      </c>
      <c r="L1232" s="32">
        <v>1171.8</v>
      </c>
      <c r="M1232" s="8">
        <v>123</v>
      </c>
      <c r="N1232" s="30">
        <f>'Приложение №2'!E1232</f>
        <v>7121638.2300000004</v>
      </c>
      <c r="O1232" s="32"/>
      <c r="P1232" s="1">
        <v>6227631.6408000002</v>
      </c>
      <c r="Q1232" s="1"/>
      <c r="R1232" s="1">
        <v>894006.58920000005</v>
      </c>
      <c r="S1232" s="1"/>
      <c r="T1232" s="1"/>
      <c r="U1232" s="1">
        <f t="shared" ref="U1232:V1259" si="449">$N1232/($K1232+$L1232)</f>
        <v>2565.4316390489917</v>
      </c>
      <c r="V1232" s="1">
        <f t="shared" si="449"/>
        <v>2565.4316390489917</v>
      </c>
      <c r="W1232" s="9">
        <v>2020</v>
      </c>
    </row>
    <row r="1233" spans="1:23" ht="15.75" customHeight="1" x14ac:dyDescent="0.25">
      <c r="A1233" s="5">
        <f t="shared" ref="A1233:B1233" si="450">+A1232+1</f>
        <v>1212</v>
      </c>
      <c r="B1233" s="26">
        <f t="shared" si="450"/>
        <v>446</v>
      </c>
      <c r="C1233" s="6" t="s">
        <v>1522</v>
      </c>
      <c r="D1233" s="3" t="s">
        <v>1111</v>
      </c>
      <c r="E1233" s="7">
        <v>1986</v>
      </c>
      <c r="F1233" s="7">
        <v>2011</v>
      </c>
      <c r="G1233" s="7" t="s">
        <v>63</v>
      </c>
      <c r="H1233" s="7">
        <v>4</v>
      </c>
      <c r="I1233" s="7">
        <v>4</v>
      </c>
      <c r="J1233" s="32">
        <v>4215.8999999999996</v>
      </c>
      <c r="K1233" s="32">
        <v>1724.5</v>
      </c>
      <c r="L1233" s="32">
        <v>1314.6</v>
      </c>
      <c r="M1233" s="8">
        <v>150</v>
      </c>
      <c r="N1233" s="30">
        <f>'Приложение №2'!E1233</f>
        <v>11872598.760000002</v>
      </c>
      <c r="O1233" s="32"/>
      <c r="P1233" s="1">
        <v>10433398.586800002</v>
      </c>
      <c r="Q1233" s="1"/>
      <c r="R1233" s="1">
        <v>1439200.1732000001</v>
      </c>
      <c r="S1233" s="1"/>
      <c r="T1233" s="1"/>
      <c r="U1233" s="1">
        <f t="shared" si="449"/>
        <v>3906.6166825704986</v>
      </c>
      <c r="V1233" s="1">
        <f t="shared" si="449"/>
        <v>3906.6166825704986</v>
      </c>
      <c r="W1233" s="9">
        <v>2020</v>
      </c>
    </row>
    <row r="1234" spans="1:23" ht="15.75" customHeight="1" x14ac:dyDescent="0.25">
      <c r="A1234" s="5">
        <f t="shared" ref="A1234:B1234" si="451">+A1233+1</f>
        <v>1213</v>
      </c>
      <c r="B1234" s="26">
        <f t="shared" si="451"/>
        <v>447</v>
      </c>
      <c r="C1234" s="6" t="s">
        <v>1522</v>
      </c>
      <c r="D1234" s="3" t="s">
        <v>1112</v>
      </c>
      <c r="E1234" s="7">
        <v>1985</v>
      </c>
      <c r="F1234" s="7">
        <v>2011</v>
      </c>
      <c r="G1234" s="7" t="s">
        <v>63</v>
      </c>
      <c r="H1234" s="7">
        <v>4</v>
      </c>
      <c r="I1234" s="7">
        <v>4</v>
      </c>
      <c r="J1234" s="32">
        <v>4288.1000000000004</v>
      </c>
      <c r="K1234" s="32">
        <v>1765.6</v>
      </c>
      <c r="L1234" s="32">
        <v>1338</v>
      </c>
      <c r="M1234" s="8">
        <v>142</v>
      </c>
      <c r="N1234" s="30">
        <f>'Приложение №2'!E1234</f>
        <v>12124575.529999999</v>
      </c>
      <c r="O1234" s="32"/>
      <c r="P1234" s="1">
        <v>10660262.235200001</v>
      </c>
      <c r="Q1234" s="1"/>
      <c r="R1234" s="1">
        <v>1464313.2947999984</v>
      </c>
      <c r="S1234" s="1"/>
      <c r="T1234" s="1"/>
      <c r="U1234" s="1">
        <f t="shared" si="449"/>
        <v>3906.6166806289471</v>
      </c>
      <c r="V1234" s="1">
        <f t="shared" si="449"/>
        <v>3906.6166806289471</v>
      </c>
      <c r="W1234" s="9">
        <v>2020</v>
      </c>
    </row>
    <row r="1235" spans="1:23" ht="15.75" customHeight="1" x14ac:dyDescent="0.25">
      <c r="A1235" s="5">
        <f t="shared" ref="A1235:B1235" si="452">+A1234+1</f>
        <v>1214</v>
      </c>
      <c r="B1235" s="26">
        <f t="shared" si="452"/>
        <v>448</v>
      </c>
      <c r="C1235" s="6" t="s">
        <v>1522</v>
      </c>
      <c r="D1235" s="3" t="s">
        <v>1113</v>
      </c>
      <c r="E1235" s="7">
        <v>1987</v>
      </c>
      <c r="F1235" s="7">
        <v>2011</v>
      </c>
      <c r="G1235" s="7" t="s">
        <v>63</v>
      </c>
      <c r="H1235" s="7">
        <v>4</v>
      </c>
      <c r="I1235" s="7">
        <v>4</v>
      </c>
      <c r="J1235" s="32">
        <v>4289.8999999999996</v>
      </c>
      <c r="K1235" s="32">
        <v>1763.3</v>
      </c>
      <c r="L1235" s="32">
        <v>1343.6</v>
      </c>
      <c r="M1235" s="8">
        <v>137</v>
      </c>
      <c r="N1235" s="30">
        <f>'Приложение №2'!E1235</f>
        <v>12137467.370000001</v>
      </c>
      <c r="O1235" s="32"/>
      <c r="P1235" s="1">
        <v>10481464.3564</v>
      </c>
      <c r="Q1235" s="1"/>
      <c r="R1235" s="1">
        <v>1656003.0136000011</v>
      </c>
      <c r="S1235" s="1"/>
      <c r="T1235" s="1"/>
      <c r="U1235" s="1">
        <f t="shared" si="449"/>
        <v>3906.6166822234391</v>
      </c>
      <c r="V1235" s="1">
        <f t="shared" si="449"/>
        <v>3906.6166822234391</v>
      </c>
      <c r="W1235" s="9">
        <v>2020</v>
      </c>
    </row>
    <row r="1236" spans="1:23" ht="15.75" customHeight="1" x14ac:dyDescent="0.25">
      <c r="A1236" s="5">
        <f t="shared" ref="A1236:B1236" si="453">+A1235+1</f>
        <v>1215</v>
      </c>
      <c r="B1236" s="26">
        <f t="shared" si="453"/>
        <v>449</v>
      </c>
      <c r="C1236" s="6" t="s">
        <v>1522</v>
      </c>
      <c r="D1236" s="3" t="s">
        <v>1114</v>
      </c>
      <c r="E1236" s="7">
        <v>1986</v>
      </c>
      <c r="F1236" s="7">
        <v>2016</v>
      </c>
      <c r="G1236" s="7" t="s">
        <v>63</v>
      </c>
      <c r="H1236" s="7">
        <v>4</v>
      </c>
      <c r="I1236" s="7">
        <v>2</v>
      </c>
      <c r="J1236" s="32">
        <v>2150.1999999999998</v>
      </c>
      <c r="K1236" s="32">
        <v>881.6</v>
      </c>
      <c r="L1236" s="32">
        <v>676.2</v>
      </c>
      <c r="M1236" s="8">
        <v>72</v>
      </c>
      <c r="N1236" s="30">
        <f>'Приложение №2'!E1236</f>
        <v>6085727.4700000007</v>
      </c>
      <c r="O1236" s="32"/>
      <c r="P1236" s="1">
        <v>5411291.0148</v>
      </c>
      <c r="Q1236" s="1"/>
      <c r="R1236" s="1">
        <v>674436.45520000067</v>
      </c>
      <c r="S1236" s="1"/>
      <c r="T1236" s="1"/>
      <c r="U1236" s="1">
        <f t="shared" si="449"/>
        <v>3906.6166837848245</v>
      </c>
      <c r="V1236" s="1">
        <f t="shared" si="449"/>
        <v>3906.6166837848245</v>
      </c>
      <c r="W1236" s="9">
        <v>2020</v>
      </c>
    </row>
    <row r="1237" spans="1:23" ht="15.75" customHeight="1" x14ac:dyDescent="0.25">
      <c r="A1237" s="5">
        <f t="shared" ref="A1237:B1237" si="454">+A1236+1</f>
        <v>1216</v>
      </c>
      <c r="B1237" s="26">
        <f t="shared" si="454"/>
        <v>450</v>
      </c>
      <c r="C1237" s="6" t="s">
        <v>1522</v>
      </c>
      <c r="D1237" s="3" t="s">
        <v>740</v>
      </c>
      <c r="E1237" s="7">
        <v>1986</v>
      </c>
      <c r="F1237" s="7">
        <v>2011</v>
      </c>
      <c r="G1237" s="7" t="s">
        <v>63</v>
      </c>
      <c r="H1237" s="7">
        <v>4</v>
      </c>
      <c r="I1237" s="7">
        <v>2</v>
      </c>
      <c r="J1237" s="32">
        <v>2131.6999999999998</v>
      </c>
      <c r="K1237" s="32">
        <v>880.2</v>
      </c>
      <c r="L1237" s="32">
        <v>661.2</v>
      </c>
      <c r="M1237" s="8">
        <v>88</v>
      </c>
      <c r="N1237" s="30">
        <f>'Приложение №2'!E1237</f>
        <v>2115790.5699999998</v>
      </c>
      <c r="O1237" s="32"/>
      <c r="P1237" s="1">
        <v>1608506.852</v>
      </c>
      <c r="Q1237" s="1"/>
      <c r="R1237" s="1">
        <v>507283.71799999999</v>
      </c>
      <c r="S1237" s="1"/>
      <c r="T1237" s="1"/>
      <c r="U1237" s="1">
        <f t="shared" si="449"/>
        <v>1372.6421240430775</v>
      </c>
      <c r="V1237" s="1">
        <f t="shared" si="449"/>
        <v>1372.6421240430775</v>
      </c>
      <c r="W1237" s="9">
        <v>2020</v>
      </c>
    </row>
    <row r="1238" spans="1:23" ht="15.75" customHeight="1" x14ac:dyDescent="0.25">
      <c r="A1238" s="5">
        <f t="shared" ref="A1238:B1238" si="455">+A1237+1</f>
        <v>1217</v>
      </c>
      <c r="B1238" s="26">
        <f t="shared" si="455"/>
        <v>451</v>
      </c>
      <c r="C1238" s="6" t="s">
        <v>1522</v>
      </c>
      <c r="D1238" s="3" t="s">
        <v>1115</v>
      </c>
      <c r="E1238" s="7">
        <v>1987</v>
      </c>
      <c r="F1238" s="7">
        <v>2011</v>
      </c>
      <c r="G1238" s="7" t="s">
        <v>63</v>
      </c>
      <c r="H1238" s="7">
        <v>4</v>
      </c>
      <c r="I1238" s="7">
        <v>2</v>
      </c>
      <c r="J1238" s="32">
        <v>4275.3999999999996</v>
      </c>
      <c r="K1238" s="32">
        <v>1756</v>
      </c>
      <c r="L1238" s="32">
        <v>1332.7</v>
      </c>
      <c r="M1238" s="8">
        <v>151</v>
      </c>
      <c r="N1238" s="30">
        <f>'Приложение №2'!E1238</f>
        <v>12066366.939999999</v>
      </c>
      <c r="O1238" s="32"/>
      <c r="P1238" s="1">
        <v>11038396.1856</v>
      </c>
      <c r="Q1238" s="1"/>
      <c r="R1238" s="1">
        <v>1027970.7544</v>
      </c>
      <c r="S1238" s="1"/>
      <c r="T1238" s="1"/>
      <c r="U1238" s="1">
        <f t="shared" si="449"/>
        <v>3906.6166801567001</v>
      </c>
      <c r="V1238" s="1">
        <f t="shared" si="449"/>
        <v>3906.6166801567001</v>
      </c>
      <c r="W1238" s="9">
        <v>2020</v>
      </c>
    </row>
    <row r="1239" spans="1:23" ht="15.75" customHeight="1" x14ac:dyDescent="0.25">
      <c r="A1239" s="5">
        <f t="shared" ref="A1239:B1239" si="456">+A1238+1</f>
        <v>1218</v>
      </c>
      <c r="B1239" s="26">
        <f t="shared" si="456"/>
        <v>452</v>
      </c>
      <c r="C1239" s="6" t="s">
        <v>339</v>
      </c>
      <c r="D1239" s="3" t="s">
        <v>1116</v>
      </c>
      <c r="E1239" s="7">
        <v>1975</v>
      </c>
      <c r="F1239" s="7">
        <v>2010</v>
      </c>
      <c r="G1239" s="7" t="s">
        <v>51</v>
      </c>
      <c r="H1239" s="7">
        <v>4</v>
      </c>
      <c r="I1239" s="7">
        <v>3</v>
      </c>
      <c r="J1239" s="32">
        <v>2207.3000000000002</v>
      </c>
      <c r="K1239" s="32">
        <v>1472.9</v>
      </c>
      <c r="L1239" s="32">
        <v>510.4</v>
      </c>
      <c r="M1239" s="8">
        <v>60</v>
      </c>
      <c r="N1239" s="30">
        <f>'Приложение №2'!E1239</f>
        <v>4294124.47</v>
      </c>
      <c r="O1239" s="32"/>
      <c r="P1239" s="1">
        <v>0</v>
      </c>
      <c r="Q1239" s="1"/>
      <c r="R1239" s="1">
        <v>664831.61339999991</v>
      </c>
      <c r="S1239" s="1">
        <v>3629292.8565999996</v>
      </c>
      <c r="T1239" s="1"/>
      <c r="U1239" s="1">
        <f t="shared" si="449"/>
        <v>2165.1411637170368</v>
      </c>
      <c r="V1239" s="1">
        <f t="shared" si="449"/>
        <v>2165.1411637170368</v>
      </c>
      <c r="W1239" s="9">
        <v>2020</v>
      </c>
    </row>
    <row r="1240" spans="1:23" ht="15.75" customHeight="1" x14ac:dyDescent="0.25">
      <c r="A1240" s="5">
        <f t="shared" ref="A1240:B1240" si="457">+A1239+1</f>
        <v>1219</v>
      </c>
      <c r="B1240" s="26">
        <f t="shared" si="457"/>
        <v>453</v>
      </c>
      <c r="C1240" s="6" t="s">
        <v>339</v>
      </c>
      <c r="D1240" s="3" t="s">
        <v>741</v>
      </c>
      <c r="E1240" s="7">
        <v>1968</v>
      </c>
      <c r="F1240" s="7">
        <v>2010</v>
      </c>
      <c r="G1240" s="7" t="s">
        <v>51</v>
      </c>
      <c r="H1240" s="7">
        <v>2</v>
      </c>
      <c r="I1240" s="7">
        <v>1</v>
      </c>
      <c r="J1240" s="32">
        <v>395.2</v>
      </c>
      <c r="K1240" s="32">
        <v>371</v>
      </c>
      <c r="L1240" s="32">
        <v>0</v>
      </c>
      <c r="M1240" s="8">
        <v>21</v>
      </c>
      <c r="N1240" s="30">
        <f>'Приложение №2'!E1240</f>
        <v>326068.71000000002</v>
      </c>
      <c r="O1240" s="32"/>
      <c r="P1240" s="1">
        <v>0</v>
      </c>
      <c r="Q1240" s="1"/>
      <c r="R1240" s="1">
        <v>29933.021999999997</v>
      </c>
      <c r="S1240" s="1">
        <v>296135.68800000002</v>
      </c>
      <c r="T1240" s="1"/>
      <c r="U1240" s="1">
        <f t="shared" si="449"/>
        <v>878.89140161725072</v>
      </c>
      <c r="V1240" s="1">
        <f t="shared" si="449"/>
        <v>878.89140161725072</v>
      </c>
      <c r="W1240" s="9">
        <v>2020</v>
      </c>
    </row>
    <row r="1241" spans="1:23" ht="15.75" customHeight="1" x14ac:dyDescent="0.25">
      <c r="A1241" s="5">
        <f t="shared" ref="A1241:B1241" si="458">+A1240+1</f>
        <v>1220</v>
      </c>
      <c r="B1241" s="26">
        <f t="shared" si="458"/>
        <v>454</v>
      </c>
      <c r="C1241" s="6" t="s">
        <v>342</v>
      </c>
      <c r="D1241" s="3" t="s">
        <v>1117</v>
      </c>
      <c r="E1241" s="7">
        <v>1979</v>
      </c>
      <c r="F1241" s="7">
        <v>2010</v>
      </c>
      <c r="G1241" s="7" t="s">
        <v>51</v>
      </c>
      <c r="H1241" s="7">
        <v>5</v>
      </c>
      <c r="I1241" s="7">
        <v>2</v>
      </c>
      <c r="J1241" s="32">
        <v>1745.5</v>
      </c>
      <c r="K1241" s="32">
        <v>1575.9</v>
      </c>
      <c r="L1241" s="32">
        <v>0</v>
      </c>
      <c r="M1241" s="8">
        <v>61</v>
      </c>
      <c r="N1241" s="30">
        <f>'Приложение №2'!E1241</f>
        <v>979592.10999999987</v>
      </c>
      <c r="O1241" s="32"/>
      <c r="P1241" s="1">
        <v>0</v>
      </c>
      <c r="Q1241" s="1"/>
      <c r="R1241" s="1">
        <v>543780.94380000001</v>
      </c>
      <c r="S1241" s="1">
        <v>435811.16619999986</v>
      </c>
      <c r="T1241" s="1"/>
      <c r="U1241" s="1">
        <f t="shared" si="449"/>
        <v>621.60803985024415</v>
      </c>
      <c r="V1241" s="1">
        <f t="shared" si="449"/>
        <v>621.60803985024415</v>
      </c>
      <c r="W1241" s="9">
        <v>2020</v>
      </c>
    </row>
    <row r="1242" spans="1:23" ht="15.75" customHeight="1" x14ac:dyDescent="0.25">
      <c r="A1242" s="5">
        <f t="shared" ref="A1242:B1242" si="459">+A1241+1</f>
        <v>1221</v>
      </c>
      <c r="B1242" s="26">
        <f t="shared" si="459"/>
        <v>455</v>
      </c>
      <c r="C1242" s="6" t="s">
        <v>342</v>
      </c>
      <c r="D1242" s="3" t="s">
        <v>1118</v>
      </c>
      <c r="E1242" s="7">
        <v>1988</v>
      </c>
      <c r="F1242" s="7">
        <v>2009</v>
      </c>
      <c r="G1242" s="7" t="s">
        <v>51</v>
      </c>
      <c r="H1242" s="7">
        <v>5</v>
      </c>
      <c r="I1242" s="7">
        <v>2</v>
      </c>
      <c r="J1242" s="32">
        <v>1751.4</v>
      </c>
      <c r="K1242" s="32">
        <v>1355.8</v>
      </c>
      <c r="L1242" s="32">
        <v>225.8</v>
      </c>
      <c r="M1242" s="8">
        <v>51</v>
      </c>
      <c r="N1242" s="30">
        <f>'Приложение №2'!E1242</f>
        <v>2567700.1500000004</v>
      </c>
      <c r="O1242" s="32"/>
      <c r="P1242" s="1">
        <v>0</v>
      </c>
      <c r="Q1242" s="1"/>
      <c r="R1242" s="1">
        <v>532480.91680000001</v>
      </c>
      <c r="S1242" s="1">
        <v>2035219.2332000004</v>
      </c>
      <c r="T1242" s="1"/>
      <c r="U1242" s="1">
        <f t="shared" si="449"/>
        <v>1623.4826441578152</v>
      </c>
      <c r="V1242" s="1">
        <f t="shared" si="449"/>
        <v>1623.4826441578152</v>
      </c>
      <c r="W1242" s="9">
        <v>2020</v>
      </c>
    </row>
    <row r="1243" spans="1:23" ht="15.75" customHeight="1" x14ac:dyDescent="0.25">
      <c r="A1243" s="5">
        <f t="shared" ref="A1243:B1243" si="460">+A1242+1</f>
        <v>1222</v>
      </c>
      <c r="B1243" s="26">
        <f t="shared" si="460"/>
        <v>456</v>
      </c>
      <c r="C1243" s="6" t="s">
        <v>342</v>
      </c>
      <c r="D1243" s="3" t="s">
        <v>345</v>
      </c>
      <c r="E1243" s="7">
        <v>1974</v>
      </c>
      <c r="F1243" s="7">
        <v>1974</v>
      </c>
      <c r="G1243" s="7" t="s">
        <v>51</v>
      </c>
      <c r="H1243" s="7">
        <v>2</v>
      </c>
      <c r="I1243" s="7">
        <v>3</v>
      </c>
      <c r="J1243" s="32">
        <v>1039.5</v>
      </c>
      <c r="K1243" s="32">
        <v>915.4</v>
      </c>
      <c r="L1243" s="32">
        <v>0</v>
      </c>
      <c r="M1243" s="8">
        <v>39</v>
      </c>
      <c r="N1243" s="30">
        <f>'Приложение №2'!E1243</f>
        <v>7115038.8500000006</v>
      </c>
      <c r="O1243" s="32"/>
      <c r="P1243" s="1">
        <v>6626845.4272000007</v>
      </c>
      <c r="Q1243" s="1"/>
      <c r="R1243" s="1">
        <v>73856.302800000005</v>
      </c>
      <c r="S1243" s="1">
        <v>414337.12</v>
      </c>
      <c r="T1243" s="1"/>
      <c r="U1243" s="1">
        <f t="shared" si="449"/>
        <v>7772.6008848590791</v>
      </c>
      <c r="V1243" s="1">
        <f t="shared" si="449"/>
        <v>7772.6008848590791</v>
      </c>
      <c r="W1243" s="9">
        <v>2020</v>
      </c>
    </row>
    <row r="1244" spans="1:23" ht="15.75" customHeight="1" x14ac:dyDescent="0.25">
      <c r="A1244" s="5">
        <f t="shared" ref="A1244:B1244" si="461">+A1243+1</f>
        <v>1223</v>
      </c>
      <c r="B1244" s="26">
        <f t="shared" si="461"/>
        <v>457</v>
      </c>
      <c r="C1244" s="6" t="s">
        <v>342</v>
      </c>
      <c r="D1244" s="3" t="s">
        <v>1119</v>
      </c>
      <c r="E1244" s="7">
        <v>1971</v>
      </c>
      <c r="F1244" s="7">
        <v>2011</v>
      </c>
      <c r="G1244" s="7" t="s">
        <v>51</v>
      </c>
      <c r="H1244" s="7">
        <v>5</v>
      </c>
      <c r="I1244" s="7">
        <v>4</v>
      </c>
      <c r="J1244" s="32">
        <v>3534.8</v>
      </c>
      <c r="K1244" s="32">
        <v>2496.5</v>
      </c>
      <c r="L1244" s="32">
        <v>818.8</v>
      </c>
      <c r="M1244" s="8">
        <v>129</v>
      </c>
      <c r="N1244" s="30">
        <f>'Приложение №2'!E1244</f>
        <v>6781718.9299999997</v>
      </c>
      <c r="O1244" s="32"/>
      <c r="P1244" s="1">
        <v>0</v>
      </c>
      <c r="Q1244" s="1"/>
      <c r="R1244" s="1">
        <v>1345663.0762</v>
      </c>
      <c r="S1244" s="1">
        <v>5436055.8537999997</v>
      </c>
      <c r="T1244" s="1"/>
      <c r="U1244" s="1">
        <f t="shared" si="449"/>
        <v>2045.5822791300936</v>
      </c>
      <c r="V1244" s="1">
        <f t="shared" si="449"/>
        <v>2045.5822791300936</v>
      </c>
      <c r="W1244" s="9">
        <v>2020</v>
      </c>
    </row>
    <row r="1245" spans="1:23" ht="15.75" customHeight="1" x14ac:dyDescent="0.25">
      <c r="A1245" s="5">
        <f t="shared" ref="A1245:B1245" si="462">+A1244+1</f>
        <v>1224</v>
      </c>
      <c r="B1245" s="26">
        <f t="shared" si="462"/>
        <v>458</v>
      </c>
      <c r="C1245" s="6" t="s">
        <v>342</v>
      </c>
      <c r="D1245" s="3" t="s">
        <v>347</v>
      </c>
      <c r="E1245" s="7">
        <v>1974</v>
      </c>
      <c r="F1245" s="7">
        <v>2011</v>
      </c>
      <c r="G1245" s="7" t="s">
        <v>51</v>
      </c>
      <c r="H1245" s="7">
        <v>5</v>
      </c>
      <c r="I1245" s="7">
        <v>4</v>
      </c>
      <c r="J1245" s="32">
        <v>3194.1</v>
      </c>
      <c r="K1245" s="32">
        <v>1853.8</v>
      </c>
      <c r="L1245" s="32">
        <v>1225.3</v>
      </c>
      <c r="M1245" s="8">
        <v>88</v>
      </c>
      <c r="N1245" s="30">
        <f>'Приложение №2'!E1245</f>
        <v>2994799.54</v>
      </c>
      <c r="O1245" s="32"/>
      <c r="P1245" s="1">
        <v>0</v>
      </c>
      <c r="Q1245" s="1"/>
      <c r="R1245" s="1">
        <v>527720.56080000009</v>
      </c>
      <c r="S1245" s="1">
        <v>2467078.9791999999</v>
      </c>
      <c r="T1245" s="1"/>
      <c r="U1245" s="1">
        <f t="shared" si="449"/>
        <v>972.62172063265245</v>
      </c>
      <c r="V1245" s="1">
        <f t="shared" si="449"/>
        <v>972.62172063265245</v>
      </c>
      <c r="W1245" s="9">
        <v>2020</v>
      </c>
    </row>
    <row r="1246" spans="1:23" ht="15.75" customHeight="1" x14ac:dyDescent="0.25">
      <c r="A1246" s="5">
        <f t="shared" ref="A1246:B1246" si="463">+A1245+1</f>
        <v>1225</v>
      </c>
      <c r="B1246" s="26">
        <f t="shared" si="463"/>
        <v>459</v>
      </c>
      <c r="C1246" s="6" t="s">
        <v>342</v>
      </c>
      <c r="D1246" s="3" t="s">
        <v>1120</v>
      </c>
      <c r="E1246" s="7">
        <v>1967</v>
      </c>
      <c r="F1246" s="7">
        <v>2008</v>
      </c>
      <c r="G1246" s="7" t="s">
        <v>51</v>
      </c>
      <c r="H1246" s="7">
        <v>4</v>
      </c>
      <c r="I1246" s="7">
        <v>4</v>
      </c>
      <c r="J1246" s="32">
        <v>2789.5</v>
      </c>
      <c r="K1246" s="32">
        <v>2469.5</v>
      </c>
      <c r="L1246" s="32">
        <v>73.5</v>
      </c>
      <c r="M1246" s="8">
        <v>116</v>
      </c>
      <c r="N1246" s="30">
        <f>'Приложение №2'!E1246</f>
        <v>7222527.4799999995</v>
      </c>
      <c r="O1246" s="32"/>
      <c r="P1246" s="1">
        <v>0</v>
      </c>
      <c r="Q1246" s="1"/>
      <c r="R1246" s="1">
        <v>819051.66299999994</v>
      </c>
      <c r="S1246" s="1">
        <v>6403475.8169999998</v>
      </c>
      <c r="T1246" s="1"/>
      <c r="U1246" s="1">
        <f t="shared" si="449"/>
        <v>2840.1602359418007</v>
      </c>
      <c r="V1246" s="1">
        <f t="shared" si="449"/>
        <v>2840.1602359418007</v>
      </c>
      <c r="W1246" s="9">
        <v>2020</v>
      </c>
    </row>
    <row r="1247" spans="1:23" ht="15" customHeight="1" x14ac:dyDescent="0.25">
      <c r="A1247" s="5">
        <f t="shared" ref="A1247:B1247" si="464">+A1246+1</f>
        <v>1226</v>
      </c>
      <c r="B1247" s="26">
        <f t="shared" si="464"/>
        <v>460</v>
      </c>
      <c r="C1247" s="6" t="s">
        <v>342</v>
      </c>
      <c r="D1247" s="3" t="s">
        <v>1121</v>
      </c>
      <c r="E1247" s="7">
        <v>1975</v>
      </c>
      <c r="F1247" s="7">
        <v>2008</v>
      </c>
      <c r="G1247" s="7" t="s">
        <v>51</v>
      </c>
      <c r="H1247" s="7">
        <v>4</v>
      </c>
      <c r="I1247" s="7">
        <v>4</v>
      </c>
      <c r="J1247" s="32">
        <v>2944.2</v>
      </c>
      <c r="K1247" s="32">
        <v>2714.6</v>
      </c>
      <c r="L1247" s="32">
        <v>0</v>
      </c>
      <c r="M1247" s="8">
        <v>134</v>
      </c>
      <c r="N1247" s="30">
        <f>'Приложение №2'!E1247</f>
        <v>414195.3</v>
      </c>
      <c r="O1247" s="32"/>
      <c r="P1247" s="1">
        <v>0</v>
      </c>
      <c r="Q1247" s="1"/>
      <c r="R1247" s="1">
        <v>414195.3</v>
      </c>
      <c r="S1247" s="1">
        <v>0</v>
      </c>
      <c r="T1247" s="1"/>
      <c r="U1247" s="1">
        <f t="shared" si="449"/>
        <v>152.58060119354602</v>
      </c>
      <c r="V1247" s="1">
        <f t="shared" si="449"/>
        <v>152.58060119354602</v>
      </c>
      <c r="W1247" s="9">
        <v>2020</v>
      </c>
    </row>
    <row r="1248" spans="1:23" ht="15.75" customHeight="1" x14ac:dyDescent="0.25">
      <c r="A1248" s="5">
        <f t="shared" ref="A1248:B1248" si="465">+A1247+1</f>
        <v>1227</v>
      </c>
      <c r="B1248" s="26">
        <f t="shared" si="465"/>
        <v>461</v>
      </c>
      <c r="C1248" s="6" t="s">
        <v>342</v>
      </c>
      <c r="D1248" s="3" t="s">
        <v>1122</v>
      </c>
      <c r="E1248" s="7">
        <v>1988</v>
      </c>
      <c r="F1248" s="7">
        <v>2008</v>
      </c>
      <c r="G1248" s="7" t="s">
        <v>51</v>
      </c>
      <c r="H1248" s="7">
        <v>5</v>
      </c>
      <c r="I1248" s="7">
        <v>3</v>
      </c>
      <c r="J1248" s="32">
        <v>2517.8000000000002</v>
      </c>
      <c r="K1248" s="32">
        <v>2229.9</v>
      </c>
      <c r="L1248" s="32">
        <v>3</v>
      </c>
      <c r="M1248" s="8">
        <v>106</v>
      </c>
      <c r="N1248" s="30">
        <f>'Приложение №2'!E1248</f>
        <v>3625074.4000000004</v>
      </c>
      <c r="O1248" s="32"/>
      <c r="P1248" s="1">
        <v>0</v>
      </c>
      <c r="Q1248" s="1"/>
      <c r="R1248" s="1">
        <v>704073.10379999992</v>
      </c>
      <c r="S1248" s="1">
        <v>2921001.2962000007</v>
      </c>
      <c r="T1248" s="1"/>
      <c r="U1248" s="1">
        <f t="shared" si="449"/>
        <v>1623.4826458865155</v>
      </c>
      <c r="V1248" s="1">
        <f t="shared" si="449"/>
        <v>1623.4826458865155</v>
      </c>
      <c r="W1248" s="9">
        <v>2020</v>
      </c>
    </row>
    <row r="1249" spans="1:23" ht="15.75" customHeight="1" x14ac:dyDescent="0.25">
      <c r="A1249" s="5">
        <f t="shared" ref="A1249:B1249" si="466">+A1248+1</f>
        <v>1228</v>
      </c>
      <c r="B1249" s="26">
        <f t="shared" si="466"/>
        <v>462</v>
      </c>
      <c r="C1249" s="6" t="s">
        <v>342</v>
      </c>
      <c r="D1249" s="3" t="s">
        <v>1123</v>
      </c>
      <c r="E1249" s="7">
        <v>1988</v>
      </c>
      <c r="F1249" s="7">
        <v>2008</v>
      </c>
      <c r="G1249" s="7" t="s">
        <v>51</v>
      </c>
      <c r="H1249" s="7">
        <v>5</v>
      </c>
      <c r="I1249" s="7">
        <v>3</v>
      </c>
      <c r="J1249" s="32">
        <v>2499.9</v>
      </c>
      <c r="K1249" s="32">
        <v>2176.3000000000002</v>
      </c>
      <c r="L1249" s="32">
        <v>0</v>
      </c>
      <c r="M1249" s="8">
        <v>97</v>
      </c>
      <c r="N1249" s="30">
        <f>'Приложение №2'!E1249</f>
        <v>3533185.27</v>
      </c>
      <c r="O1249" s="32"/>
      <c r="P1249" s="1">
        <v>0</v>
      </c>
      <c r="Q1249" s="1"/>
      <c r="R1249" s="1">
        <v>662613.23660000006</v>
      </c>
      <c r="S1249" s="1">
        <v>2870572.0334000001</v>
      </c>
      <c r="T1249" s="1"/>
      <c r="U1249" s="1">
        <f t="shared" si="449"/>
        <v>1623.4826402609933</v>
      </c>
      <c r="V1249" s="1">
        <f t="shared" si="449"/>
        <v>1623.4826402609933</v>
      </c>
      <c r="W1249" s="9">
        <v>2020</v>
      </c>
    </row>
    <row r="1250" spans="1:23" ht="15" customHeight="1" x14ac:dyDescent="0.25">
      <c r="A1250" s="5">
        <f t="shared" ref="A1250:B1250" si="467">+A1249+1</f>
        <v>1229</v>
      </c>
      <c r="B1250" s="26">
        <f t="shared" si="467"/>
        <v>463</v>
      </c>
      <c r="C1250" s="6" t="s">
        <v>342</v>
      </c>
      <c r="D1250" s="3" t="s">
        <v>349</v>
      </c>
      <c r="E1250" s="7">
        <v>1977</v>
      </c>
      <c r="F1250" s="7">
        <v>2009</v>
      </c>
      <c r="G1250" s="7" t="s">
        <v>51</v>
      </c>
      <c r="H1250" s="7">
        <v>4</v>
      </c>
      <c r="I1250" s="7">
        <v>4</v>
      </c>
      <c r="J1250" s="32">
        <v>2699.1</v>
      </c>
      <c r="K1250" s="32">
        <v>2437.5</v>
      </c>
      <c r="L1250" s="32">
        <v>0</v>
      </c>
      <c r="M1250" s="8">
        <v>121</v>
      </c>
      <c r="N1250" s="30">
        <f>'Приложение №2'!E1250</f>
        <v>371915.21</v>
      </c>
      <c r="O1250" s="32"/>
      <c r="P1250" s="1">
        <v>0</v>
      </c>
      <c r="Q1250" s="1"/>
      <c r="R1250" s="1">
        <v>196662.375</v>
      </c>
      <c r="S1250" s="1">
        <v>175252.83500000002</v>
      </c>
      <c r="T1250" s="1"/>
      <c r="U1250" s="1">
        <f t="shared" si="449"/>
        <v>152.58059897435899</v>
      </c>
      <c r="V1250" s="1">
        <f t="shared" si="449"/>
        <v>152.58059897435899</v>
      </c>
      <c r="W1250" s="9">
        <v>2020</v>
      </c>
    </row>
    <row r="1251" spans="1:23" ht="15.75" customHeight="1" x14ac:dyDescent="0.25">
      <c r="A1251" s="5">
        <f t="shared" ref="A1251:B1251" si="468">+A1250+1</f>
        <v>1230</v>
      </c>
      <c r="B1251" s="26">
        <f t="shared" si="468"/>
        <v>464</v>
      </c>
      <c r="C1251" s="6" t="s">
        <v>342</v>
      </c>
      <c r="D1251" s="3" t="s">
        <v>350</v>
      </c>
      <c r="E1251" s="7">
        <v>1979</v>
      </c>
      <c r="F1251" s="7">
        <v>2009</v>
      </c>
      <c r="G1251" s="7" t="s">
        <v>63</v>
      </c>
      <c r="H1251" s="7">
        <v>4</v>
      </c>
      <c r="I1251" s="7">
        <v>4</v>
      </c>
      <c r="J1251" s="32">
        <v>4071.8</v>
      </c>
      <c r="K1251" s="32">
        <v>3495</v>
      </c>
      <c r="L1251" s="32">
        <v>0</v>
      </c>
      <c r="M1251" s="8">
        <v>160</v>
      </c>
      <c r="N1251" s="30">
        <f>'Приложение №2'!E1251</f>
        <v>2116693.7600000002</v>
      </c>
      <c r="O1251" s="32"/>
      <c r="P1251" s="1">
        <v>0</v>
      </c>
      <c r="Q1251" s="1"/>
      <c r="R1251" s="1">
        <v>490565.88000000006</v>
      </c>
      <c r="S1251" s="1">
        <v>1626127.8800000001</v>
      </c>
      <c r="T1251" s="1"/>
      <c r="U1251" s="1">
        <f t="shared" si="449"/>
        <v>605.63483834048645</v>
      </c>
      <c r="V1251" s="1">
        <f t="shared" si="449"/>
        <v>605.63483834048645</v>
      </c>
      <c r="W1251" s="9">
        <v>2020</v>
      </c>
    </row>
    <row r="1252" spans="1:23" ht="15" customHeight="1" x14ac:dyDescent="0.25">
      <c r="A1252" s="5">
        <f t="shared" ref="A1252:B1252" si="469">+A1251+1</f>
        <v>1231</v>
      </c>
      <c r="B1252" s="26">
        <f t="shared" si="469"/>
        <v>465</v>
      </c>
      <c r="C1252" s="6" t="s">
        <v>342</v>
      </c>
      <c r="D1252" s="3" t="s">
        <v>351</v>
      </c>
      <c r="E1252" s="7">
        <v>1977</v>
      </c>
      <c r="F1252" s="7">
        <v>2011</v>
      </c>
      <c r="G1252" s="7" t="s">
        <v>51</v>
      </c>
      <c r="H1252" s="7">
        <v>5</v>
      </c>
      <c r="I1252" s="7">
        <v>2</v>
      </c>
      <c r="J1252" s="32">
        <v>1732.6</v>
      </c>
      <c r="K1252" s="32">
        <v>1559.6</v>
      </c>
      <c r="L1252" s="32">
        <v>0</v>
      </c>
      <c r="M1252" s="8">
        <v>59</v>
      </c>
      <c r="N1252" s="30">
        <f>'Приложение №2'!E1252</f>
        <v>237964.7</v>
      </c>
      <c r="O1252" s="32"/>
      <c r="P1252" s="1">
        <v>0</v>
      </c>
      <c r="Q1252" s="1"/>
      <c r="R1252" s="1">
        <v>125831.64719999999</v>
      </c>
      <c r="S1252" s="1">
        <v>112133.05280000002</v>
      </c>
      <c r="T1252" s="1"/>
      <c r="U1252" s="1">
        <f t="shared" si="449"/>
        <v>152.58059758912543</v>
      </c>
      <c r="V1252" s="1">
        <f t="shared" si="449"/>
        <v>152.58059758912543</v>
      </c>
      <c r="W1252" s="9">
        <v>2020</v>
      </c>
    </row>
    <row r="1253" spans="1:23" ht="15.75" customHeight="1" x14ac:dyDescent="0.25">
      <c r="A1253" s="5">
        <f t="shared" ref="A1253:B1253" si="470">+A1252+1</f>
        <v>1232</v>
      </c>
      <c r="B1253" s="26">
        <f t="shared" si="470"/>
        <v>466</v>
      </c>
      <c r="C1253" s="6" t="s">
        <v>342</v>
      </c>
      <c r="D1253" s="3" t="s">
        <v>352</v>
      </c>
      <c r="E1253" s="7">
        <v>1973</v>
      </c>
      <c r="F1253" s="7">
        <v>2010</v>
      </c>
      <c r="G1253" s="7" t="s">
        <v>51</v>
      </c>
      <c r="H1253" s="7">
        <v>5</v>
      </c>
      <c r="I1253" s="7">
        <v>4</v>
      </c>
      <c r="J1253" s="32">
        <v>3449.3</v>
      </c>
      <c r="K1253" s="32">
        <v>2945.9</v>
      </c>
      <c r="L1253" s="32">
        <v>171.7</v>
      </c>
      <c r="M1253" s="8">
        <v>147</v>
      </c>
      <c r="N1253" s="30">
        <f>'Приложение №2'!E1253</f>
        <v>8854483.5599999987</v>
      </c>
      <c r="O1253" s="32"/>
      <c r="P1253" s="1">
        <v>0</v>
      </c>
      <c r="Q1253" s="1"/>
      <c r="R1253" s="1">
        <v>282620.64259999996</v>
      </c>
      <c r="S1253" s="1">
        <v>8571862.9173999988</v>
      </c>
      <c r="T1253" s="1"/>
      <c r="U1253" s="1">
        <f t="shared" si="449"/>
        <v>2840.1602386451113</v>
      </c>
      <c r="V1253" s="1">
        <f t="shared" si="449"/>
        <v>2840.1602386451113</v>
      </c>
      <c r="W1253" s="9">
        <v>2020</v>
      </c>
    </row>
    <row r="1254" spans="1:23" ht="15.75" customHeight="1" x14ac:dyDescent="0.25">
      <c r="A1254" s="5">
        <f t="shared" ref="A1254:B1254" si="471">+A1253+1</f>
        <v>1233</v>
      </c>
      <c r="B1254" s="26">
        <f t="shared" si="471"/>
        <v>467</v>
      </c>
      <c r="C1254" s="6" t="s">
        <v>342</v>
      </c>
      <c r="D1254" s="3" t="s">
        <v>353</v>
      </c>
      <c r="E1254" s="7">
        <v>1970</v>
      </c>
      <c r="F1254" s="7">
        <v>2010</v>
      </c>
      <c r="G1254" s="7" t="s">
        <v>51</v>
      </c>
      <c r="H1254" s="7">
        <v>5</v>
      </c>
      <c r="I1254" s="7">
        <v>4</v>
      </c>
      <c r="J1254" s="32">
        <v>3258</v>
      </c>
      <c r="K1254" s="32">
        <v>3019.8</v>
      </c>
      <c r="L1254" s="32">
        <v>0</v>
      </c>
      <c r="M1254" s="8">
        <v>132</v>
      </c>
      <c r="N1254" s="30">
        <f>'Приложение №2'!E1254</f>
        <v>4875826.7</v>
      </c>
      <c r="O1254" s="32"/>
      <c r="P1254" s="1">
        <v>0</v>
      </c>
      <c r="Q1254" s="1"/>
      <c r="R1254" s="1">
        <v>243643.50360000003</v>
      </c>
      <c r="S1254" s="1">
        <v>4632183.1963999998</v>
      </c>
      <c r="T1254" s="1"/>
      <c r="U1254" s="1">
        <f t="shared" si="449"/>
        <v>1614.6190807338235</v>
      </c>
      <c r="V1254" s="1">
        <f t="shared" si="449"/>
        <v>1614.6190807338235</v>
      </c>
      <c r="W1254" s="9">
        <v>2020</v>
      </c>
    </row>
    <row r="1255" spans="1:23" ht="15.75" customHeight="1" x14ac:dyDescent="0.25">
      <c r="A1255" s="5">
        <f t="shared" ref="A1255:B1255" si="472">+A1254+1</f>
        <v>1234</v>
      </c>
      <c r="B1255" s="26">
        <f t="shared" si="472"/>
        <v>468</v>
      </c>
      <c r="C1255" s="6" t="s">
        <v>756</v>
      </c>
      <c r="D1255" s="3" t="s">
        <v>1124</v>
      </c>
      <c r="E1255" s="7">
        <v>1985</v>
      </c>
      <c r="F1255" s="7">
        <v>2010</v>
      </c>
      <c r="G1255" s="7" t="s">
        <v>51</v>
      </c>
      <c r="H1255" s="7">
        <v>5</v>
      </c>
      <c r="I1255" s="7">
        <v>4</v>
      </c>
      <c r="J1255" s="32">
        <v>3767.9</v>
      </c>
      <c r="K1255" s="32">
        <v>2864</v>
      </c>
      <c r="L1255" s="32">
        <v>271</v>
      </c>
      <c r="M1255" s="8">
        <v>99</v>
      </c>
      <c r="N1255" s="30">
        <f>'Приложение №2'!E1255</f>
        <v>2570828.91</v>
      </c>
      <c r="O1255" s="32"/>
      <c r="P1255" s="1">
        <v>0</v>
      </c>
      <c r="Q1255" s="1"/>
      <c r="R1255" s="1">
        <v>1215577.122</v>
      </c>
      <c r="S1255" s="1">
        <v>1355251.7880000002</v>
      </c>
      <c r="T1255" s="1"/>
      <c r="U1255" s="1">
        <f t="shared" si="449"/>
        <v>820.04111961722492</v>
      </c>
      <c r="V1255" s="1">
        <f t="shared" si="449"/>
        <v>820.04111961722492</v>
      </c>
      <c r="W1255" s="9">
        <v>2020</v>
      </c>
    </row>
    <row r="1256" spans="1:23" ht="15" customHeight="1" x14ac:dyDescent="0.25">
      <c r="A1256" s="5">
        <f t="shared" ref="A1256:B1256" si="473">+A1255+1</f>
        <v>1235</v>
      </c>
      <c r="B1256" s="26">
        <f t="shared" si="473"/>
        <v>469</v>
      </c>
      <c r="C1256" s="6" t="s">
        <v>1125</v>
      </c>
      <c r="D1256" s="3" t="s">
        <v>1126</v>
      </c>
      <c r="E1256" s="7">
        <v>1992</v>
      </c>
      <c r="F1256" s="7">
        <v>2011</v>
      </c>
      <c r="G1256" s="7" t="s">
        <v>67</v>
      </c>
      <c r="H1256" s="7">
        <v>2</v>
      </c>
      <c r="I1256" s="7">
        <v>1</v>
      </c>
      <c r="J1256" s="32">
        <v>640.70000000000005</v>
      </c>
      <c r="K1256" s="32">
        <v>605.6</v>
      </c>
      <c r="L1256" s="32">
        <v>0</v>
      </c>
      <c r="M1256" s="8">
        <v>27</v>
      </c>
      <c r="N1256" s="30">
        <f>'Приложение №2'!E1256</f>
        <v>2735761.7767739971</v>
      </c>
      <c r="O1256" s="32"/>
      <c r="P1256" s="1">
        <v>2158393.7999999998</v>
      </c>
      <c r="Q1256" s="1"/>
      <c r="R1256" s="1">
        <v>169678.05319999999</v>
      </c>
      <c r="S1256" s="1">
        <v>407689.92357399734</v>
      </c>
      <c r="T1256" s="32"/>
      <c r="U1256" s="1">
        <f t="shared" si="449"/>
        <v>4517.4401862186214</v>
      </c>
      <c r="V1256" s="1">
        <f t="shared" si="449"/>
        <v>4517.4401862186214</v>
      </c>
      <c r="W1256" s="9">
        <v>2020</v>
      </c>
    </row>
    <row r="1257" spans="1:23" ht="15" customHeight="1" x14ac:dyDescent="0.25">
      <c r="A1257" s="82"/>
      <c r="B1257" s="83"/>
      <c r="C1257" s="91"/>
      <c r="D1257" s="92" t="s">
        <v>1403</v>
      </c>
      <c r="E1257" s="93"/>
      <c r="F1257" s="93"/>
      <c r="G1257" s="93"/>
      <c r="H1257" s="93"/>
      <c r="I1257" s="93"/>
      <c r="J1257" s="94">
        <f t="shared" ref="J1257:T1257" si="474">SUM(J1258:J1687)</f>
        <v>783269.16000000038</v>
      </c>
      <c r="K1257" s="94">
        <f t="shared" si="474"/>
        <v>652375.24000000011</v>
      </c>
      <c r="L1257" s="94">
        <f t="shared" si="474"/>
        <v>37605.94</v>
      </c>
      <c r="M1257" s="94">
        <f t="shared" si="474"/>
        <v>29947</v>
      </c>
      <c r="N1257" s="94">
        <f t="shared" si="474"/>
        <v>2912966874.5301781</v>
      </c>
      <c r="O1257" s="94">
        <f t="shared" si="474"/>
        <v>0</v>
      </c>
      <c r="P1257" s="94">
        <v>1748085399.91552</v>
      </c>
      <c r="Q1257" s="94">
        <f t="shared" si="474"/>
        <v>0</v>
      </c>
      <c r="R1257" s="94">
        <v>181536019.14429995</v>
      </c>
      <c r="S1257" s="94">
        <v>983345455.47035921</v>
      </c>
      <c r="T1257" s="94">
        <f t="shared" si="474"/>
        <v>0</v>
      </c>
      <c r="U1257" s="94"/>
      <c r="V1257" s="94"/>
      <c r="W1257" s="96"/>
    </row>
    <row r="1258" spans="1:23" ht="15.75" customHeight="1" x14ac:dyDescent="0.25">
      <c r="A1258" s="5">
        <f>+A1256+1</f>
        <v>1236</v>
      </c>
      <c r="B1258" s="26">
        <f t="shared" ref="B1258:B1304" si="475">B1257+1</f>
        <v>1</v>
      </c>
      <c r="C1258" s="6" t="s">
        <v>77</v>
      </c>
      <c r="D1258" s="3" t="s">
        <v>1127</v>
      </c>
      <c r="E1258" s="7">
        <v>1997</v>
      </c>
      <c r="F1258" s="7">
        <v>2013</v>
      </c>
      <c r="G1258" s="7" t="s">
        <v>51</v>
      </c>
      <c r="H1258" s="7">
        <v>3</v>
      </c>
      <c r="I1258" s="7">
        <v>3</v>
      </c>
      <c r="J1258" s="32">
        <v>2554.6999999999998</v>
      </c>
      <c r="K1258" s="32">
        <v>1158.4000000000001</v>
      </c>
      <c r="L1258" s="32">
        <v>258.5</v>
      </c>
      <c r="M1258" s="8">
        <v>40</v>
      </c>
      <c r="N1258" s="30">
        <f>'Приложение №2'!E1258</f>
        <v>20213464.400000002</v>
      </c>
      <c r="O1258" s="32"/>
      <c r="P1258" s="1">
        <v>14826645.6</v>
      </c>
      <c r="Q1258" s="1"/>
      <c r="R1258" s="1">
        <v>615949.76280000003</v>
      </c>
      <c r="S1258" s="1">
        <v>4770869.0372000029</v>
      </c>
      <c r="T1258" s="1"/>
      <c r="U1258" s="1">
        <f t="shared" si="449"/>
        <v>14265.978121250619</v>
      </c>
      <c r="V1258" s="1">
        <f t="shared" si="449"/>
        <v>14265.978121250619</v>
      </c>
      <c r="W1258" s="9">
        <v>2021</v>
      </c>
    </row>
    <row r="1259" spans="1:23" ht="15.75" customHeight="1" x14ac:dyDescent="0.25">
      <c r="A1259" s="5">
        <f t="shared" ref="A1259:A1304" si="476">A1258+1</f>
        <v>1237</v>
      </c>
      <c r="B1259" s="26">
        <f t="shared" si="475"/>
        <v>2</v>
      </c>
      <c r="C1259" s="59" t="s">
        <v>760</v>
      </c>
      <c r="D1259" s="5" t="s">
        <v>1128</v>
      </c>
      <c r="E1259" s="7">
        <v>1997</v>
      </c>
      <c r="F1259" s="7">
        <v>2013</v>
      </c>
      <c r="G1259" s="7" t="s">
        <v>51</v>
      </c>
      <c r="H1259" s="7">
        <v>3</v>
      </c>
      <c r="I1259" s="7">
        <v>2</v>
      </c>
      <c r="J1259" s="69">
        <v>1304.7</v>
      </c>
      <c r="K1259" s="69">
        <v>939.3</v>
      </c>
      <c r="L1259" s="69">
        <v>0</v>
      </c>
      <c r="M1259" s="69">
        <v>33</v>
      </c>
      <c r="N1259" s="30">
        <f>'Приложение №2'!E1259</f>
        <v>3496864.89</v>
      </c>
      <c r="O1259" s="1"/>
      <c r="P1259" s="1">
        <v>454072.84</v>
      </c>
      <c r="Q1259" s="1"/>
      <c r="R1259" s="1">
        <v>368041.3726</v>
      </c>
      <c r="S1259" s="1">
        <v>2674750.6774000004</v>
      </c>
      <c r="T1259" s="1"/>
      <c r="U1259" s="1">
        <f t="shared" si="449"/>
        <v>3722.8413605876722</v>
      </c>
      <c r="V1259" s="1">
        <f t="shared" si="449"/>
        <v>3722.8413605876722</v>
      </c>
      <c r="W1259" s="9">
        <v>2021</v>
      </c>
    </row>
    <row r="1260" spans="1:23" ht="15.75" customHeight="1" x14ac:dyDescent="0.25">
      <c r="A1260" s="5">
        <f t="shared" si="476"/>
        <v>1238</v>
      </c>
      <c r="B1260" s="26">
        <f t="shared" si="475"/>
        <v>3</v>
      </c>
      <c r="C1260" s="6" t="s">
        <v>760</v>
      </c>
      <c r="D1260" s="3" t="s">
        <v>761</v>
      </c>
      <c r="E1260" s="7">
        <v>1995</v>
      </c>
      <c r="F1260" s="7">
        <v>2013</v>
      </c>
      <c r="G1260" s="7" t="s">
        <v>51</v>
      </c>
      <c r="H1260" s="7">
        <v>3</v>
      </c>
      <c r="I1260" s="7">
        <v>4</v>
      </c>
      <c r="J1260" s="69">
        <v>2740.5</v>
      </c>
      <c r="K1260" s="69">
        <v>1843.1</v>
      </c>
      <c r="L1260" s="7">
        <v>0</v>
      </c>
      <c r="M1260" s="8">
        <v>67</v>
      </c>
      <c r="N1260" s="30">
        <f>'Приложение №2'!E1260</f>
        <v>6913241.4100000001</v>
      </c>
      <c r="O1260" s="32"/>
      <c r="P1260" s="1">
        <v>927337.45</v>
      </c>
      <c r="Q1260" s="1"/>
      <c r="R1260" s="1">
        <v>737492.40419999999</v>
      </c>
      <c r="S1260" s="1">
        <v>5248411.5558000002</v>
      </c>
      <c r="T1260" s="1"/>
      <c r="U1260" s="1">
        <f t="shared" ref="U1260:V1362" si="477">$N1260/($K1260+$L1260)</f>
        <v>3750.8770061309751</v>
      </c>
      <c r="V1260" s="1">
        <f t="shared" si="477"/>
        <v>3750.8770061309751</v>
      </c>
      <c r="W1260" s="9">
        <v>2021</v>
      </c>
    </row>
    <row r="1261" spans="1:23" ht="15.75" customHeight="1" x14ac:dyDescent="0.25">
      <c r="A1261" s="5">
        <f t="shared" si="476"/>
        <v>1239</v>
      </c>
      <c r="B1261" s="26">
        <f t="shared" si="475"/>
        <v>4</v>
      </c>
      <c r="C1261" s="6" t="s">
        <v>83</v>
      </c>
      <c r="D1261" s="3" t="s">
        <v>364</v>
      </c>
      <c r="E1261" s="7">
        <v>1998</v>
      </c>
      <c r="F1261" s="7">
        <v>1998</v>
      </c>
      <c r="G1261" s="7" t="s">
        <v>51</v>
      </c>
      <c r="H1261" s="7">
        <v>5</v>
      </c>
      <c r="I1261" s="7">
        <v>4</v>
      </c>
      <c r="J1261" s="32">
        <v>4979.8</v>
      </c>
      <c r="K1261" s="32">
        <v>4317</v>
      </c>
      <c r="L1261" s="32">
        <v>0</v>
      </c>
      <c r="M1261" s="8">
        <v>170</v>
      </c>
      <c r="N1261" s="30">
        <f>'Приложение №2'!E1261</f>
        <v>12620175.5</v>
      </c>
      <c r="O1261" s="32"/>
      <c r="P1261" s="1">
        <v>0</v>
      </c>
      <c r="Q1261" s="1"/>
      <c r="R1261" s="1">
        <v>348304.19400000002</v>
      </c>
      <c r="S1261" s="1">
        <v>12271871.306</v>
      </c>
      <c r="T1261" s="1"/>
      <c r="U1261" s="1">
        <f t="shared" si="477"/>
        <v>2923.3670372944175</v>
      </c>
      <c r="V1261" s="1">
        <f t="shared" si="477"/>
        <v>2923.3670372944175</v>
      </c>
      <c r="W1261" s="9">
        <v>2021</v>
      </c>
    </row>
    <row r="1262" spans="1:23" ht="15.75" customHeight="1" x14ac:dyDescent="0.25">
      <c r="A1262" s="5">
        <f t="shared" si="476"/>
        <v>1240</v>
      </c>
      <c r="B1262" s="26">
        <f t="shared" si="475"/>
        <v>5</v>
      </c>
      <c r="C1262" s="6" t="s">
        <v>83</v>
      </c>
      <c r="D1262" s="3" t="s">
        <v>764</v>
      </c>
      <c r="E1262" s="7">
        <v>1990</v>
      </c>
      <c r="F1262" s="7">
        <v>1990</v>
      </c>
      <c r="G1262" s="7" t="s">
        <v>51</v>
      </c>
      <c r="H1262" s="7">
        <v>5</v>
      </c>
      <c r="I1262" s="7">
        <v>6</v>
      </c>
      <c r="J1262" s="32">
        <v>5208.7</v>
      </c>
      <c r="K1262" s="32">
        <v>4614</v>
      </c>
      <c r="L1262" s="32">
        <v>0</v>
      </c>
      <c r="M1262" s="8">
        <v>157</v>
      </c>
      <c r="N1262" s="30">
        <f>'Приложение №2'!E1262</f>
        <v>10807213.33</v>
      </c>
      <c r="O1262" s="32"/>
      <c r="P1262" s="1">
        <v>0</v>
      </c>
      <c r="Q1262" s="1"/>
      <c r="R1262" s="1">
        <v>372266.74800000002</v>
      </c>
      <c r="S1262" s="1">
        <v>10434946.582</v>
      </c>
      <c r="T1262" s="1"/>
      <c r="U1262" s="1">
        <f t="shared" si="477"/>
        <v>2342.2655678370179</v>
      </c>
      <c r="V1262" s="1">
        <f t="shared" si="477"/>
        <v>2342.2655678370179</v>
      </c>
      <c r="W1262" s="9">
        <v>2021</v>
      </c>
    </row>
    <row r="1263" spans="1:23" ht="15.75" customHeight="1" x14ac:dyDescent="0.25">
      <c r="A1263" s="5">
        <f t="shared" ref="A1263" si="478">A1262+1</f>
        <v>1241</v>
      </c>
      <c r="B1263" s="26">
        <f t="shared" si="475"/>
        <v>6</v>
      </c>
      <c r="C1263" s="6" t="s">
        <v>83</v>
      </c>
      <c r="D1263" s="3" t="s">
        <v>1455</v>
      </c>
      <c r="E1263" s="7">
        <v>1967</v>
      </c>
      <c r="F1263" s="7">
        <v>1967</v>
      </c>
      <c r="G1263" s="7" t="s">
        <v>51</v>
      </c>
      <c r="H1263" s="7">
        <v>4</v>
      </c>
      <c r="I1263" s="7">
        <v>4</v>
      </c>
      <c r="J1263" s="32">
        <v>2420.1999999999998</v>
      </c>
      <c r="K1263" s="32">
        <v>2142.6</v>
      </c>
      <c r="L1263" s="32"/>
      <c r="M1263" s="8">
        <v>98</v>
      </c>
      <c r="N1263" s="30">
        <f>'Приложение №2'!E1263</f>
        <v>2594729.5699999998</v>
      </c>
      <c r="O1263" s="32"/>
      <c r="P1263" s="1">
        <v>0</v>
      </c>
      <c r="Q1263" s="1"/>
      <c r="R1263" s="1">
        <v>172869.25320000001</v>
      </c>
      <c r="S1263" s="1">
        <v>2421860.3167999997</v>
      </c>
      <c r="T1263" s="1"/>
      <c r="U1263" s="1">
        <f t="shared" si="477"/>
        <v>1211.0191216279286</v>
      </c>
      <c r="V1263" s="1">
        <f t="shared" si="477"/>
        <v>1211.0191216279286</v>
      </c>
      <c r="W1263" s="9">
        <v>2021</v>
      </c>
    </row>
    <row r="1264" spans="1:23" ht="15.75" customHeight="1" x14ac:dyDescent="0.25">
      <c r="A1264" s="5">
        <f t="shared" ref="A1264" si="479">A1263+1</f>
        <v>1242</v>
      </c>
      <c r="B1264" s="26">
        <f t="shared" si="475"/>
        <v>7</v>
      </c>
      <c r="C1264" s="6" t="s">
        <v>83</v>
      </c>
      <c r="D1264" s="3" t="s">
        <v>1129</v>
      </c>
      <c r="E1264" s="7">
        <v>1996</v>
      </c>
      <c r="F1264" s="7">
        <v>1996</v>
      </c>
      <c r="G1264" s="7" t="s">
        <v>51</v>
      </c>
      <c r="H1264" s="7">
        <v>5</v>
      </c>
      <c r="I1264" s="7">
        <v>4</v>
      </c>
      <c r="J1264" s="32">
        <v>3635.6</v>
      </c>
      <c r="K1264" s="32">
        <v>3085</v>
      </c>
      <c r="L1264" s="32">
        <v>0</v>
      </c>
      <c r="M1264" s="8">
        <v>99</v>
      </c>
      <c r="N1264" s="30">
        <f>'Приложение №2'!E1264</f>
        <v>9018587.3099999987</v>
      </c>
      <c r="O1264" s="32"/>
      <c r="P1264" s="1">
        <v>0</v>
      </c>
      <c r="Q1264" s="1"/>
      <c r="R1264" s="1">
        <v>1154903.05</v>
      </c>
      <c r="S1264" s="1">
        <v>7863684.2599999988</v>
      </c>
      <c r="T1264" s="1"/>
      <c r="U1264" s="1">
        <f t="shared" si="477"/>
        <v>2923.3670372771471</v>
      </c>
      <c r="V1264" s="1">
        <f t="shared" si="477"/>
        <v>2923.3670372771471</v>
      </c>
      <c r="W1264" s="9">
        <v>2021</v>
      </c>
    </row>
    <row r="1265" spans="1:23" ht="15" customHeight="1" x14ac:dyDescent="0.25">
      <c r="A1265" s="5">
        <f t="shared" ref="A1265" si="480">A1264+1</f>
        <v>1243</v>
      </c>
      <c r="B1265" s="26">
        <f t="shared" si="475"/>
        <v>8</v>
      </c>
      <c r="C1265" s="6" t="s">
        <v>1523</v>
      </c>
      <c r="D1265" s="3" t="s">
        <v>1130</v>
      </c>
      <c r="E1265" s="7">
        <v>1995</v>
      </c>
      <c r="F1265" s="7">
        <v>1995</v>
      </c>
      <c r="G1265" s="7" t="s">
        <v>51</v>
      </c>
      <c r="H1265" s="7">
        <v>5</v>
      </c>
      <c r="I1265" s="7">
        <v>4</v>
      </c>
      <c r="J1265" s="32">
        <v>6656.7</v>
      </c>
      <c r="K1265" s="32">
        <v>11375.8</v>
      </c>
      <c r="L1265" s="32">
        <v>977.59</v>
      </c>
      <c r="M1265" s="8">
        <v>143</v>
      </c>
      <c r="N1265" s="30">
        <f>'Приложение №2'!E1265</f>
        <v>30536598.729999997</v>
      </c>
      <c r="O1265" s="32"/>
      <c r="P1265" s="1">
        <v>28399789.556719996</v>
      </c>
      <c r="Q1265" s="1"/>
      <c r="R1265" s="1">
        <v>2136809.1732800002</v>
      </c>
      <c r="S1265" s="1"/>
      <c r="T1265" s="1"/>
      <c r="U1265" s="1">
        <f t="shared" si="477"/>
        <v>2471.9205602672623</v>
      </c>
      <c r="V1265" s="1">
        <f t="shared" si="477"/>
        <v>2471.9205602672623</v>
      </c>
      <c r="W1265" s="9">
        <v>2021</v>
      </c>
    </row>
    <row r="1266" spans="1:23" ht="15.75" customHeight="1" x14ac:dyDescent="0.25">
      <c r="A1266" s="5">
        <f t="shared" ref="A1266" si="481">A1265+1</f>
        <v>1244</v>
      </c>
      <c r="B1266" s="26">
        <f t="shared" si="475"/>
        <v>9</v>
      </c>
      <c r="C1266" s="6" t="s">
        <v>83</v>
      </c>
      <c r="D1266" s="3" t="s">
        <v>1131</v>
      </c>
      <c r="E1266" s="7">
        <v>1996</v>
      </c>
      <c r="F1266" s="7">
        <v>1996</v>
      </c>
      <c r="G1266" s="7" t="s">
        <v>51</v>
      </c>
      <c r="H1266" s="7">
        <v>5</v>
      </c>
      <c r="I1266" s="7">
        <v>3</v>
      </c>
      <c r="J1266" s="32">
        <v>4938</v>
      </c>
      <c r="K1266" s="32">
        <v>8420.2000000000007</v>
      </c>
      <c r="L1266" s="32">
        <v>368.1</v>
      </c>
      <c r="M1266" s="8">
        <v>156</v>
      </c>
      <c r="N1266" s="30">
        <f>'Приложение №2'!E1266</f>
        <v>21723979.460000005</v>
      </c>
      <c r="O1266" s="32"/>
      <c r="P1266" s="1">
        <v>0</v>
      </c>
      <c r="Q1266" s="1"/>
      <c r="R1266" s="1">
        <v>1965376.3848000001</v>
      </c>
      <c r="S1266" s="1">
        <v>19758603.075200006</v>
      </c>
      <c r="T1266" s="1"/>
      <c r="U1266" s="1">
        <f t="shared" si="477"/>
        <v>2471.9205602903862</v>
      </c>
      <c r="V1266" s="1">
        <f t="shared" si="477"/>
        <v>2471.9205602903862</v>
      </c>
      <c r="W1266" s="9">
        <v>2021</v>
      </c>
    </row>
    <row r="1267" spans="1:23" ht="15.75" customHeight="1" x14ac:dyDescent="0.25">
      <c r="A1267" s="5">
        <f t="shared" ref="A1267" si="482">A1266+1</f>
        <v>1245</v>
      </c>
      <c r="B1267" s="26">
        <f t="shared" si="475"/>
        <v>10</v>
      </c>
      <c r="C1267" s="6" t="s">
        <v>83</v>
      </c>
      <c r="D1267" s="3" t="s">
        <v>1132</v>
      </c>
      <c r="E1267" s="7">
        <v>1967</v>
      </c>
      <c r="F1267" s="7">
        <v>2012</v>
      </c>
      <c r="G1267" s="7" t="s">
        <v>51</v>
      </c>
      <c r="H1267" s="7">
        <v>2</v>
      </c>
      <c r="I1267" s="7">
        <v>4</v>
      </c>
      <c r="J1267" s="32">
        <v>920.9</v>
      </c>
      <c r="K1267" s="32">
        <v>693</v>
      </c>
      <c r="L1267" s="32">
        <v>0</v>
      </c>
      <c r="M1267" s="8">
        <v>61</v>
      </c>
      <c r="N1267" s="30">
        <f>'Приложение №2'!E1267</f>
        <v>760201.99</v>
      </c>
      <c r="O1267" s="32"/>
      <c r="P1267" s="1">
        <v>0</v>
      </c>
      <c r="Q1267" s="1"/>
      <c r="R1267" s="1">
        <v>268018.25599999999</v>
      </c>
      <c r="S1267" s="1">
        <v>492183.734</v>
      </c>
      <c r="T1267" s="1"/>
      <c r="U1267" s="1">
        <f t="shared" si="477"/>
        <v>1096.9725685425685</v>
      </c>
      <c r="V1267" s="1">
        <f t="shared" si="477"/>
        <v>1096.9725685425685</v>
      </c>
      <c r="W1267" s="9">
        <v>2021</v>
      </c>
    </row>
    <row r="1268" spans="1:23" ht="15.75" customHeight="1" x14ac:dyDescent="0.25">
      <c r="A1268" s="5">
        <f t="shared" ref="A1268" si="483">A1267+1</f>
        <v>1246</v>
      </c>
      <c r="B1268" s="26">
        <f t="shared" si="475"/>
        <v>11</v>
      </c>
      <c r="C1268" s="6" t="s">
        <v>83</v>
      </c>
      <c r="D1268" s="3" t="s">
        <v>765</v>
      </c>
      <c r="E1268" s="7">
        <v>1989</v>
      </c>
      <c r="F1268" s="7">
        <v>2012</v>
      </c>
      <c r="G1268" s="7" t="s">
        <v>51</v>
      </c>
      <c r="H1268" s="7">
        <v>5</v>
      </c>
      <c r="I1268" s="7">
        <v>4</v>
      </c>
      <c r="J1268" s="32">
        <v>5759.5</v>
      </c>
      <c r="K1268" s="32">
        <v>4865.3999999999996</v>
      </c>
      <c r="L1268" s="32">
        <v>0</v>
      </c>
      <c r="M1268" s="8">
        <v>161</v>
      </c>
      <c r="N1268" s="30">
        <f>'Приложение №2'!E1268</f>
        <v>11218144.539999999</v>
      </c>
      <c r="O1268" s="32"/>
      <c r="P1268" s="1">
        <v>0</v>
      </c>
      <c r="Q1268" s="1"/>
      <c r="R1268" s="1">
        <v>1885985.0328000002</v>
      </c>
      <c r="S1268" s="1">
        <v>9332159.5071999989</v>
      </c>
      <c r="T1268" s="1"/>
      <c r="U1268" s="1">
        <f t="shared" si="477"/>
        <v>2305.6983064085171</v>
      </c>
      <c r="V1268" s="1">
        <f t="shared" si="477"/>
        <v>2305.6983064085171</v>
      </c>
      <c r="W1268" s="9">
        <v>2021</v>
      </c>
    </row>
    <row r="1269" spans="1:23" ht="15.75" customHeight="1" x14ac:dyDescent="0.25">
      <c r="A1269" s="5">
        <f t="shared" ref="A1269" si="484">A1268+1</f>
        <v>1247</v>
      </c>
      <c r="B1269" s="26">
        <f t="shared" si="475"/>
        <v>12</v>
      </c>
      <c r="C1269" s="6" t="s">
        <v>49</v>
      </c>
      <c r="D1269" s="3" t="s">
        <v>1133</v>
      </c>
      <c r="E1269" s="7">
        <v>1991</v>
      </c>
      <c r="F1269" s="7">
        <v>1992</v>
      </c>
      <c r="G1269" s="7" t="s">
        <v>51</v>
      </c>
      <c r="H1269" s="7">
        <v>5</v>
      </c>
      <c r="I1269" s="7">
        <v>6</v>
      </c>
      <c r="J1269" s="32">
        <v>5213</v>
      </c>
      <c r="K1269" s="32">
        <v>4503.1000000000004</v>
      </c>
      <c r="L1269" s="32">
        <v>0</v>
      </c>
      <c r="M1269" s="8">
        <v>215</v>
      </c>
      <c r="N1269" s="30">
        <f>'Приложение №2'!E1269</f>
        <v>13164214.120000001</v>
      </c>
      <c r="O1269" s="32"/>
      <c r="P1269" s="1">
        <v>0</v>
      </c>
      <c r="Q1269" s="1"/>
      <c r="R1269" s="1">
        <v>1712060.6342</v>
      </c>
      <c r="S1269" s="1">
        <v>11452153.485800002</v>
      </c>
      <c r="T1269" s="1"/>
      <c r="U1269" s="1">
        <f t="shared" si="477"/>
        <v>2923.3670404832228</v>
      </c>
      <c r="V1269" s="1">
        <f t="shared" si="477"/>
        <v>2923.3670404832228</v>
      </c>
      <c r="W1269" s="9">
        <v>2021</v>
      </c>
    </row>
    <row r="1270" spans="1:23" ht="15.75" customHeight="1" x14ac:dyDescent="0.25">
      <c r="A1270" s="5">
        <f t="shared" ref="A1270" si="485">A1269+1</f>
        <v>1248</v>
      </c>
      <c r="B1270" s="26">
        <f t="shared" si="475"/>
        <v>13</v>
      </c>
      <c r="C1270" s="6" t="s">
        <v>49</v>
      </c>
      <c r="D1270" s="3" t="s">
        <v>369</v>
      </c>
      <c r="E1270" s="7">
        <v>1996</v>
      </c>
      <c r="F1270" s="7">
        <v>1996</v>
      </c>
      <c r="G1270" s="7" t="s">
        <v>51</v>
      </c>
      <c r="H1270" s="7">
        <v>9</v>
      </c>
      <c r="I1270" s="7">
        <v>2</v>
      </c>
      <c r="J1270" s="32">
        <v>5868.8</v>
      </c>
      <c r="K1270" s="32">
        <v>4891.7</v>
      </c>
      <c r="L1270" s="32">
        <v>97.2</v>
      </c>
      <c r="M1270" s="8">
        <v>176</v>
      </c>
      <c r="N1270" s="30">
        <f>'Приложение №2'!E1270</f>
        <v>18363192.609999996</v>
      </c>
      <c r="O1270" s="32"/>
      <c r="P1270" s="1">
        <v>0</v>
      </c>
      <c r="Q1270" s="1"/>
      <c r="R1270" s="1">
        <v>2395780.1319999998</v>
      </c>
      <c r="S1270" s="1">
        <v>15967412.477999996</v>
      </c>
      <c r="T1270" s="32"/>
      <c r="U1270" s="1">
        <f t="shared" si="477"/>
        <v>3680.8099200224492</v>
      </c>
      <c r="V1270" s="1">
        <f t="shared" si="477"/>
        <v>3680.8099200224492</v>
      </c>
      <c r="W1270" s="9">
        <v>2021</v>
      </c>
    </row>
    <row r="1271" spans="1:23" ht="15.75" customHeight="1" x14ac:dyDescent="0.25">
      <c r="A1271" s="5">
        <f t="shared" ref="A1271" si="486">A1270+1</f>
        <v>1249</v>
      </c>
      <c r="B1271" s="26">
        <f t="shared" si="475"/>
        <v>14</v>
      </c>
      <c r="C1271" s="6" t="s">
        <v>49</v>
      </c>
      <c r="D1271" s="3" t="s">
        <v>769</v>
      </c>
      <c r="E1271" s="7">
        <v>1984</v>
      </c>
      <c r="F1271" s="7">
        <v>2016</v>
      </c>
      <c r="G1271" s="7" t="s">
        <v>51</v>
      </c>
      <c r="H1271" s="7">
        <v>5</v>
      </c>
      <c r="I1271" s="7">
        <v>11</v>
      </c>
      <c r="J1271" s="32">
        <v>13438.2</v>
      </c>
      <c r="K1271" s="32">
        <v>11172.8</v>
      </c>
      <c r="L1271" s="32">
        <v>0</v>
      </c>
      <c r="M1271" s="8">
        <v>476</v>
      </c>
      <c r="N1271" s="30">
        <f>'Приложение №2'!E1271</f>
        <v>29262838.239999998</v>
      </c>
      <c r="O1271" s="32"/>
      <c r="P1271" s="1">
        <v>0</v>
      </c>
      <c r="Q1271" s="1"/>
      <c r="R1271" s="1">
        <v>901443.84959999996</v>
      </c>
      <c r="S1271" s="1">
        <v>28361394.3904</v>
      </c>
      <c r="T1271" s="1"/>
      <c r="U1271" s="1">
        <f t="shared" si="477"/>
        <v>2619.1141200057282</v>
      </c>
      <c r="V1271" s="1">
        <f t="shared" si="477"/>
        <v>2619.1141200057282</v>
      </c>
      <c r="W1271" s="9">
        <v>2021</v>
      </c>
    </row>
    <row r="1272" spans="1:23" ht="15" customHeight="1" x14ac:dyDescent="0.25">
      <c r="A1272" s="5">
        <f t="shared" ref="A1272" si="487">A1271+1</f>
        <v>1250</v>
      </c>
      <c r="B1272" s="26">
        <f t="shared" si="475"/>
        <v>15</v>
      </c>
      <c r="C1272" s="6" t="s">
        <v>1518</v>
      </c>
      <c r="D1272" s="3" t="s">
        <v>378</v>
      </c>
      <c r="E1272" s="7">
        <v>1986</v>
      </c>
      <c r="F1272" s="7">
        <v>2016</v>
      </c>
      <c r="G1272" s="7" t="s">
        <v>51</v>
      </c>
      <c r="H1272" s="7">
        <v>9</v>
      </c>
      <c r="I1272" s="7">
        <v>1</v>
      </c>
      <c r="J1272" s="32">
        <v>3158.3</v>
      </c>
      <c r="K1272" s="32">
        <v>2677.4</v>
      </c>
      <c r="L1272" s="32">
        <v>0</v>
      </c>
      <c r="M1272" s="8">
        <v>111</v>
      </c>
      <c r="N1272" s="30">
        <f>'Приложение №2'!E1272</f>
        <v>12755084.500000002</v>
      </c>
      <c r="O1272" s="32"/>
      <c r="P1272" s="1">
        <v>12520415.744800001</v>
      </c>
      <c r="Q1272" s="1"/>
      <c r="R1272" s="1">
        <v>234668.75520000001</v>
      </c>
      <c r="S1272" s="1"/>
      <c r="T1272" s="32"/>
      <c r="U1272" s="1">
        <f t="shared" si="477"/>
        <v>4763.9816613132152</v>
      </c>
      <c r="V1272" s="1">
        <f t="shared" si="477"/>
        <v>4763.9816613132152</v>
      </c>
      <c r="W1272" s="9">
        <v>2021</v>
      </c>
    </row>
    <row r="1273" spans="1:23" ht="15.75" customHeight="1" x14ac:dyDescent="0.25">
      <c r="A1273" s="5">
        <f t="shared" ref="A1273" si="488">A1272+1</f>
        <v>1251</v>
      </c>
      <c r="B1273" s="26">
        <f t="shared" si="475"/>
        <v>16</v>
      </c>
      <c r="C1273" s="6" t="s">
        <v>49</v>
      </c>
      <c r="D1273" s="3" t="s">
        <v>773</v>
      </c>
      <c r="E1273" s="7">
        <v>1999</v>
      </c>
      <c r="F1273" s="7">
        <v>2011</v>
      </c>
      <c r="G1273" s="7" t="s">
        <v>51</v>
      </c>
      <c r="H1273" s="7">
        <v>9</v>
      </c>
      <c r="I1273" s="7">
        <v>1</v>
      </c>
      <c r="J1273" s="32">
        <v>3391</v>
      </c>
      <c r="K1273" s="32">
        <v>2850.3</v>
      </c>
      <c r="L1273" s="32">
        <v>0</v>
      </c>
      <c r="M1273" s="8">
        <v>93</v>
      </c>
      <c r="N1273" s="30">
        <f>'Приложение №2'!E1273</f>
        <v>8639358.370000001</v>
      </c>
      <c r="O1273" s="32"/>
      <c r="P1273" s="1">
        <v>0</v>
      </c>
      <c r="Q1273" s="1"/>
      <c r="R1273" s="1">
        <v>305267.13</v>
      </c>
      <c r="S1273" s="1">
        <v>8334091.2400000012</v>
      </c>
      <c r="T1273" s="32"/>
      <c r="U1273" s="1">
        <f t="shared" si="477"/>
        <v>3031.0347577447988</v>
      </c>
      <c r="V1273" s="1">
        <f t="shared" si="477"/>
        <v>3031.0347577447988</v>
      </c>
      <c r="W1273" s="9">
        <v>2021</v>
      </c>
    </row>
    <row r="1274" spans="1:23" ht="15.75" customHeight="1" x14ac:dyDescent="0.25">
      <c r="A1274" s="5">
        <f t="shared" si="476"/>
        <v>1252</v>
      </c>
      <c r="B1274" s="26">
        <f t="shared" si="475"/>
        <v>17</v>
      </c>
      <c r="C1274" s="6" t="s">
        <v>49</v>
      </c>
      <c r="D1274" s="3" t="s">
        <v>396</v>
      </c>
      <c r="E1274" s="7">
        <v>1997</v>
      </c>
      <c r="F1274" s="7">
        <v>1997</v>
      </c>
      <c r="G1274" s="7" t="s">
        <v>51</v>
      </c>
      <c r="H1274" s="7">
        <v>9</v>
      </c>
      <c r="I1274" s="7">
        <v>1</v>
      </c>
      <c r="J1274" s="32">
        <v>2892.9</v>
      </c>
      <c r="K1274" s="32">
        <v>2476.5</v>
      </c>
      <c r="L1274" s="32">
        <v>0</v>
      </c>
      <c r="M1274" s="8">
        <v>81</v>
      </c>
      <c r="N1274" s="30">
        <f>'Приложение №2'!E1274</f>
        <v>9115525.7699999977</v>
      </c>
      <c r="O1274" s="32"/>
      <c r="P1274" s="1">
        <v>0</v>
      </c>
      <c r="Q1274" s="1"/>
      <c r="R1274" s="1">
        <v>1173291.4099999999</v>
      </c>
      <c r="S1274" s="1">
        <v>7942234.3599999975</v>
      </c>
      <c r="T1274" s="32"/>
      <c r="U1274" s="1">
        <f t="shared" si="477"/>
        <v>3680.8099212598418</v>
      </c>
      <c r="V1274" s="1">
        <f t="shared" si="477"/>
        <v>3680.8099212598418</v>
      </c>
      <c r="W1274" s="9">
        <v>2021</v>
      </c>
    </row>
    <row r="1275" spans="1:23" ht="15.75" customHeight="1" x14ac:dyDescent="0.25">
      <c r="A1275" s="5">
        <f t="shared" si="476"/>
        <v>1253</v>
      </c>
      <c r="B1275" s="26">
        <f t="shared" si="475"/>
        <v>18</v>
      </c>
      <c r="C1275" s="6" t="s">
        <v>49</v>
      </c>
      <c r="D1275" s="3" t="s">
        <v>401</v>
      </c>
      <c r="E1275" s="7">
        <v>1991</v>
      </c>
      <c r="F1275" s="7">
        <v>2011</v>
      </c>
      <c r="G1275" s="7" t="s">
        <v>51</v>
      </c>
      <c r="H1275" s="7">
        <v>9</v>
      </c>
      <c r="I1275" s="7">
        <v>1</v>
      </c>
      <c r="J1275" s="32">
        <v>2836.8</v>
      </c>
      <c r="K1275" s="32">
        <v>2679.4</v>
      </c>
      <c r="L1275" s="32">
        <v>0</v>
      </c>
      <c r="M1275" s="8">
        <v>61</v>
      </c>
      <c r="N1275" s="30">
        <f>'Приложение №2'!E1275</f>
        <v>4935125.24</v>
      </c>
      <c r="O1275" s="32"/>
      <c r="P1275" s="1">
        <v>0</v>
      </c>
      <c r="Q1275" s="1"/>
      <c r="R1275" s="1">
        <v>1237829.1499999999</v>
      </c>
      <c r="S1275" s="1">
        <v>3697296.0900000003</v>
      </c>
      <c r="T1275" s="32"/>
      <c r="U1275" s="1">
        <f t="shared" si="477"/>
        <v>1841.8770023139509</v>
      </c>
      <c r="V1275" s="1">
        <f t="shared" si="477"/>
        <v>1841.8770023139509</v>
      </c>
      <c r="W1275" s="9">
        <v>2021</v>
      </c>
    </row>
    <row r="1276" spans="1:23" ht="15.75" customHeight="1" x14ac:dyDescent="0.25">
      <c r="A1276" s="5">
        <f t="shared" si="476"/>
        <v>1254</v>
      </c>
      <c r="B1276" s="26">
        <f t="shared" si="475"/>
        <v>19</v>
      </c>
      <c r="C1276" s="6" t="s">
        <v>49</v>
      </c>
      <c r="D1276" s="3" t="s">
        <v>405</v>
      </c>
      <c r="E1276" s="7">
        <v>1981</v>
      </c>
      <c r="F1276" s="7">
        <v>2016</v>
      </c>
      <c r="G1276" s="7" t="s">
        <v>51</v>
      </c>
      <c r="H1276" s="7">
        <v>4</v>
      </c>
      <c r="I1276" s="7">
        <v>3</v>
      </c>
      <c r="J1276" s="32">
        <v>3910.2</v>
      </c>
      <c r="K1276" s="32">
        <v>2262.9</v>
      </c>
      <c r="L1276" s="32">
        <v>997.9</v>
      </c>
      <c r="M1276" s="8">
        <v>113</v>
      </c>
      <c r="N1276" s="30">
        <f>'Приложение №2'!E1276</f>
        <v>12009329.719999999</v>
      </c>
      <c r="O1276" s="32"/>
      <c r="P1276" s="1">
        <v>0</v>
      </c>
      <c r="Q1276" s="1"/>
      <c r="R1276" s="1">
        <v>343600.43339999998</v>
      </c>
      <c r="S1276" s="1">
        <v>11665729.286599999</v>
      </c>
      <c r="T1276" s="1"/>
      <c r="U1276" s="1">
        <f t="shared" si="477"/>
        <v>3682.9396835132479</v>
      </c>
      <c r="V1276" s="1">
        <f t="shared" si="477"/>
        <v>3682.9396835132479</v>
      </c>
      <c r="W1276" s="9">
        <v>2021</v>
      </c>
    </row>
    <row r="1277" spans="1:23" ht="15" customHeight="1" x14ac:dyDescent="0.25">
      <c r="A1277" s="5">
        <f>A1276+1</f>
        <v>1255</v>
      </c>
      <c r="B1277" s="26">
        <f>B1276+1</f>
        <v>20</v>
      </c>
      <c r="C1277" s="6" t="s">
        <v>49</v>
      </c>
      <c r="D1277" s="3" t="s">
        <v>410</v>
      </c>
      <c r="E1277" s="7">
        <v>1995</v>
      </c>
      <c r="F1277" s="7">
        <v>1995</v>
      </c>
      <c r="G1277" s="7" t="s">
        <v>51</v>
      </c>
      <c r="H1277" s="7">
        <v>10</v>
      </c>
      <c r="I1277" s="7">
        <v>1</v>
      </c>
      <c r="J1277" s="32">
        <v>3279.6</v>
      </c>
      <c r="K1277" s="32">
        <v>2805.6</v>
      </c>
      <c r="L1277" s="32">
        <v>0</v>
      </c>
      <c r="M1277" s="8">
        <v>105</v>
      </c>
      <c r="N1277" s="30">
        <f>'Приложение №2'!E1277</f>
        <v>15764857.609999999</v>
      </c>
      <c r="O1277" s="32"/>
      <c r="P1277" s="1">
        <v>4859209.8499999996</v>
      </c>
      <c r="Q1277" s="1"/>
      <c r="R1277" s="1">
        <v>300479.75999999995</v>
      </c>
      <c r="S1277" s="1">
        <v>10605168</v>
      </c>
      <c r="T1277" s="32"/>
      <c r="U1277" s="1">
        <f t="shared" si="477"/>
        <v>5619.0681529797548</v>
      </c>
      <c r="V1277" s="1">
        <f t="shared" si="477"/>
        <v>5619.0681529797548</v>
      </c>
      <c r="W1277" s="9">
        <v>2021</v>
      </c>
    </row>
    <row r="1278" spans="1:23" ht="15" customHeight="1" x14ac:dyDescent="0.25">
      <c r="A1278" s="5">
        <f t="shared" si="476"/>
        <v>1256</v>
      </c>
      <c r="B1278" s="26">
        <f t="shared" si="475"/>
        <v>21</v>
      </c>
      <c r="C1278" s="6" t="s">
        <v>49</v>
      </c>
      <c r="D1278" s="3" t="s">
        <v>803</v>
      </c>
      <c r="E1278" s="7">
        <v>1995</v>
      </c>
      <c r="F1278" s="7">
        <v>2010</v>
      </c>
      <c r="G1278" s="60" t="s">
        <v>63</v>
      </c>
      <c r="H1278" s="7">
        <v>9</v>
      </c>
      <c r="I1278" s="7">
        <v>1</v>
      </c>
      <c r="J1278" s="32">
        <v>2996.5</v>
      </c>
      <c r="K1278" s="32">
        <v>2483</v>
      </c>
      <c r="L1278" s="32">
        <v>76.599999999999994</v>
      </c>
      <c r="M1278" s="8">
        <v>83</v>
      </c>
      <c r="N1278" s="30">
        <f>'Приложение №2'!E1278</f>
        <v>14697463.680000002</v>
      </c>
      <c r="O1278" s="32"/>
      <c r="P1278" s="1">
        <v>0</v>
      </c>
      <c r="Q1278" s="1"/>
      <c r="R1278" s="1">
        <v>279836.79599999997</v>
      </c>
      <c r="S1278" s="1">
        <v>14417626.884000001</v>
      </c>
      <c r="T1278" s="32"/>
      <c r="U1278" s="1">
        <f t="shared" si="477"/>
        <v>5742.0939521800292</v>
      </c>
      <c r="V1278" s="1">
        <f t="shared" si="477"/>
        <v>5742.0939521800292</v>
      </c>
      <c r="W1278" s="9">
        <v>2021</v>
      </c>
    </row>
    <row r="1279" spans="1:23" ht="15" customHeight="1" x14ac:dyDescent="0.25">
      <c r="A1279" s="5">
        <f t="shared" si="476"/>
        <v>1257</v>
      </c>
      <c r="B1279" s="26">
        <f t="shared" si="475"/>
        <v>22</v>
      </c>
      <c r="C1279" s="6" t="s">
        <v>1518</v>
      </c>
      <c r="D1279" s="3" t="s">
        <v>411</v>
      </c>
      <c r="E1279" s="7">
        <v>1993</v>
      </c>
      <c r="F1279" s="7">
        <v>1993</v>
      </c>
      <c r="G1279" s="7" t="s">
        <v>51</v>
      </c>
      <c r="H1279" s="7">
        <v>9</v>
      </c>
      <c r="I1279" s="7">
        <v>1</v>
      </c>
      <c r="J1279" s="32">
        <v>2888.5</v>
      </c>
      <c r="K1279" s="32">
        <v>2493.4</v>
      </c>
      <c r="L1279" s="32">
        <v>0</v>
      </c>
      <c r="M1279" s="8">
        <v>69</v>
      </c>
      <c r="N1279" s="30">
        <f>'Приложение №2'!E1279</f>
        <v>7218855.3399999999</v>
      </c>
      <c r="O1279" s="32"/>
      <c r="P1279" s="1">
        <v>7000313.8168000001</v>
      </c>
      <c r="Q1279" s="1"/>
      <c r="R1279" s="1">
        <v>218541.5232</v>
      </c>
      <c r="S1279" s="1"/>
      <c r="T1279" s="32"/>
      <c r="U1279" s="1">
        <f t="shared" si="477"/>
        <v>2895.1854255233816</v>
      </c>
      <c r="V1279" s="1">
        <f t="shared" si="477"/>
        <v>2895.1854255233816</v>
      </c>
      <c r="W1279" s="9">
        <v>2021</v>
      </c>
    </row>
    <row r="1280" spans="1:23" ht="15" customHeight="1" x14ac:dyDescent="0.25">
      <c r="A1280" s="5">
        <f t="shared" si="476"/>
        <v>1258</v>
      </c>
      <c r="B1280" s="26">
        <f t="shared" si="475"/>
        <v>23</v>
      </c>
      <c r="C1280" s="6" t="s">
        <v>1518</v>
      </c>
      <c r="D1280" s="3" t="s">
        <v>413</v>
      </c>
      <c r="E1280" s="7">
        <v>1994</v>
      </c>
      <c r="F1280" s="7">
        <v>2017</v>
      </c>
      <c r="G1280" s="7" t="s">
        <v>51</v>
      </c>
      <c r="H1280" s="7">
        <v>10</v>
      </c>
      <c r="I1280" s="7">
        <v>1</v>
      </c>
      <c r="J1280" s="32">
        <v>3088</v>
      </c>
      <c r="K1280" s="32">
        <v>2738.3</v>
      </c>
      <c r="L1280" s="32">
        <v>0</v>
      </c>
      <c r="M1280" s="8">
        <v>106</v>
      </c>
      <c r="N1280" s="30">
        <f>'Приложение №2'!E1280</f>
        <v>3591360</v>
      </c>
      <c r="O1280" s="32"/>
      <c r="P1280" s="1">
        <v>3351353.4816000001</v>
      </c>
      <c r="Q1280" s="1"/>
      <c r="R1280" s="1">
        <v>240006.5184</v>
      </c>
      <c r="S1280" s="1"/>
      <c r="T1280" s="32"/>
      <c r="U1280" s="1">
        <f t="shared" si="477"/>
        <v>1311.5290508709782</v>
      </c>
      <c r="V1280" s="1">
        <f t="shared" si="477"/>
        <v>1311.5290508709782</v>
      </c>
      <c r="W1280" s="9">
        <v>2021</v>
      </c>
    </row>
    <row r="1281" spans="1:23" ht="15.75" customHeight="1" x14ac:dyDescent="0.25">
      <c r="A1281" s="5">
        <f t="shared" si="476"/>
        <v>1259</v>
      </c>
      <c r="B1281" s="26">
        <f t="shared" si="475"/>
        <v>24</v>
      </c>
      <c r="C1281" s="6" t="s">
        <v>49</v>
      </c>
      <c r="D1281" s="3" t="s">
        <v>1134</v>
      </c>
      <c r="E1281" s="7">
        <v>1982</v>
      </c>
      <c r="F1281" s="7">
        <v>2015</v>
      </c>
      <c r="G1281" s="7" t="s">
        <v>51</v>
      </c>
      <c r="H1281" s="7">
        <v>5</v>
      </c>
      <c r="I1281" s="7">
        <v>2</v>
      </c>
      <c r="J1281" s="32">
        <v>4500</v>
      </c>
      <c r="K1281" s="32">
        <v>3129.6</v>
      </c>
      <c r="L1281" s="32">
        <v>511</v>
      </c>
      <c r="M1281" s="8">
        <v>197</v>
      </c>
      <c r="N1281" s="30">
        <f>'Приложение №2'!E1281</f>
        <v>2437596.35</v>
      </c>
      <c r="O1281" s="32"/>
      <c r="P1281" s="1">
        <v>0</v>
      </c>
      <c r="Q1281" s="1"/>
      <c r="R1281" s="1">
        <v>1709634.3211999999</v>
      </c>
      <c r="S1281" s="1">
        <v>727962.0288000002</v>
      </c>
      <c r="T1281" s="1"/>
      <c r="U1281" s="1">
        <f t="shared" si="477"/>
        <v>669.55896006152841</v>
      </c>
      <c r="V1281" s="1">
        <f t="shared" si="477"/>
        <v>669.55896006152841</v>
      </c>
      <c r="W1281" s="9">
        <v>2021</v>
      </c>
    </row>
    <row r="1282" spans="1:23" ht="15.75" customHeight="1" x14ac:dyDescent="0.25">
      <c r="A1282" s="5">
        <f t="shared" si="476"/>
        <v>1260</v>
      </c>
      <c r="B1282" s="26">
        <f t="shared" si="475"/>
        <v>25</v>
      </c>
      <c r="C1282" s="6" t="s">
        <v>49</v>
      </c>
      <c r="D1282" s="3" t="s">
        <v>1135</v>
      </c>
      <c r="E1282" s="7">
        <v>1982</v>
      </c>
      <c r="F1282" s="7">
        <v>2015</v>
      </c>
      <c r="G1282" s="7" t="s">
        <v>51</v>
      </c>
      <c r="H1282" s="7">
        <v>5</v>
      </c>
      <c r="I1282" s="7">
        <v>2</v>
      </c>
      <c r="J1282" s="32">
        <v>4432.1000000000004</v>
      </c>
      <c r="K1282" s="32">
        <v>2918.4</v>
      </c>
      <c r="L1282" s="32">
        <v>866.1</v>
      </c>
      <c r="M1282" s="8">
        <v>169</v>
      </c>
      <c r="N1282" s="30">
        <f>'Приложение №2'!E1282</f>
        <v>2533945.8800000004</v>
      </c>
      <c r="O1282" s="32"/>
      <c r="P1282" s="1">
        <v>0</v>
      </c>
      <c r="Q1282" s="1"/>
      <c r="R1282" s="1">
        <v>1922218.8791999999</v>
      </c>
      <c r="S1282" s="1">
        <v>611727.0008000005</v>
      </c>
      <c r="T1282" s="1"/>
      <c r="U1282" s="1">
        <f t="shared" si="477"/>
        <v>669.55895891134901</v>
      </c>
      <c r="V1282" s="1">
        <f t="shared" si="477"/>
        <v>669.55895891134901</v>
      </c>
      <c r="W1282" s="9">
        <v>2021</v>
      </c>
    </row>
    <row r="1283" spans="1:23" ht="15.75" customHeight="1" x14ac:dyDescent="0.25">
      <c r="A1283" s="5">
        <f t="shared" si="476"/>
        <v>1261</v>
      </c>
      <c r="B1283" s="26">
        <f t="shared" si="475"/>
        <v>26</v>
      </c>
      <c r="C1283" s="6" t="s">
        <v>49</v>
      </c>
      <c r="D1283" s="3" t="s">
        <v>422</v>
      </c>
      <c r="E1283" s="7">
        <v>1986</v>
      </c>
      <c r="F1283" s="7">
        <v>2013</v>
      </c>
      <c r="G1283" s="7" t="s">
        <v>51</v>
      </c>
      <c r="H1283" s="7">
        <v>5</v>
      </c>
      <c r="I1283" s="7">
        <v>3</v>
      </c>
      <c r="J1283" s="32">
        <v>4273.6000000000004</v>
      </c>
      <c r="K1283" s="32">
        <v>3725.8</v>
      </c>
      <c r="L1283" s="32">
        <v>0</v>
      </c>
      <c r="M1283" s="8">
        <v>153</v>
      </c>
      <c r="N1283" s="30">
        <f>'Приложение №2'!E1283</f>
        <v>7068154.5200000005</v>
      </c>
      <c r="O1283" s="32"/>
      <c r="P1283" s="1">
        <v>0</v>
      </c>
      <c r="Q1283" s="1"/>
      <c r="R1283" s="1">
        <v>300604.99559999997</v>
      </c>
      <c r="S1283" s="1">
        <v>6767549.5244000005</v>
      </c>
      <c r="T1283" s="1"/>
      <c r="U1283" s="1">
        <f t="shared" si="477"/>
        <v>1897.0837189328468</v>
      </c>
      <c r="V1283" s="1">
        <f t="shared" si="477"/>
        <v>1897.0837189328468</v>
      </c>
      <c r="W1283" s="9">
        <v>2021</v>
      </c>
    </row>
    <row r="1284" spans="1:23" ht="15.75" customHeight="1" x14ac:dyDescent="0.25">
      <c r="A1284" s="5">
        <f t="shared" si="476"/>
        <v>1262</v>
      </c>
      <c r="B1284" s="26">
        <f t="shared" si="475"/>
        <v>27</v>
      </c>
      <c r="C1284" s="6" t="s">
        <v>49</v>
      </c>
      <c r="D1284" s="3" t="s">
        <v>424</v>
      </c>
      <c r="E1284" s="7">
        <v>1995</v>
      </c>
      <c r="F1284" s="7">
        <v>2002</v>
      </c>
      <c r="G1284" s="7" t="s">
        <v>51</v>
      </c>
      <c r="H1284" s="7">
        <v>10</v>
      </c>
      <c r="I1284" s="7">
        <v>1</v>
      </c>
      <c r="J1284" s="32">
        <v>3164.1</v>
      </c>
      <c r="K1284" s="32">
        <v>2676.9</v>
      </c>
      <c r="L1284" s="32">
        <v>0</v>
      </c>
      <c r="M1284" s="8">
        <v>107</v>
      </c>
      <c r="N1284" s="30">
        <f>'Приложение №2'!E1284</f>
        <v>9252415.8300000001</v>
      </c>
      <c r="O1284" s="32"/>
      <c r="P1284" s="1">
        <v>0</v>
      </c>
      <c r="Q1284" s="1"/>
      <c r="R1284" s="1">
        <v>1863707.54</v>
      </c>
      <c r="S1284" s="1">
        <v>7388708.29</v>
      </c>
      <c r="T1284" s="32"/>
      <c r="U1284" s="1">
        <f t="shared" si="477"/>
        <v>3456.3920318278606</v>
      </c>
      <c r="V1284" s="1">
        <f t="shared" si="477"/>
        <v>3456.3920318278606</v>
      </c>
      <c r="W1284" s="9">
        <v>2021</v>
      </c>
    </row>
    <row r="1285" spans="1:23" ht="15.75" customHeight="1" x14ac:dyDescent="0.25">
      <c r="A1285" s="5">
        <f t="shared" si="476"/>
        <v>1263</v>
      </c>
      <c r="B1285" s="26">
        <f t="shared" si="475"/>
        <v>28</v>
      </c>
      <c r="C1285" s="6" t="s">
        <v>49</v>
      </c>
      <c r="D1285" s="3" t="s">
        <v>92</v>
      </c>
      <c r="E1285" s="7">
        <v>1983</v>
      </c>
      <c r="F1285" s="7">
        <v>2015</v>
      </c>
      <c r="G1285" s="7" t="s">
        <v>51</v>
      </c>
      <c r="H1285" s="7">
        <v>5</v>
      </c>
      <c r="I1285" s="7">
        <v>4</v>
      </c>
      <c r="J1285" s="32">
        <v>4471.8999999999996</v>
      </c>
      <c r="K1285" s="32">
        <v>3757.6</v>
      </c>
      <c r="L1285" s="32">
        <v>173.5</v>
      </c>
      <c r="M1285" s="8">
        <v>156</v>
      </c>
      <c r="N1285" s="30">
        <f>'Приложение №2'!E1285</f>
        <v>7099874.1699999999</v>
      </c>
      <c r="O1285" s="24"/>
      <c r="P1285" s="1">
        <v>0</v>
      </c>
      <c r="Q1285" s="1"/>
      <c r="R1285" s="1">
        <v>331167.33719999995</v>
      </c>
      <c r="S1285" s="1">
        <v>6768706.8328</v>
      </c>
      <c r="T1285" s="1"/>
      <c r="U1285" s="1">
        <f t="shared" si="477"/>
        <v>1806.078240187225</v>
      </c>
      <c r="V1285" s="1">
        <f t="shared" si="477"/>
        <v>1806.078240187225</v>
      </c>
      <c r="W1285" s="9">
        <v>2021</v>
      </c>
    </row>
    <row r="1286" spans="1:23" ht="15.75" customHeight="1" x14ac:dyDescent="0.25">
      <c r="A1286" s="5">
        <f t="shared" si="476"/>
        <v>1264</v>
      </c>
      <c r="B1286" s="26">
        <f t="shared" si="475"/>
        <v>29</v>
      </c>
      <c r="C1286" s="6" t="s">
        <v>49</v>
      </c>
      <c r="D1286" s="3" t="s">
        <v>438</v>
      </c>
      <c r="E1286" s="7">
        <v>1983</v>
      </c>
      <c r="F1286" s="7">
        <v>2015</v>
      </c>
      <c r="G1286" s="7" t="s">
        <v>51</v>
      </c>
      <c r="H1286" s="7">
        <v>5</v>
      </c>
      <c r="I1286" s="7">
        <v>3</v>
      </c>
      <c r="J1286" s="32">
        <v>5101.8</v>
      </c>
      <c r="K1286" s="32">
        <v>4168</v>
      </c>
      <c r="L1286" s="32">
        <v>159.30000000000001</v>
      </c>
      <c r="M1286" s="8">
        <v>188</v>
      </c>
      <c r="N1286" s="30">
        <f>'Приложение №2'!E1286</f>
        <v>7815442.3699999992</v>
      </c>
      <c r="O1286" s="24"/>
      <c r="P1286" s="1">
        <v>0</v>
      </c>
      <c r="Q1286" s="1"/>
      <c r="R1286" s="1">
        <v>1680546.2811999999</v>
      </c>
      <c r="S1286" s="1">
        <v>6134896.0887999991</v>
      </c>
      <c r="T1286" s="1"/>
      <c r="U1286" s="1">
        <f t="shared" si="477"/>
        <v>1806.078240473274</v>
      </c>
      <c r="V1286" s="1">
        <f t="shared" si="477"/>
        <v>1806.078240473274</v>
      </c>
      <c r="W1286" s="9">
        <v>2021</v>
      </c>
    </row>
    <row r="1287" spans="1:23" ht="15.75" customHeight="1" x14ac:dyDescent="0.25">
      <c r="A1287" s="5">
        <f t="shared" si="476"/>
        <v>1265</v>
      </c>
      <c r="B1287" s="26">
        <f t="shared" si="475"/>
        <v>30</v>
      </c>
      <c r="C1287" s="6" t="s">
        <v>49</v>
      </c>
      <c r="D1287" s="3" t="s">
        <v>1136</v>
      </c>
      <c r="E1287" s="7">
        <v>1982</v>
      </c>
      <c r="F1287" s="7">
        <v>2015</v>
      </c>
      <c r="G1287" s="7" t="s">
        <v>51</v>
      </c>
      <c r="H1287" s="7">
        <v>5</v>
      </c>
      <c r="I1287" s="7">
        <v>2</v>
      </c>
      <c r="J1287" s="32">
        <v>4389.3</v>
      </c>
      <c r="K1287" s="32">
        <v>3138.9</v>
      </c>
      <c r="L1287" s="32">
        <v>552.1</v>
      </c>
      <c r="M1287" s="8">
        <v>201</v>
      </c>
      <c r="N1287" s="30">
        <f>'Приложение №2'!E1287</f>
        <v>2471342.12</v>
      </c>
      <c r="O1287" s="32"/>
      <c r="P1287" s="1">
        <v>0</v>
      </c>
      <c r="Q1287" s="1"/>
      <c r="R1287" s="1">
        <v>1694348.0542000001</v>
      </c>
      <c r="S1287" s="1">
        <v>776994.06579999998</v>
      </c>
      <c r="T1287" s="1"/>
      <c r="U1287" s="1">
        <f t="shared" si="477"/>
        <v>669.55895963153625</v>
      </c>
      <c r="V1287" s="1">
        <f t="shared" si="477"/>
        <v>669.55895963153625</v>
      </c>
      <c r="W1287" s="9">
        <v>2021</v>
      </c>
    </row>
    <row r="1288" spans="1:23" ht="15.75" customHeight="1" x14ac:dyDescent="0.25">
      <c r="A1288" s="5">
        <f t="shared" si="476"/>
        <v>1266</v>
      </c>
      <c r="B1288" s="26">
        <f t="shared" si="475"/>
        <v>31</v>
      </c>
      <c r="C1288" s="6" t="s">
        <v>49</v>
      </c>
      <c r="D1288" s="3" t="s">
        <v>1137</v>
      </c>
      <c r="E1288" s="7">
        <v>1982</v>
      </c>
      <c r="F1288" s="7">
        <v>2015</v>
      </c>
      <c r="G1288" s="7" t="s">
        <v>51</v>
      </c>
      <c r="H1288" s="7">
        <v>5</v>
      </c>
      <c r="I1288" s="7">
        <v>2</v>
      </c>
      <c r="J1288" s="32">
        <v>4462.5</v>
      </c>
      <c r="K1288" s="32">
        <v>3471</v>
      </c>
      <c r="L1288" s="32">
        <v>170.1</v>
      </c>
      <c r="M1288" s="8">
        <v>217</v>
      </c>
      <c r="N1288" s="30">
        <f>'Приложение №2'!E1288</f>
        <v>2437931.13</v>
      </c>
      <c r="O1288" s="32"/>
      <c r="P1288" s="1">
        <v>0</v>
      </c>
      <c r="Q1288" s="1"/>
      <c r="R1288" s="1">
        <v>1421681.8683999998</v>
      </c>
      <c r="S1288" s="1">
        <v>1016249.2616000001</v>
      </c>
      <c r="T1288" s="1"/>
      <c r="U1288" s="1">
        <f t="shared" si="477"/>
        <v>669.55896020433386</v>
      </c>
      <c r="V1288" s="1">
        <f t="shared" si="477"/>
        <v>669.55896020433386</v>
      </c>
      <c r="W1288" s="9">
        <v>2021</v>
      </c>
    </row>
    <row r="1289" spans="1:23" ht="15.75" customHeight="1" x14ac:dyDescent="0.25">
      <c r="A1289" s="5">
        <f t="shared" si="476"/>
        <v>1267</v>
      </c>
      <c r="B1289" s="26">
        <f t="shared" si="475"/>
        <v>32</v>
      </c>
      <c r="C1289" s="6" t="s">
        <v>49</v>
      </c>
      <c r="D1289" s="3" t="s">
        <v>1138</v>
      </c>
      <c r="E1289" s="7">
        <v>1982</v>
      </c>
      <c r="F1289" s="7">
        <v>2015</v>
      </c>
      <c r="G1289" s="7" t="s">
        <v>51</v>
      </c>
      <c r="H1289" s="7">
        <v>5</v>
      </c>
      <c r="I1289" s="7">
        <v>2</v>
      </c>
      <c r="J1289" s="32">
        <v>4420.2</v>
      </c>
      <c r="K1289" s="32">
        <v>3129.6</v>
      </c>
      <c r="L1289" s="32">
        <v>511</v>
      </c>
      <c r="M1289" s="8">
        <v>210</v>
      </c>
      <c r="N1289" s="30">
        <f>'Приложение №2'!E1289</f>
        <v>2437596.35</v>
      </c>
      <c r="O1289" s="32"/>
      <c r="P1289" s="1">
        <v>0</v>
      </c>
      <c r="Q1289" s="1"/>
      <c r="R1289" s="1">
        <v>1484435.2811999999</v>
      </c>
      <c r="S1289" s="1">
        <v>953161.06880000024</v>
      </c>
      <c r="T1289" s="1"/>
      <c r="U1289" s="1">
        <f t="shared" si="477"/>
        <v>669.55896006152841</v>
      </c>
      <c r="V1289" s="1">
        <f t="shared" si="477"/>
        <v>669.55896006152841</v>
      </c>
      <c r="W1289" s="9">
        <v>2021</v>
      </c>
    </row>
    <row r="1290" spans="1:23" ht="15" customHeight="1" x14ac:dyDescent="0.25">
      <c r="A1290" s="5">
        <f t="shared" si="476"/>
        <v>1268</v>
      </c>
      <c r="B1290" s="26">
        <f t="shared" si="475"/>
        <v>33</v>
      </c>
      <c r="C1290" s="6" t="s">
        <v>1518</v>
      </c>
      <c r="D1290" s="3" t="s">
        <v>1139</v>
      </c>
      <c r="E1290" s="7">
        <v>1987</v>
      </c>
      <c r="F1290" s="7">
        <v>2011</v>
      </c>
      <c r="G1290" s="7" t="s">
        <v>51</v>
      </c>
      <c r="H1290" s="7">
        <v>9</v>
      </c>
      <c r="I1290" s="7">
        <v>4</v>
      </c>
      <c r="J1290" s="32">
        <v>11656.6</v>
      </c>
      <c r="K1290" s="32">
        <v>8709.6</v>
      </c>
      <c r="L1290" s="32">
        <v>569.6</v>
      </c>
      <c r="M1290" s="8">
        <v>357</v>
      </c>
      <c r="N1290" s="30">
        <f>'Приложение №2'!E1290</f>
        <v>40262446.199999996</v>
      </c>
      <c r="O1290" s="32"/>
      <c r="P1290" s="1">
        <v>36779112.408799998</v>
      </c>
      <c r="Q1290" s="1"/>
      <c r="R1290" s="1">
        <v>3483333.7912000003</v>
      </c>
      <c r="S1290" s="29"/>
      <c r="T1290" s="32"/>
      <c r="U1290" s="1">
        <f t="shared" si="477"/>
        <v>4338.9997198034307</v>
      </c>
      <c r="V1290" s="1">
        <f t="shared" si="477"/>
        <v>4338.9997198034307</v>
      </c>
      <c r="W1290" s="9">
        <v>2021</v>
      </c>
    </row>
    <row r="1291" spans="1:23" ht="15.75" customHeight="1" x14ac:dyDescent="0.25">
      <c r="A1291" s="5">
        <f t="shared" si="476"/>
        <v>1269</v>
      </c>
      <c r="B1291" s="26">
        <f t="shared" si="475"/>
        <v>34</v>
      </c>
      <c r="C1291" s="6" t="s">
        <v>49</v>
      </c>
      <c r="D1291" s="3" t="s">
        <v>435</v>
      </c>
      <c r="E1291" s="7">
        <v>1982</v>
      </c>
      <c r="F1291" s="7">
        <v>2008</v>
      </c>
      <c r="G1291" s="7" t="s">
        <v>51</v>
      </c>
      <c r="H1291" s="7">
        <v>5</v>
      </c>
      <c r="I1291" s="7">
        <v>7</v>
      </c>
      <c r="J1291" s="32">
        <v>6399.1</v>
      </c>
      <c r="K1291" s="32">
        <v>4910.1000000000004</v>
      </c>
      <c r="L1291" s="32">
        <v>250.5</v>
      </c>
      <c r="M1291" s="8">
        <v>218</v>
      </c>
      <c r="N1291" s="30">
        <f>'Приложение №2'!E1291</f>
        <v>9030483.1600000001</v>
      </c>
      <c r="O1291" s="32"/>
      <c r="P1291" s="1">
        <v>0</v>
      </c>
      <c r="Q1291" s="1"/>
      <c r="R1291" s="1">
        <v>436578.37020000006</v>
      </c>
      <c r="S1291" s="1">
        <v>8593904.7897999994</v>
      </c>
      <c r="T1291" s="1"/>
      <c r="U1291" s="1">
        <f t="shared" si="477"/>
        <v>1749.8901600589079</v>
      </c>
      <c r="V1291" s="1">
        <f t="shared" si="477"/>
        <v>1749.8901600589079</v>
      </c>
      <c r="W1291" s="9">
        <v>2021</v>
      </c>
    </row>
    <row r="1292" spans="1:23" ht="15" customHeight="1" x14ac:dyDescent="0.25">
      <c r="A1292" s="5">
        <f t="shared" si="476"/>
        <v>1270</v>
      </c>
      <c r="B1292" s="26">
        <f t="shared" si="475"/>
        <v>35</v>
      </c>
      <c r="C1292" s="6" t="s">
        <v>1518</v>
      </c>
      <c r="D1292" s="3" t="s">
        <v>439</v>
      </c>
      <c r="E1292" s="7">
        <v>1989</v>
      </c>
      <c r="F1292" s="7">
        <v>2008</v>
      </c>
      <c r="G1292" s="7" t="s">
        <v>51</v>
      </c>
      <c r="H1292" s="7">
        <v>9</v>
      </c>
      <c r="I1292" s="7">
        <v>1</v>
      </c>
      <c r="J1292" s="32">
        <v>3177.2</v>
      </c>
      <c r="K1292" s="32">
        <v>2635.9</v>
      </c>
      <c r="L1292" s="32">
        <v>58</v>
      </c>
      <c r="M1292" s="8">
        <v>108</v>
      </c>
      <c r="N1292" s="30">
        <f>'Приложение №2'!E1292</f>
        <v>1750429.2999999998</v>
      </c>
      <c r="O1292" s="32"/>
      <c r="P1292" s="1">
        <v>1511775.3447999998</v>
      </c>
      <c r="Q1292" s="1"/>
      <c r="R1292" s="1">
        <v>238653.95520000003</v>
      </c>
      <c r="S1292" s="1"/>
      <c r="T1292" s="32"/>
      <c r="U1292" s="1">
        <f t="shared" si="477"/>
        <v>649.77515869185925</v>
      </c>
      <c r="V1292" s="1">
        <f t="shared" si="477"/>
        <v>649.77515869185925</v>
      </c>
      <c r="W1292" s="9">
        <v>2021</v>
      </c>
    </row>
    <row r="1293" spans="1:23" ht="15" customHeight="1" x14ac:dyDescent="0.25">
      <c r="A1293" s="5">
        <f t="shared" ref="A1293:A1298" si="489">A1292+1</f>
        <v>1271</v>
      </c>
      <c r="B1293" s="26">
        <f t="shared" si="475"/>
        <v>36</v>
      </c>
      <c r="C1293" s="6" t="s">
        <v>1518</v>
      </c>
      <c r="D1293" s="3" t="s">
        <v>811</v>
      </c>
      <c r="E1293" s="7">
        <v>1985</v>
      </c>
      <c r="F1293" s="7">
        <v>2013</v>
      </c>
      <c r="G1293" s="7" t="s">
        <v>51</v>
      </c>
      <c r="H1293" s="7">
        <v>9</v>
      </c>
      <c r="I1293" s="7">
        <v>1</v>
      </c>
      <c r="J1293" s="32">
        <v>3125.9</v>
      </c>
      <c r="K1293" s="32">
        <v>2502.6</v>
      </c>
      <c r="L1293" s="32">
        <v>142.80000000000001</v>
      </c>
      <c r="M1293" s="8">
        <v>94</v>
      </c>
      <c r="N1293" s="30">
        <f>'Приложение №2'!E1293</f>
        <v>11478389.860000001</v>
      </c>
      <c r="O1293" s="32"/>
      <c r="P1293" s="1">
        <v>10451962.928000001</v>
      </c>
      <c r="Q1293" s="1"/>
      <c r="R1293" s="1">
        <v>1026426.9319999999</v>
      </c>
      <c r="S1293" s="1"/>
      <c r="T1293" s="32"/>
      <c r="U1293" s="1">
        <f t="shared" si="477"/>
        <v>4338.9997202691466</v>
      </c>
      <c r="V1293" s="1">
        <f t="shared" si="477"/>
        <v>4338.9997202691466</v>
      </c>
      <c r="W1293" s="9">
        <v>2021</v>
      </c>
    </row>
    <row r="1294" spans="1:23" ht="15" customHeight="1" x14ac:dyDescent="0.25">
      <c r="A1294" s="5">
        <f t="shared" si="489"/>
        <v>1272</v>
      </c>
      <c r="B1294" s="26">
        <f t="shared" si="475"/>
        <v>37</v>
      </c>
      <c r="C1294" s="6" t="s">
        <v>1518</v>
      </c>
      <c r="D1294" s="3" t="s">
        <v>800</v>
      </c>
      <c r="E1294" s="7">
        <v>1994</v>
      </c>
      <c r="F1294" s="7">
        <v>2017</v>
      </c>
      <c r="G1294" s="7" t="s">
        <v>51</v>
      </c>
      <c r="H1294" s="7">
        <v>10</v>
      </c>
      <c r="I1294" s="7">
        <v>1</v>
      </c>
      <c r="J1294" s="32">
        <v>3224</v>
      </c>
      <c r="K1294" s="32">
        <v>2776.2</v>
      </c>
      <c r="L1294" s="32">
        <v>0</v>
      </c>
      <c r="M1294" s="8">
        <v>96</v>
      </c>
      <c r="N1294" s="30">
        <f>'Приложение №2'!E1294</f>
        <v>1703680.02</v>
      </c>
      <c r="O1294" s="32"/>
      <c r="P1294" s="1">
        <v>1703680.02</v>
      </c>
      <c r="Q1294" s="1"/>
      <c r="R1294" s="1"/>
      <c r="S1294" s="1"/>
      <c r="T1294" s="32"/>
      <c r="U1294" s="1">
        <v>1943.3995389381168</v>
      </c>
      <c r="V1294" s="1">
        <v>1943.3995389381168</v>
      </c>
      <c r="W1294" s="9">
        <v>2021</v>
      </c>
    </row>
    <row r="1295" spans="1:23" ht="15.75" customHeight="1" x14ac:dyDescent="0.25">
      <c r="A1295" s="5">
        <f t="shared" si="489"/>
        <v>1273</v>
      </c>
      <c r="B1295" s="26">
        <f t="shared" si="475"/>
        <v>38</v>
      </c>
      <c r="C1295" s="6" t="s">
        <v>49</v>
      </c>
      <c r="D1295" s="3" t="s">
        <v>446</v>
      </c>
      <c r="E1295" s="7">
        <v>1992</v>
      </c>
      <c r="F1295" s="7">
        <v>2001</v>
      </c>
      <c r="G1295" s="7" t="s">
        <v>51</v>
      </c>
      <c r="H1295" s="7">
        <v>3</v>
      </c>
      <c r="I1295" s="7">
        <v>5</v>
      </c>
      <c r="J1295" s="32">
        <v>2965.1</v>
      </c>
      <c r="K1295" s="32">
        <v>2646.6</v>
      </c>
      <c r="L1295" s="32">
        <v>0</v>
      </c>
      <c r="M1295" s="8">
        <v>91</v>
      </c>
      <c r="N1295" s="30">
        <f>'Приложение №2'!E1295</f>
        <v>8804846.9299999997</v>
      </c>
      <c r="O1295" s="32"/>
      <c r="P1295" s="1">
        <v>1054855.79</v>
      </c>
      <c r="Q1295" s="1"/>
      <c r="R1295" s="1">
        <v>213532.98119999998</v>
      </c>
      <c r="S1295" s="1">
        <v>7536458.1587999994</v>
      </c>
      <c r="T1295" s="1"/>
      <c r="U1295" s="1">
        <f t="shared" si="477"/>
        <v>3326.8521612635077</v>
      </c>
      <c r="V1295" s="1">
        <f t="shared" si="477"/>
        <v>3326.8521612635077</v>
      </c>
      <c r="W1295" s="9">
        <v>2021</v>
      </c>
    </row>
    <row r="1296" spans="1:23" ht="15" customHeight="1" x14ac:dyDescent="0.25">
      <c r="A1296" s="5">
        <f t="shared" si="489"/>
        <v>1274</v>
      </c>
      <c r="B1296" s="26">
        <f t="shared" si="475"/>
        <v>39</v>
      </c>
      <c r="C1296" s="6" t="s">
        <v>49</v>
      </c>
      <c r="D1296" s="3" t="s">
        <v>1140</v>
      </c>
      <c r="E1296" s="7">
        <v>1995</v>
      </c>
      <c r="F1296" s="7">
        <v>2008</v>
      </c>
      <c r="G1296" s="7" t="s">
        <v>51</v>
      </c>
      <c r="H1296" s="7">
        <v>10</v>
      </c>
      <c r="I1296" s="7">
        <v>1</v>
      </c>
      <c r="J1296" s="32">
        <v>3344</v>
      </c>
      <c r="K1296" s="32">
        <v>2858.8</v>
      </c>
      <c r="L1296" s="32">
        <v>0</v>
      </c>
      <c r="M1296" s="8">
        <v>115</v>
      </c>
      <c r="N1296" s="30">
        <f>'Приложение №2'!E1296</f>
        <v>3591360</v>
      </c>
      <c r="O1296" s="32"/>
      <c r="P1296" s="1">
        <v>0</v>
      </c>
      <c r="Q1296" s="1"/>
      <c r="R1296" s="1">
        <v>1369613.21</v>
      </c>
      <c r="S1296" s="1">
        <v>2221746.79</v>
      </c>
      <c r="T1296" s="32"/>
      <c r="U1296" s="1">
        <f t="shared" si="477"/>
        <v>1256.2473765216173</v>
      </c>
      <c r="V1296" s="1">
        <f t="shared" si="477"/>
        <v>1256.2473765216173</v>
      </c>
      <c r="W1296" s="9">
        <v>2021</v>
      </c>
    </row>
    <row r="1297" spans="1:23" ht="15.75" customHeight="1" x14ac:dyDescent="0.25">
      <c r="A1297" s="5">
        <f t="shared" si="489"/>
        <v>1275</v>
      </c>
      <c r="B1297" s="26">
        <f t="shared" si="475"/>
        <v>40</v>
      </c>
      <c r="C1297" s="6" t="s">
        <v>49</v>
      </c>
      <c r="D1297" s="3" t="s">
        <v>452</v>
      </c>
      <c r="E1297" s="7">
        <v>1991</v>
      </c>
      <c r="F1297" s="7">
        <v>2010</v>
      </c>
      <c r="G1297" s="7" t="s">
        <v>51</v>
      </c>
      <c r="H1297" s="7">
        <v>5</v>
      </c>
      <c r="I1297" s="7">
        <v>5</v>
      </c>
      <c r="J1297" s="32">
        <v>4721.8999999999996</v>
      </c>
      <c r="K1297" s="32">
        <v>4160.8</v>
      </c>
      <c r="L1297" s="32">
        <v>0</v>
      </c>
      <c r="M1297" s="8">
        <v>161</v>
      </c>
      <c r="N1297" s="30">
        <f>'Приложение №2'!E1297</f>
        <v>7514730.3399999999</v>
      </c>
      <c r="O1297" s="32"/>
      <c r="P1297" s="1">
        <v>0</v>
      </c>
      <c r="Q1297" s="1"/>
      <c r="R1297" s="1">
        <v>335701.66560000001</v>
      </c>
      <c r="S1297" s="1">
        <v>7179028.6743999999</v>
      </c>
      <c r="T1297" s="1"/>
      <c r="U1297" s="1">
        <f t="shared" si="477"/>
        <v>1806.0782397615842</v>
      </c>
      <c r="V1297" s="1">
        <f t="shared" si="477"/>
        <v>1806.0782397615842</v>
      </c>
      <c r="W1297" s="9">
        <v>2021</v>
      </c>
    </row>
    <row r="1298" spans="1:23" ht="15.75" customHeight="1" x14ac:dyDescent="0.25">
      <c r="A1298" s="5">
        <f t="shared" si="489"/>
        <v>1276</v>
      </c>
      <c r="B1298" s="26">
        <f t="shared" si="475"/>
        <v>41</v>
      </c>
      <c r="C1298" s="6" t="s">
        <v>49</v>
      </c>
      <c r="D1298" s="3" t="s">
        <v>822</v>
      </c>
      <c r="E1298" s="7">
        <v>1993</v>
      </c>
      <c r="F1298" s="7">
        <v>1993</v>
      </c>
      <c r="G1298" s="7" t="s">
        <v>51</v>
      </c>
      <c r="H1298" s="7">
        <v>5</v>
      </c>
      <c r="I1298" s="7">
        <v>3</v>
      </c>
      <c r="J1298" s="32">
        <v>2629.1</v>
      </c>
      <c r="K1298" s="32">
        <v>2330.5</v>
      </c>
      <c r="L1298" s="32">
        <v>0</v>
      </c>
      <c r="M1298" s="8">
        <v>101</v>
      </c>
      <c r="N1298" s="30">
        <f>'Приложение №2'!E1298</f>
        <v>1560407.16</v>
      </c>
      <c r="O1298" s="32"/>
      <c r="P1298" s="1">
        <v>0</v>
      </c>
      <c r="Q1298" s="1"/>
      <c r="R1298" s="1">
        <v>188029.40099999998</v>
      </c>
      <c r="S1298" s="1">
        <v>1372377.7589999998</v>
      </c>
      <c r="T1298" s="1"/>
      <c r="U1298" s="1">
        <f t="shared" si="477"/>
        <v>669.55896159622398</v>
      </c>
      <c r="V1298" s="1">
        <f t="shared" si="477"/>
        <v>669.55896159622398</v>
      </c>
      <c r="W1298" s="9">
        <v>2021</v>
      </c>
    </row>
    <row r="1299" spans="1:23" ht="15.75" customHeight="1" x14ac:dyDescent="0.25">
      <c r="A1299" s="5">
        <f t="shared" si="476"/>
        <v>1277</v>
      </c>
      <c r="B1299" s="26">
        <f t="shared" si="475"/>
        <v>42</v>
      </c>
      <c r="C1299" s="6" t="s">
        <v>49</v>
      </c>
      <c r="D1299" s="3" t="s">
        <v>1141</v>
      </c>
      <c r="E1299" s="7">
        <v>1989</v>
      </c>
      <c r="F1299" s="7">
        <v>2009</v>
      </c>
      <c r="G1299" s="7" t="s">
        <v>51</v>
      </c>
      <c r="H1299" s="7">
        <v>9</v>
      </c>
      <c r="I1299" s="7">
        <v>1</v>
      </c>
      <c r="J1299" s="32">
        <v>3239.5</v>
      </c>
      <c r="K1299" s="32">
        <v>2723.8</v>
      </c>
      <c r="L1299" s="32">
        <v>63.8</v>
      </c>
      <c r="M1299" s="8">
        <v>112</v>
      </c>
      <c r="N1299" s="30">
        <f>'Приложение №2'!E1299</f>
        <v>5134416.33</v>
      </c>
      <c r="O1299" s="32"/>
      <c r="P1299" s="1">
        <v>0</v>
      </c>
      <c r="Q1299" s="1"/>
      <c r="R1299" s="1">
        <v>1278805.2679999999</v>
      </c>
      <c r="S1299" s="1">
        <v>3855611.0619999999</v>
      </c>
      <c r="T1299" s="32"/>
      <c r="U1299" s="1">
        <f t="shared" si="477"/>
        <v>1841.877001721911</v>
      </c>
      <c r="V1299" s="1">
        <f t="shared" si="477"/>
        <v>1841.877001721911</v>
      </c>
      <c r="W1299" s="9">
        <v>2021</v>
      </c>
    </row>
    <row r="1300" spans="1:23" ht="15" customHeight="1" x14ac:dyDescent="0.25">
      <c r="A1300" s="5">
        <f t="shared" si="476"/>
        <v>1278</v>
      </c>
      <c r="B1300" s="26">
        <f t="shared" si="475"/>
        <v>43</v>
      </c>
      <c r="C1300" s="6" t="s">
        <v>1518</v>
      </c>
      <c r="D1300" s="3" t="s">
        <v>823</v>
      </c>
      <c r="E1300" s="7">
        <v>1993</v>
      </c>
      <c r="F1300" s="7">
        <v>2007</v>
      </c>
      <c r="G1300" s="7" t="s">
        <v>51</v>
      </c>
      <c r="H1300" s="7">
        <v>9</v>
      </c>
      <c r="I1300" s="7">
        <v>1</v>
      </c>
      <c r="J1300" s="32">
        <v>2811.5</v>
      </c>
      <c r="K1300" s="32">
        <v>2486.4</v>
      </c>
      <c r="L1300" s="32">
        <v>0</v>
      </c>
      <c r="M1300" s="8">
        <v>94</v>
      </c>
      <c r="N1300" s="30">
        <f>'Приложение №2'!E1300</f>
        <v>1615600.96</v>
      </c>
      <c r="O1300" s="32"/>
      <c r="P1300" s="1">
        <v>1397672.9727999999</v>
      </c>
      <c r="Q1300" s="1"/>
      <c r="R1300" s="1">
        <v>217927.9872</v>
      </c>
      <c r="S1300" s="1"/>
      <c r="T1300" s="32"/>
      <c r="U1300" s="1">
        <f t="shared" si="477"/>
        <v>649.77516087516085</v>
      </c>
      <c r="V1300" s="1">
        <f t="shared" si="477"/>
        <v>649.77516087516085</v>
      </c>
      <c r="W1300" s="9">
        <v>2021</v>
      </c>
    </row>
    <row r="1301" spans="1:23" ht="15.75" customHeight="1" x14ac:dyDescent="0.25">
      <c r="A1301" s="5">
        <f t="shared" si="476"/>
        <v>1279</v>
      </c>
      <c r="B1301" s="26">
        <f t="shared" si="475"/>
        <v>44</v>
      </c>
      <c r="C1301" s="6" t="s">
        <v>49</v>
      </c>
      <c r="D1301" s="3" t="s">
        <v>824</v>
      </c>
      <c r="E1301" s="7">
        <v>1990</v>
      </c>
      <c r="F1301" s="7">
        <v>2017</v>
      </c>
      <c r="G1301" s="7" t="s">
        <v>51</v>
      </c>
      <c r="H1301" s="7">
        <v>9</v>
      </c>
      <c r="I1301" s="7">
        <v>1</v>
      </c>
      <c r="J1301" s="32">
        <v>3219.5</v>
      </c>
      <c r="K1301" s="32">
        <v>2755.2</v>
      </c>
      <c r="L1301" s="32">
        <v>0</v>
      </c>
      <c r="M1301" s="8">
        <v>102</v>
      </c>
      <c r="N1301" s="30">
        <f>'Приложение №2'!E1301</f>
        <v>1428204.43</v>
      </c>
      <c r="O1301" s="32"/>
      <c r="P1301" s="1">
        <v>0</v>
      </c>
      <c r="Q1301" s="1"/>
      <c r="R1301" s="1">
        <v>295081.91999999993</v>
      </c>
      <c r="S1301" s="1">
        <v>1133122.51</v>
      </c>
      <c r="T1301" s="32"/>
      <c r="U1301" s="1">
        <f t="shared" si="477"/>
        <v>518.36688080720091</v>
      </c>
      <c r="V1301" s="1">
        <f t="shared" si="477"/>
        <v>518.36688080720091</v>
      </c>
      <c r="W1301" s="9">
        <v>2021</v>
      </c>
    </row>
    <row r="1302" spans="1:23" ht="15" customHeight="1" x14ac:dyDescent="0.25">
      <c r="A1302" s="5">
        <f t="shared" si="476"/>
        <v>1280</v>
      </c>
      <c r="B1302" s="26">
        <f t="shared" si="475"/>
        <v>45</v>
      </c>
      <c r="C1302" s="6" t="s">
        <v>1518</v>
      </c>
      <c r="D1302" s="3" t="s">
        <v>826</v>
      </c>
      <c r="E1302" s="7">
        <v>1995</v>
      </c>
      <c r="F1302" s="7">
        <v>2007</v>
      </c>
      <c r="G1302" s="7" t="s">
        <v>51</v>
      </c>
      <c r="H1302" s="7">
        <v>9</v>
      </c>
      <c r="I1302" s="7">
        <v>3</v>
      </c>
      <c r="J1302" s="32">
        <v>8715.5</v>
      </c>
      <c r="K1302" s="32">
        <v>7076.8</v>
      </c>
      <c r="L1302" s="32">
        <v>307.5</v>
      </c>
      <c r="M1302" s="8">
        <v>283</v>
      </c>
      <c r="N1302" s="30">
        <f>'Приложение №2'!E1302</f>
        <v>15572214.720000001</v>
      </c>
      <c r="O1302" s="32"/>
      <c r="P1302" s="1">
        <v>14911534.4736</v>
      </c>
      <c r="Q1302" s="1"/>
      <c r="R1302" s="1">
        <v>660680.24640000006</v>
      </c>
      <c r="S1302" s="1"/>
      <c r="T1302" s="32"/>
      <c r="U1302" s="1">
        <f t="shared" si="477"/>
        <v>2108.8274745067238</v>
      </c>
      <c r="V1302" s="1">
        <f t="shared" si="477"/>
        <v>2108.8274745067238</v>
      </c>
      <c r="W1302" s="9">
        <v>2021</v>
      </c>
    </row>
    <row r="1303" spans="1:23" ht="15" customHeight="1" x14ac:dyDescent="0.25">
      <c r="A1303" s="5">
        <f t="shared" si="476"/>
        <v>1281</v>
      </c>
      <c r="B1303" s="26">
        <f t="shared" si="475"/>
        <v>46</v>
      </c>
      <c r="C1303" s="6" t="s">
        <v>106</v>
      </c>
      <c r="D1303" s="3" t="s">
        <v>1142</v>
      </c>
      <c r="E1303" s="7">
        <v>1995</v>
      </c>
      <c r="F1303" s="7">
        <v>2013</v>
      </c>
      <c r="G1303" s="7" t="s">
        <v>63</v>
      </c>
      <c r="H1303" s="7">
        <v>9</v>
      </c>
      <c r="I1303" s="7">
        <v>3</v>
      </c>
      <c r="J1303" s="32">
        <v>8636.5</v>
      </c>
      <c r="K1303" s="32">
        <v>7079.3</v>
      </c>
      <c r="L1303" s="32">
        <v>0</v>
      </c>
      <c r="M1303" s="8">
        <v>263</v>
      </c>
      <c r="N1303" s="30">
        <f>'Приложение №2'!E1303</f>
        <v>10774080</v>
      </c>
      <c r="O1303" s="32"/>
      <c r="P1303" s="1">
        <v>0</v>
      </c>
      <c r="Q1303" s="1"/>
      <c r="R1303" s="1">
        <v>3270357.3600000003</v>
      </c>
      <c r="S1303" s="1">
        <v>7503722.6399999997</v>
      </c>
      <c r="T1303" s="32"/>
      <c r="U1303" s="1">
        <f t="shared" si="477"/>
        <v>1521.9131835068438</v>
      </c>
      <c r="V1303" s="1">
        <f t="shared" si="477"/>
        <v>1521.9131835068438</v>
      </c>
      <c r="W1303" s="9">
        <v>2021</v>
      </c>
    </row>
    <row r="1304" spans="1:23" ht="15" customHeight="1" x14ac:dyDescent="0.25">
      <c r="A1304" s="5">
        <f t="shared" si="476"/>
        <v>1282</v>
      </c>
      <c r="B1304" s="26">
        <f t="shared" si="475"/>
        <v>47</v>
      </c>
      <c r="C1304" s="6" t="s">
        <v>106</v>
      </c>
      <c r="D1304" s="3" t="s">
        <v>1143</v>
      </c>
      <c r="E1304" s="7">
        <v>1995</v>
      </c>
      <c r="F1304" s="7">
        <v>1996</v>
      </c>
      <c r="G1304" s="7" t="s">
        <v>63</v>
      </c>
      <c r="H1304" s="7">
        <v>9</v>
      </c>
      <c r="I1304" s="7">
        <v>4</v>
      </c>
      <c r="J1304" s="32">
        <v>11234.69</v>
      </c>
      <c r="K1304" s="32">
        <v>9289.89</v>
      </c>
      <c r="L1304" s="32">
        <v>0</v>
      </c>
      <c r="M1304" s="8">
        <v>427</v>
      </c>
      <c r="N1304" s="30">
        <f>'Приложение №2'!E1304</f>
        <v>14365440</v>
      </c>
      <c r="O1304" s="32"/>
      <c r="P1304" s="1">
        <v>0</v>
      </c>
      <c r="Q1304" s="1"/>
      <c r="R1304" s="1">
        <v>3591360</v>
      </c>
      <c r="S1304" s="1">
        <v>10774080</v>
      </c>
      <c r="T1304" s="32"/>
      <c r="U1304" s="1">
        <f t="shared" si="477"/>
        <v>1546.3520020150938</v>
      </c>
      <c r="V1304" s="1">
        <f t="shared" si="477"/>
        <v>1546.3520020150938</v>
      </c>
      <c r="W1304" s="9">
        <v>2021</v>
      </c>
    </row>
    <row r="1305" spans="1:23" ht="15" customHeight="1" x14ac:dyDescent="0.25">
      <c r="A1305" s="5">
        <f t="shared" ref="A1305:B1305" si="490">+A1304+1</f>
        <v>1283</v>
      </c>
      <c r="B1305" s="26">
        <f t="shared" si="490"/>
        <v>48</v>
      </c>
      <c r="C1305" s="6" t="s">
        <v>106</v>
      </c>
      <c r="D1305" s="3" t="s">
        <v>1406</v>
      </c>
      <c r="E1305" s="7">
        <v>1996</v>
      </c>
      <c r="F1305" s="7"/>
      <c r="G1305" s="7" t="s">
        <v>67</v>
      </c>
      <c r="H1305" s="7">
        <v>2</v>
      </c>
      <c r="I1305" s="7">
        <v>1</v>
      </c>
      <c r="J1305" s="32">
        <v>352.5</v>
      </c>
      <c r="K1305" s="32">
        <v>275.2</v>
      </c>
      <c r="L1305" s="32">
        <v>0</v>
      </c>
      <c r="M1305" s="8">
        <v>16</v>
      </c>
      <c r="N1305" s="30">
        <f>'Приложение №2'!E1305</f>
        <v>2078946.37</v>
      </c>
      <c r="O1305" s="24"/>
      <c r="P1305" s="1">
        <v>1843545.87</v>
      </c>
      <c r="Q1305" s="1"/>
      <c r="R1305" s="1">
        <v>50135.864400000006</v>
      </c>
      <c r="S1305" s="1">
        <v>185264.63559999998</v>
      </c>
      <c r="T1305" s="32"/>
      <c r="U1305" s="1">
        <f t="shared" si="477"/>
        <v>7554.3109375000004</v>
      </c>
      <c r="V1305" s="1">
        <f t="shared" si="477"/>
        <v>7554.3109375000004</v>
      </c>
      <c r="W1305" s="9">
        <v>2021</v>
      </c>
    </row>
    <row r="1306" spans="1:23" ht="15" customHeight="1" x14ac:dyDescent="0.25">
      <c r="A1306" s="5">
        <f t="shared" ref="A1306:B1306" si="491">+A1305+1</f>
        <v>1284</v>
      </c>
      <c r="B1306" s="26">
        <f t="shared" si="491"/>
        <v>49</v>
      </c>
      <c r="C1306" s="6" t="s">
        <v>106</v>
      </c>
      <c r="D1306" s="3" t="s">
        <v>1408</v>
      </c>
      <c r="E1306" s="7">
        <v>1996</v>
      </c>
      <c r="F1306" s="7"/>
      <c r="G1306" s="7" t="s">
        <v>67</v>
      </c>
      <c r="H1306" s="7">
        <v>2</v>
      </c>
      <c r="I1306" s="7">
        <v>1</v>
      </c>
      <c r="J1306" s="32">
        <v>352.6</v>
      </c>
      <c r="K1306" s="32">
        <v>275.39999999999998</v>
      </c>
      <c r="L1306" s="32"/>
      <c r="M1306" s="8">
        <v>19</v>
      </c>
      <c r="N1306" s="30">
        <f>'Приложение №2'!E1306</f>
        <v>2163868.9600000004</v>
      </c>
      <c r="O1306" s="24"/>
      <c r="P1306" s="1">
        <v>1925494.78</v>
      </c>
      <c r="Q1306" s="1"/>
      <c r="R1306" s="1">
        <v>52974.898799999995</v>
      </c>
      <c r="S1306" s="1">
        <v>185399.28120000041</v>
      </c>
      <c r="T1306" s="32"/>
      <c r="U1306" s="1">
        <f t="shared" si="477"/>
        <v>7857.1857661583172</v>
      </c>
      <c r="V1306" s="1">
        <f t="shared" si="477"/>
        <v>7857.1857661583172</v>
      </c>
      <c r="W1306" s="9">
        <v>2021</v>
      </c>
    </row>
    <row r="1307" spans="1:23" ht="15" customHeight="1" x14ac:dyDescent="0.25">
      <c r="A1307" s="5">
        <f t="shared" ref="A1307:B1307" si="492">+A1306+1</f>
        <v>1285</v>
      </c>
      <c r="B1307" s="26">
        <f t="shared" si="492"/>
        <v>50</v>
      </c>
      <c r="C1307" s="6" t="s">
        <v>106</v>
      </c>
      <c r="D1307" s="3" t="s">
        <v>1407</v>
      </c>
      <c r="E1307" s="7">
        <v>1996</v>
      </c>
      <c r="F1307" s="7"/>
      <c r="G1307" s="7" t="s">
        <v>67</v>
      </c>
      <c r="H1307" s="7">
        <v>2</v>
      </c>
      <c r="I1307" s="7">
        <v>1</v>
      </c>
      <c r="J1307" s="32">
        <v>352.8</v>
      </c>
      <c r="K1307" s="32">
        <v>275.3</v>
      </c>
      <c r="L1307" s="32"/>
      <c r="M1307" s="8">
        <v>26</v>
      </c>
      <c r="N1307" s="30">
        <f>'Приложение №2'!E1307</f>
        <v>838528.01</v>
      </c>
      <c r="O1307" s="24"/>
      <c r="P1307" s="1">
        <v>598057.53</v>
      </c>
      <c r="Q1307" s="1"/>
      <c r="R1307" s="1">
        <v>55138.516600000003</v>
      </c>
      <c r="S1307" s="1">
        <v>185331.96339999998</v>
      </c>
      <c r="T1307" s="32"/>
      <c r="U1307" s="1">
        <f t="shared" si="477"/>
        <v>3045.869996367599</v>
      </c>
      <c r="V1307" s="1">
        <f t="shared" si="477"/>
        <v>3045.869996367599</v>
      </c>
      <c r="W1307" s="9">
        <v>2021</v>
      </c>
    </row>
    <row r="1308" spans="1:23" ht="15" customHeight="1" x14ac:dyDescent="0.25">
      <c r="A1308" s="5">
        <f t="shared" ref="A1308:B1308" si="493">+A1307+1</f>
        <v>1286</v>
      </c>
      <c r="B1308" s="26">
        <f t="shared" si="493"/>
        <v>51</v>
      </c>
      <c r="C1308" s="6" t="s">
        <v>106</v>
      </c>
      <c r="D1308" s="3" t="s">
        <v>1409</v>
      </c>
      <c r="E1308" s="7">
        <v>1996</v>
      </c>
      <c r="F1308" s="7"/>
      <c r="G1308" s="7" t="s">
        <v>67</v>
      </c>
      <c r="H1308" s="7">
        <v>2</v>
      </c>
      <c r="I1308" s="7">
        <v>1</v>
      </c>
      <c r="J1308" s="32">
        <v>352.5</v>
      </c>
      <c r="K1308" s="32">
        <v>274.89999999999998</v>
      </c>
      <c r="L1308" s="32"/>
      <c r="M1308" s="8">
        <v>19</v>
      </c>
      <c r="N1308" s="30">
        <f>'Приложение №2'!E1308</f>
        <v>837309.65999999992</v>
      </c>
      <c r="O1308" s="24"/>
      <c r="P1308" s="1">
        <v>598222.92000000004</v>
      </c>
      <c r="Q1308" s="1"/>
      <c r="R1308" s="1">
        <v>54024.057800000002</v>
      </c>
      <c r="S1308" s="1">
        <v>185062.68219999986</v>
      </c>
      <c r="T1308" s="32"/>
      <c r="U1308" s="1">
        <f t="shared" si="477"/>
        <v>3045.8699890869407</v>
      </c>
      <c r="V1308" s="1">
        <f t="shared" si="477"/>
        <v>3045.8699890869407</v>
      </c>
      <c r="W1308" s="9">
        <v>2021</v>
      </c>
    </row>
    <row r="1309" spans="1:23" ht="15" customHeight="1" x14ac:dyDescent="0.25">
      <c r="A1309" s="5">
        <f t="shared" ref="A1309:B1309" si="494">+A1308+1</f>
        <v>1287</v>
      </c>
      <c r="B1309" s="26">
        <f t="shared" si="494"/>
        <v>52</v>
      </c>
      <c r="C1309" s="6" t="s">
        <v>106</v>
      </c>
      <c r="D1309" s="3" t="s">
        <v>1410</v>
      </c>
      <c r="E1309" s="7">
        <v>1996</v>
      </c>
      <c r="F1309" s="7"/>
      <c r="G1309" s="7" t="s">
        <v>67</v>
      </c>
      <c r="H1309" s="7">
        <v>2</v>
      </c>
      <c r="I1309" s="7">
        <v>1</v>
      </c>
      <c r="J1309" s="32">
        <v>353.3</v>
      </c>
      <c r="K1309" s="32">
        <v>275.8</v>
      </c>
      <c r="L1309" s="32"/>
      <c r="M1309" s="8">
        <v>20</v>
      </c>
      <c r="N1309" s="30">
        <f>'Приложение №2'!E1309</f>
        <v>2212039.1399999997</v>
      </c>
      <c r="O1309" s="24"/>
      <c r="P1309" s="1">
        <v>1991932.74</v>
      </c>
      <c r="Q1309" s="1"/>
      <c r="R1309" s="1">
        <v>34437.837599999999</v>
      </c>
      <c r="S1309" s="1">
        <v>185668.56239999968</v>
      </c>
      <c r="T1309" s="32"/>
      <c r="U1309" s="1">
        <f t="shared" si="477"/>
        <v>8020.4464829586641</v>
      </c>
      <c r="V1309" s="1">
        <f t="shared" si="477"/>
        <v>8020.4464829586641</v>
      </c>
      <c r="W1309" s="9">
        <v>2021</v>
      </c>
    </row>
    <row r="1310" spans="1:23" ht="15" customHeight="1" x14ac:dyDescent="0.25">
      <c r="A1310" s="5">
        <f t="shared" ref="A1310:B1310" si="495">+A1309+1</f>
        <v>1288</v>
      </c>
      <c r="B1310" s="26">
        <f t="shared" si="495"/>
        <v>53</v>
      </c>
      <c r="C1310" s="6" t="s">
        <v>106</v>
      </c>
      <c r="D1310" s="3" t="s">
        <v>1411</v>
      </c>
      <c r="E1310" s="7">
        <v>1996</v>
      </c>
      <c r="F1310" s="7"/>
      <c r="G1310" s="7" t="s">
        <v>67</v>
      </c>
      <c r="H1310" s="7">
        <v>2</v>
      </c>
      <c r="I1310" s="7">
        <v>1</v>
      </c>
      <c r="J1310" s="32">
        <v>352.5</v>
      </c>
      <c r="K1310" s="32">
        <v>274.5</v>
      </c>
      <c r="L1310" s="32"/>
      <c r="M1310" s="8">
        <v>21</v>
      </c>
      <c r="N1310" s="30">
        <f>'Приложение №2'!E1310</f>
        <v>791276.25</v>
      </c>
      <c r="O1310" s="24"/>
      <c r="P1310" s="1">
        <v>555173.55000000005</v>
      </c>
      <c r="Q1310" s="1"/>
      <c r="R1310" s="1">
        <v>51309.298999999999</v>
      </c>
      <c r="S1310" s="1">
        <v>184793.40099999995</v>
      </c>
      <c r="T1310" s="32"/>
      <c r="U1310" s="1">
        <f t="shared" si="477"/>
        <v>2882.6092896174864</v>
      </c>
      <c r="V1310" s="1">
        <f t="shared" si="477"/>
        <v>2882.6092896174864</v>
      </c>
      <c r="W1310" s="9">
        <v>2021</v>
      </c>
    </row>
    <row r="1311" spans="1:23" ht="15" customHeight="1" x14ac:dyDescent="0.25">
      <c r="A1311" s="5">
        <f t="shared" ref="A1311:B1311" si="496">+A1310+1</f>
        <v>1289</v>
      </c>
      <c r="B1311" s="26">
        <f t="shared" si="496"/>
        <v>54</v>
      </c>
      <c r="C1311" s="6" t="s">
        <v>106</v>
      </c>
      <c r="D1311" s="2" t="s">
        <v>1413</v>
      </c>
      <c r="E1311" s="7">
        <v>1996</v>
      </c>
      <c r="F1311" s="7"/>
      <c r="G1311" s="7" t="s">
        <v>67</v>
      </c>
      <c r="H1311" s="7">
        <v>2</v>
      </c>
      <c r="I1311" s="7">
        <v>1</v>
      </c>
      <c r="J1311" s="32">
        <v>313.3</v>
      </c>
      <c r="K1311" s="32">
        <v>274.39999999999998</v>
      </c>
      <c r="L1311" s="32"/>
      <c r="M1311" s="8">
        <v>17</v>
      </c>
      <c r="N1311" s="30">
        <f>'Приложение №2'!E1311</f>
        <v>2156011.77</v>
      </c>
      <c r="O1311" s="24"/>
      <c r="P1311" s="1">
        <v>1912834.66</v>
      </c>
      <c r="Q1311" s="1"/>
      <c r="R1311" s="1">
        <v>58451.0268</v>
      </c>
      <c r="S1311" s="1">
        <v>184726.08320000011</v>
      </c>
      <c r="T1311" s="32"/>
      <c r="U1311" s="1">
        <f t="shared" si="477"/>
        <v>7857.1857507288632</v>
      </c>
      <c r="V1311" s="1">
        <f t="shared" si="477"/>
        <v>7857.1857507288632</v>
      </c>
      <c r="W1311" s="9">
        <v>2021</v>
      </c>
    </row>
    <row r="1312" spans="1:23" ht="15" customHeight="1" x14ac:dyDescent="0.25">
      <c r="A1312" s="5">
        <f t="shared" ref="A1312:B1312" si="497">+A1311+1</f>
        <v>1290</v>
      </c>
      <c r="B1312" s="26">
        <f t="shared" si="497"/>
        <v>55</v>
      </c>
      <c r="C1312" s="6" t="s">
        <v>106</v>
      </c>
      <c r="D1312" s="2" t="s">
        <v>1414</v>
      </c>
      <c r="E1312" s="7">
        <v>1996</v>
      </c>
      <c r="F1312" s="7"/>
      <c r="G1312" s="7" t="s">
        <v>67</v>
      </c>
      <c r="H1312" s="7">
        <v>2</v>
      </c>
      <c r="I1312" s="7">
        <v>1</v>
      </c>
      <c r="J1312" s="32">
        <v>314.60000000000002</v>
      </c>
      <c r="K1312" s="32">
        <v>275.7</v>
      </c>
      <c r="L1312" s="32"/>
      <c r="M1312" s="8">
        <v>24</v>
      </c>
      <c r="N1312" s="30">
        <f>'Приложение №2'!E1312</f>
        <v>2211237.09</v>
      </c>
      <c r="O1312" s="24"/>
      <c r="P1312" s="1">
        <v>1983667.25</v>
      </c>
      <c r="Q1312" s="1"/>
      <c r="R1312" s="1">
        <v>41968.595399999998</v>
      </c>
      <c r="S1312" s="1">
        <v>185601.24459999986</v>
      </c>
      <c r="T1312" s="32"/>
      <c r="U1312" s="1">
        <f t="shared" si="477"/>
        <v>8020.4464635473341</v>
      </c>
      <c r="V1312" s="1">
        <f t="shared" si="477"/>
        <v>8020.4464635473341</v>
      </c>
      <c r="W1312" s="9">
        <v>2021</v>
      </c>
    </row>
    <row r="1313" spans="1:23" ht="15" customHeight="1" x14ac:dyDescent="0.25">
      <c r="A1313" s="5">
        <f t="shared" ref="A1313:B1313" si="498">+A1312+1</f>
        <v>1291</v>
      </c>
      <c r="B1313" s="26">
        <f t="shared" si="498"/>
        <v>56</v>
      </c>
      <c r="C1313" s="6" t="s">
        <v>106</v>
      </c>
      <c r="D1313" s="2" t="s">
        <v>1415</v>
      </c>
      <c r="E1313" s="7">
        <v>1996</v>
      </c>
      <c r="F1313" s="7"/>
      <c r="G1313" s="7" t="s">
        <v>67</v>
      </c>
      <c r="H1313" s="7">
        <v>2</v>
      </c>
      <c r="I1313" s="7">
        <v>1</v>
      </c>
      <c r="J1313" s="32">
        <v>314.39999999999998</v>
      </c>
      <c r="K1313" s="32">
        <v>275.5</v>
      </c>
      <c r="L1313" s="32"/>
      <c r="M1313" s="8">
        <v>15</v>
      </c>
      <c r="N1313" s="30">
        <f>'Приложение №2'!E1313</f>
        <v>3648099.66</v>
      </c>
      <c r="O1313" s="24"/>
      <c r="P1313" s="1">
        <v>3403875.15</v>
      </c>
      <c r="Q1313" s="1"/>
      <c r="R1313" s="1">
        <v>58757.911</v>
      </c>
      <c r="S1313" s="1">
        <v>185466.59900000025</v>
      </c>
      <c r="T1313" s="32"/>
      <c r="U1313" s="1">
        <f t="shared" si="477"/>
        <v>13241.74105263158</v>
      </c>
      <c r="V1313" s="1">
        <f t="shared" si="477"/>
        <v>13241.74105263158</v>
      </c>
      <c r="W1313" s="9">
        <v>2021</v>
      </c>
    </row>
    <row r="1314" spans="1:23" ht="15" customHeight="1" x14ac:dyDescent="0.25">
      <c r="A1314" s="5">
        <f t="shared" ref="A1314:B1314" si="499">+A1313+1</f>
        <v>1292</v>
      </c>
      <c r="B1314" s="26">
        <f t="shared" si="499"/>
        <v>57</v>
      </c>
      <c r="C1314" s="6" t="s">
        <v>106</v>
      </c>
      <c r="D1314" s="2" t="s">
        <v>1416</v>
      </c>
      <c r="E1314" s="7">
        <v>1996</v>
      </c>
      <c r="F1314" s="7"/>
      <c r="G1314" s="7" t="s">
        <v>67</v>
      </c>
      <c r="H1314" s="7">
        <v>2</v>
      </c>
      <c r="I1314" s="7">
        <v>1</v>
      </c>
      <c r="J1314" s="32">
        <v>313</v>
      </c>
      <c r="K1314" s="32">
        <v>274.10000000000002</v>
      </c>
      <c r="L1314" s="32"/>
      <c r="M1314" s="8">
        <v>18</v>
      </c>
      <c r="N1314" s="30">
        <f>'Приложение №2'!E1314</f>
        <v>2988527.59</v>
      </c>
      <c r="O1314" s="24"/>
      <c r="P1314" s="1">
        <v>2751258.19</v>
      </c>
      <c r="Q1314" s="1"/>
      <c r="R1314" s="1">
        <v>52745.280200000008</v>
      </c>
      <c r="S1314" s="1">
        <v>184524.1197999999</v>
      </c>
      <c r="T1314" s="32"/>
      <c r="U1314" s="1">
        <f t="shared" si="477"/>
        <v>10903.055782561107</v>
      </c>
      <c r="V1314" s="1">
        <f t="shared" si="477"/>
        <v>10903.055782561107</v>
      </c>
      <c r="W1314" s="9">
        <v>2021</v>
      </c>
    </row>
    <row r="1315" spans="1:23" ht="15" customHeight="1" x14ac:dyDescent="0.25">
      <c r="A1315" s="5">
        <f t="shared" ref="A1315:B1315" si="500">+A1314+1</f>
        <v>1293</v>
      </c>
      <c r="B1315" s="26">
        <f t="shared" si="500"/>
        <v>58</v>
      </c>
      <c r="C1315" s="6" t="s">
        <v>106</v>
      </c>
      <c r="D1315" s="2" t="s">
        <v>1417</v>
      </c>
      <c r="E1315" s="7">
        <v>1996</v>
      </c>
      <c r="F1315" s="7"/>
      <c r="G1315" s="7" t="s">
        <v>67</v>
      </c>
      <c r="H1315" s="7">
        <v>2</v>
      </c>
      <c r="I1315" s="7">
        <v>1</v>
      </c>
      <c r="J1315" s="32">
        <v>314.39999999999998</v>
      </c>
      <c r="K1315" s="32">
        <v>275.5</v>
      </c>
      <c r="L1315" s="32"/>
      <c r="M1315" s="8">
        <v>19</v>
      </c>
      <c r="N1315" s="30">
        <f>'Приложение №2'!E1315</f>
        <v>3003791.86</v>
      </c>
      <c r="O1315" s="24"/>
      <c r="P1315" s="1">
        <v>2783218.96</v>
      </c>
      <c r="Q1315" s="1"/>
      <c r="R1315" s="1">
        <v>35106.300999999999</v>
      </c>
      <c r="S1315" s="1">
        <v>185466.5989999999</v>
      </c>
      <c r="T1315" s="32"/>
      <c r="U1315" s="1">
        <f t="shared" si="477"/>
        <v>10903.055753176042</v>
      </c>
      <c r="V1315" s="1">
        <f t="shared" si="477"/>
        <v>10903.055753176042</v>
      </c>
      <c r="W1315" s="9">
        <v>2021</v>
      </c>
    </row>
    <row r="1316" spans="1:23" ht="15" customHeight="1" x14ac:dyDescent="0.25">
      <c r="A1316" s="5">
        <f t="shared" ref="A1316:B1316" si="501">+A1315+1</f>
        <v>1294</v>
      </c>
      <c r="B1316" s="26">
        <f t="shared" si="501"/>
        <v>59</v>
      </c>
      <c r="C1316" s="6" t="s">
        <v>106</v>
      </c>
      <c r="D1316" s="2" t="s">
        <v>1418</v>
      </c>
      <c r="E1316" s="7">
        <v>1996</v>
      </c>
      <c r="F1316" s="7"/>
      <c r="G1316" s="7" t="s">
        <v>67</v>
      </c>
      <c r="H1316" s="7">
        <v>2</v>
      </c>
      <c r="I1316" s="7">
        <v>1</v>
      </c>
      <c r="J1316" s="32">
        <v>314</v>
      </c>
      <c r="K1316" s="32">
        <v>275.10000000000002</v>
      </c>
      <c r="L1316" s="32"/>
      <c r="M1316" s="8">
        <v>18</v>
      </c>
      <c r="N1316" s="30">
        <f>'Приложение №2'!E1316</f>
        <v>1630924.6400000001</v>
      </c>
      <c r="O1316" s="24"/>
      <c r="P1316" s="1">
        <v>1389428.87</v>
      </c>
      <c r="Q1316" s="1"/>
      <c r="R1316" s="1">
        <v>56298.4522</v>
      </c>
      <c r="S1316" s="1">
        <v>185197.31780000002</v>
      </c>
      <c r="T1316" s="32"/>
      <c r="U1316" s="1">
        <f t="shared" si="477"/>
        <v>5928.4792439113053</v>
      </c>
      <c r="V1316" s="1">
        <f t="shared" si="477"/>
        <v>5928.4792439113053</v>
      </c>
      <c r="W1316" s="9">
        <v>2021</v>
      </c>
    </row>
    <row r="1317" spans="1:23" ht="15" customHeight="1" x14ac:dyDescent="0.25">
      <c r="A1317" s="5">
        <f t="shared" ref="A1317:B1317" si="502">+A1316+1</f>
        <v>1295</v>
      </c>
      <c r="B1317" s="26">
        <f t="shared" si="502"/>
        <v>60</v>
      </c>
      <c r="C1317" s="6" t="s">
        <v>106</v>
      </c>
      <c r="D1317" s="2" t="s">
        <v>1419</v>
      </c>
      <c r="E1317" s="7">
        <v>1996</v>
      </c>
      <c r="F1317" s="7"/>
      <c r="G1317" s="7" t="s">
        <v>67</v>
      </c>
      <c r="H1317" s="7">
        <v>2</v>
      </c>
      <c r="I1317" s="7">
        <v>1</v>
      </c>
      <c r="J1317" s="32">
        <v>314.60000000000002</v>
      </c>
      <c r="K1317" s="32">
        <v>275.7</v>
      </c>
      <c r="L1317" s="32"/>
      <c r="M1317" s="8">
        <v>23</v>
      </c>
      <c r="N1317" s="30">
        <f>'Приложение №2'!E1317</f>
        <v>3005972.48</v>
      </c>
      <c r="O1317" s="24"/>
      <c r="P1317" s="1">
        <v>2768490.08</v>
      </c>
      <c r="Q1317" s="1"/>
      <c r="R1317" s="1">
        <v>51881.155400000003</v>
      </c>
      <c r="S1317" s="1">
        <v>185601.24459999992</v>
      </c>
      <c r="T1317" s="32"/>
      <c r="U1317" s="1">
        <f t="shared" si="477"/>
        <v>10903.055785273849</v>
      </c>
      <c r="V1317" s="1">
        <f t="shared" si="477"/>
        <v>10903.055785273849</v>
      </c>
      <c r="W1317" s="9">
        <v>2021</v>
      </c>
    </row>
    <row r="1318" spans="1:23" ht="15" customHeight="1" x14ac:dyDescent="0.25">
      <c r="A1318" s="5">
        <f t="shared" ref="A1318:B1318" si="503">+A1317+1</f>
        <v>1296</v>
      </c>
      <c r="B1318" s="26">
        <f t="shared" si="503"/>
        <v>61</v>
      </c>
      <c r="C1318" s="6" t="s">
        <v>106</v>
      </c>
      <c r="D1318" s="2" t="s">
        <v>1420</v>
      </c>
      <c r="E1318" s="7">
        <v>1996</v>
      </c>
      <c r="F1318" s="7"/>
      <c r="G1318" s="7" t="s">
        <v>67</v>
      </c>
      <c r="H1318" s="7">
        <v>2</v>
      </c>
      <c r="I1318" s="7">
        <v>1</v>
      </c>
      <c r="J1318" s="32">
        <v>314.10000000000002</v>
      </c>
      <c r="K1318" s="32">
        <v>275.2</v>
      </c>
      <c r="L1318" s="32"/>
      <c r="M1318" s="8">
        <v>19</v>
      </c>
      <c r="N1318" s="30">
        <f>'Приложение №2'!E1318</f>
        <v>2162297.5200000005</v>
      </c>
      <c r="O1318" s="24"/>
      <c r="P1318" s="1">
        <v>1935126.39</v>
      </c>
      <c r="Q1318" s="1"/>
      <c r="R1318" s="1">
        <v>41906.494399999996</v>
      </c>
      <c r="S1318" s="1">
        <v>185264.63560000059</v>
      </c>
      <c r="T1318" s="32"/>
      <c r="U1318" s="1">
        <f t="shared" si="477"/>
        <v>7857.1857558139554</v>
      </c>
      <c r="V1318" s="1">
        <f t="shared" si="477"/>
        <v>7857.1857558139554</v>
      </c>
      <c r="W1318" s="9">
        <v>2021</v>
      </c>
    </row>
    <row r="1319" spans="1:23" ht="15" customHeight="1" x14ac:dyDescent="0.25">
      <c r="A1319" s="5">
        <f t="shared" ref="A1319:B1319" si="504">+A1318+1</f>
        <v>1297</v>
      </c>
      <c r="B1319" s="26">
        <f t="shared" si="504"/>
        <v>62</v>
      </c>
      <c r="C1319" s="6" t="s">
        <v>106</v>
      </c>
      <c r="D1319" s="2" t="s">
        <v>1421</v>
      </c>
      <c r="E1319" s="7">
        <v>1996</v>
      </c>
      <c r="F1319" s="7"/>
      <c r="G1319" s="7" t="s">
        <v>67</v>
      </c>
      <c r="H1319" s="7">
        <v>2</v>
      </c>
      <c r="I1319" s="7">
        <v>1</v>
      </c>
      <c r="J1319" s="32">
        <v>313.2</v>
      </c>
      <c r="K1319" s="32">
        <v>274.3</v>
      </c>
      <c r="L1319" s="32"/>
      <c r="M1319" s="8">
        <v>17</v>
      </c>
      <c r="N1319" s="30">
        <f>'Приложение №2'!E1319</f>
        <v>1364526.33</v>
      </c>
      <c r="O1319" s="24"/>
      <c r="P1319" s="1">
        <v>1141876.98</v>
      </c>
      <c r="Q1319" s="1"/>
      <c r="R1319" s="1">
        <v>37990.594600000004</v>
      </c>
      <c r="S1319" s="1">
        <v>184658.75540000008</v>
      </c>
      <c r="T1319" s="32"/>
      <c r="U1319" s="1">
        <f t="shared" si="477"/>
        <v>4974.5764855997086</v>
      </c>
      <c r="V1319" s="1">
        <f t="shared" si="477"/>
        <v>4974.5764855997086</v>
      </c>
      <c r="W1319" s="9">
        <v>2021</v>
      </c>
    </row>
    <row r="1320" spans="1:23" ht="15" customHeight="1" x14ac:dyDescent="0.25">
      <c r="A1320" s="5">
        <f t="shared" ref="A1320:B1320" si="505">+A1319+1</f>
        <v>1298</v>
      </c>
      <c r="B1320" s="26">
        <f t="shared" si="505"/>
        <v>63</v>
      </c>
      <c r="C1320" s="6" t="s">
        <v>106</v>
      </c>
      <c r="D1320" s="2" t="s">
        <v>1422</v>
      </c>
      <c r="E1320" s="7">
        <v>1996</v>
      </c>
      <c r="F1320" s="7"/>
      <c r="G1320" s="7" t="s">
        <v>67</v>
      </c>
      <c r="H1320" s="7">
        <v>2</v>
      </c>
      <c r="I1320" s="7">
        <v>1</v>
      </c>
      <c r="J1320" s="32">
        <v>313.5</v>
      </c>
      <c r="K1320" s="32">
        <v>274.60000000000002</v>
      </c>
      <c r="L1320" s="32"/>
      <c r="M1320" s="8">
        <v>22</v>
      </c>
      <c r="N1320" s="30">
        <f>'Приложение №2'!E1320</f>
        <v>1627960.41</v>
      </c>
      <c r="O1320" s="24"/>
      <c r="P1320" s="1">
        <v>1389454.32</v>
      </c>
      <c r="Q1320" s="1"/>
      <c r="R1320" s="1">
        <v>53645.371200000001</v>
      </c>
      <c r="S1320" s="1">
        <v>184860.71879999986</v>
      </c>
      <c r="T1320" s="32"/>
      <c r="U1320" s="1">
        <f t="shared" si="477"/>
        <v>5928.4792789512012</v>
      </c>
      <c r="V1320" s="1">
        <f t="shared" si="477"/>
        <v>5928.4792789512012</v>
      </c>
      <c r="W1320" s="9">
        <v>2021</v>
      </c>
    </row>
    <row r="1321" spans="1:23" ht="15" customHeight="1" x14ac:dyDescent="0.25">
      <c r="A1321" s="5">
        <f t="shared" ref="A1321:B1321" si="506">+A1320+1</f>
        <v>1299</v>
      </c>
      <c r="B1321" s="26">
        <f t="shared" si="506"/>
        <v>64</v>
      </c>
      <c r="C1321" s="6" t="s">
        <v>106</v>
      </c>
      <c r="D1321" s="2" t="s">
        <v>1423</v>
      </c>
      <c r="E1321" s="7">
        <v>1996</v>
      </c>
      <c r="F1321" s="7"/>
      <c r="G1321" s="7" t="s">
        <v>67</v>
      </c>
      <c r="H1321" s="7">
        <v>2</v>
      </c>
      <c r="I1321" s="7">
        <v>1</v>
      </c>
      <c r="J1321" s="32">
        <v>313.8</v>
      </c>
      <c r="K1321" s="32">
        <v>274.89999999999998</v>
      </c>
      <c r="L1321" s="32"/>
      <c r="M1321" s="8">
        <v>15</v>
      </c>
      <c r="N1321" s="30">
        <f>'Приложение №2'!E1321</f>
        <v>2997250.04</v>
      </c>
      <c r="O1321" s="24"/>
      <c r="P1321" s="1">
        <v>2765540.58</v>
      </c>
      <c r="Q1321" s="1"/>
      <c r="R1321" s="1">
        <v>46646.777799999996</v>
      </c>
      <c r="S1321" s="1">
        <v>185062.68219999998</v>
      </c>
      <c r="T1321" s="32"/>
      <c r="U1321" s="1">
        <f t="shared" si="477"/>
        <v>10903.055802109859</v>
      </c>
      <c r="V1321" s="1">
        <f t="shared" si="477"/>
        <v>10903.055802109859</v>
      </c>
      <c r="W1321" s="9">
        <v>2021</v>
      </c>
    </row>
    <row r="1322" spans="1:23" ht="15" customHeight="1" x14ac:dyDescent="0.25">
      <c r="A1322" s="5">
        <f t="shared" ref="A1322:B1322" si="507">+A1321+1</f>
        <v>1300</v>
      </c>
      <c r="B1322" s="26">
        <f t="shared" si="507"/>
        <v>65</v>
      </c>
      <c r="C1322" s="6" t="s">
        <v>106</v>
      </c>
      <c r="D1322" s="2" t="s">
        <v>1424</v>
      </c>
      <c r="E1322" s="7">
        <v>1996</v>
      </c>
      <c r="F1322" s="7"/>
      <c r="G1322" s="7" t="s">
        <v>67</v>
      </c>
      <c r="H1322" s="7">
        <v>2</v>
      </c>
      <c r="I1322" s="7">
        <v>1</v>
      </c>
      <c r="J1322" s="32">
        <v>314.60000000000002</v>
      </c>
      <c r="K1322" s="32">
        <v>275.7</v>
      </c>
      <c r="L1322" s="32"/>
      <c r="M1322" s="8">
        <v>23</v>
      </c>
      <c r="N1322" s="30">
        <f>'Приложение №2'!E1322</f>
        <v>3005972.48</v>
      </c>
      <c r="O1322" s="24"/>
      <c r="P1322" s="1">
        <v>2773916.82</v>
      </c>
      <c r="Q1322" s="1"/>
      <c r="R1322" s="1">
        <v>46454.415399999998</v>
      </c>
      <c r="S1322" s="1">
        <v>185601.24460000015</v>
      </c>
      <c r="T1322" s="32"/>
      <c r="U1322" s="1">
        <f t="shared" si="477"/>
        <v>10903.055785273849</v>
      </c>
      <c r="V1322" s="1">
        <f t="shared" si="477"/>
        <v>10903.055785273849</v>
      </c>
      <c r="W1322" s="9">
        <v>2021</v>
      </c>
    </row>
    <row r="1323" spans="1:23" ht="15" customHeight="1" x14ac:dyDescent="0.25">
      <c r="A1323" s="5">
        <f t="shared" ref="A1323:B1323" si="508">+A1322+1</f>
        <v>1301</v>
      </c>
      <c r="B1323" s="26">
        <f t="shared" si="508"/>
        <v>66</v>
      </c>
      <c r="C1323" s="6" t="s">
        <v>106</v>
      </c>
      <c r="D1323" s="2" t="s">
        <v>1425</v>
      </c>
      <c r="E1323" s="7">
        <v>1996</v>
      </c>
      <c r="F1323" s="7"/>
      <c r="G1323" s="7" t="s">
        <v>67</v>
      </c>
      <c r="H1323" s="7">
        <v>2</v>
      </c>
      <c r="I1323" s="7">
        <v>1</v>
      </c>
      <c r="J1323" s="32">
        <v>312</v>
      </c>
      <c r="K1323" s="32">
        <v>273.10000000000002</v>
      </c>
      <c r="L1323" s="32"/>
      <c r="M1323" s="8">
        <v>21</v>
      </c>
      <c r="N1323" s="30">
        <f>'Приложение №2'!E1323</f>
        <v>2977624.53</v>
      </c>
      <c r="O1323" s="24"/>
      <c r="P1323" s="1">
        <v>2757089.74</v>
      </c>
      <c r="Q1323" s="1"/>
      <c r="R1323" s="1">
        <v>36683.868200000004</v>
      </c>
      <c r="S1323" s="1">
        <v>183850.92179999957</v>
      </c>
      <c r="T1323" s="32"/>
      <c r="U1323" s="1">
        <f t="shared" si="477"/>
        <v>10903.055767118271</v>
      </c>
      <c r="V1323" s="1">
        <f t="shared" si="477"/>
        <v>10903.055767118271</v>
      </c>
      <c r="W1323" s="9">
        <v>2021</v>
      </c>
    </row>
    <row r="1324" spans="1:23" ht="15" customHeight="1" x14ac:dyDescent="0.25">
      <c r="A1324" s="5">
        <f t="shared" ref="A1324:B1324" si="509">+A1323+1</f>
        <v>1302</v>
      </c>
      <c r="B1324" s="26">
        <f t="shared" si="509"/>
        <v>67</v>
      </c>
      <c r="C1324" s="6" t="s">
        <v>106</v>
      </c>
      <c r="D1324" s="2" t="s">
        <v>1426</v>
      </c>
      <c r="E1324" s="7">
        <v>1996</v>
      </c>
      <c r="F1324" s="7"/>
      <c r="G1324" s="7" t="s">
        <v>67</v>
      </c>
      <c r="H1324" s="7">
        <v>2</v>
      </c>
      <c r="I1324" s="7">
        <v>1</v>
      </c>
      <c r="J1324" s="32">
        <v>313.89999999999998</v>
      </c>
      <c r="K1324" s="32">
        <v>275</v>
      </c>
      <c r="L1324" s="32"/>
      <c r="M1324" s="8">
        <v>18</v>
      </c>
      <c r="N1324" s="30">
        <f>'Приложение №2'!E1324</f>
        <v>2998340.3300000005</v>
      </c>
      <c r="O1324" s="24"/>
      <c r="P1324" s="1">
        <v>2754979.16</v>
      </c>
      <c r="Q1324" s="1"/>
      <c r="R1324" s="1">
        <v>58231.17</v>
      </c>
      <c r="S1324" s="1">
        <v>185130.00000000041</v>
      </c>
      <c r="T1324" s="32"/>
      <c r="U1324" s="1">
        <f t="shared" si="477"/>
        <v>10903.055745454547</v>
      </c>
      <c r="V1324" s="1">
        <f t="shared" si="477"/>
        <v>10903.055745454547</v>
      </c>
      <c r="W1324" s="9">
        <v>2021</v>
      </c>
    </row>
    <row r="1325" spans="1:23" ht="15" customHeight="1" x14ac:dyDescent="0.25">
      <c r="A1325" s="5">
        <f t="shared" ref="A1325:B1325" si="510">+A1324+1</f>
        <v>1303</v>
      </c>
      <c r="B1325" s="26">
        <f t="shared" si="510"/>
        <v>68</v>
      </c>
      <c r="C1325" s="6" t="s">
        <v>106</v>
      </c>
      <c r="D1325" s="2" t="s">
        <v>1427</v>
      </c>
      <c r="E1325" s="7">
        <v>1996</v>
      </c>
      <c r="F1325" s="7"/>
      <c r="G1325" s="7" t="s">
        <v>67</v>
      </c>
      <c r="H1325" s="7">
        <v>2</v>
      </c>
      <c r="I1325" s="7">
        <v>1</v>
      </c>
      <c r="J1325" s="32">
        <v>314.10000000000002</v>
      </c>
      <c r="K1325" s="32">
        <v>275.2</v>
      </c>
      <c r="L1325" s="32"/>
      <c r="M1325" s="8">
        <v>22</v>
      </c>
      <c r="N1325" s="30">
        <f>'Приложение №2'!E1325</f>
        <v>2207226.87</v>
      </c>
      <c r="O1325" s="24"/>
      <c r="P1325" s="1">
        <v>1971098.5</v>
      </c>
      <c r="Q1325" s="1"/>
      <c r="R1325" s="1">
        <v>50863.734400000001</v>
      </c>
      <c r="S1325" s="1">
        <v>185264.6356000001</v>
      </c>
      <c r="T1325" s="32"/>
      <c r="U1325" s="1">
        <f t="shared" si="477"/>
        <v>8020.4464752906988</v>
      </c>
      <c r="V1325" s="1">
        <f t="shared" si="477"/>
        <v>8020.4464752906988</v>
      </c>
      <c r="W1325" s="9">
        <v>2021</v>
      </c>
    </row>
    <row r="1326" spans="1:23" ht="15" customHeight="1" x14ac:dyDescent="0.25">
      <c r="A1326" s="5">
        <f t="shared" ref="A1326:B1327" si="511">+A1325+1</f>
        <v>1304</v>
      </c>
      <c r="B1326" s="26">
        <f t="shared" si="511"/>
        <v>69</v>
      </c>
      <c r="C1326" s="6" t="s">
        <v>106</v>
      </c>
      <c r="D1326" s="2" t="s">
        <v>1412</v>
      </c>
      <c r="E1326" s="7">
        <v>1996</v>
      </c>
      <c r="F1326" s="7"/>
      <c r="G1326" s="7" t="s">
        <v>67</v>
      </c>
      <c r="H1326" s="7">
        <v>2</v>
      </c>
      <c r="I1326" s="7">
        <v>1</v>
      </c>
      <c r="J1326" s="32">
        <v>313.8</v>
      </c>
      <c r="K1326" s="32">
        <v>274.89999999999998</v>
      </c>
      <c r="L1326" s="32"/>
      <c r="M1326" s="8">
        <v>14</v>
      </c>
      <c r="N1326" s="30">
        <f>'Приложение №2'!E1326</f>
        <v>2104615.16</v>
      </c>
      <c r="O1326" s="24"/>
      <c r="P1326" s="1">
        <v>1873049.74</v>
      </c>
      <c r="Q1326" s="1"/>
      <c r="R1326" s="1">
        <v>46502.737800000003</v>
      </c>
      <c r="S1326" s="1">
        <v>185062.68220000016</v>
      </c>
      <c r="T1326" s="32"/>
      <c r="U1326" s="1">
        <f t="shared" si="477"/>
        <v>7655.9300109130609</v>
      </c>
      <c r="V1326" s="1">
        <f t="shared" si="477"/>
        <v>7655.9300109130609</v>
      </c>
      <c r="W1326" s="9">
        <v>2021</v>
      </c>
    </row>
    <row r="1327" spans="1:23" ht="15" customHeight="1" x14ac:dyDescent="0.25">
      <c r="A1327" s="5">
        <f t="shared" si="511"/>
        <v>1305</v>
      </c>
      <c r="B1327" s="26">
        <f t="shared" si="511"/>
        <v>70</v>
      </c>
      <c r="C1327" s="6" t="s">
        <v>106</v>
      </c>
      <c r="D1327" s="2" t="s">
        <v>1497</v>
      </c>
      <c r="E1327" s="7">
        <v>1996</v>
      </c>
      <c r="F1327" s="7"/>
      <c r="G1327" s="7" t="s">
        <v>67</v>
      </c>
      <c r="H1327" s="7">
        <v>2</v>
      </c>
      <c r="I1327" s="7">
        <v>1</v>
      </c>
      <c r="J1327" s="32">
        <v>352.9</v>
      </c>
      <c r="K1327" s="32">
        <v>314</v>
      </c>
      <c r="L1327" s="32"/>
      <c r="M1327" s="8">
        <v>23</v>
      </c>
      <c r="N1327" s="30">
        <f>'Приложение №2'!E1327</f>
        <v>1562017.0100000002</v>
      </c>
      <c r="O1327" s="24"/>
      <c r="P1327" s="1">
        <v>1287653.58</v>
      </c>
      <c r="Q1327" s="1"/>
      <c r="R1327" s="1">
        <v>62978.627999999997</v>
      </c>
      <c r="S1327" s="1">
        <v>211384.80200000017</v>
      </c>
      <c r="T1327" s="32"/>
      <c r="U1327" s="1">
        <f t="shared" si="477"/>
        <v>4974.5764649681532</v>
      </c>
      <c r="V1327" s="1">
        <f t="shared" si="477"/>
        <v>4974.5764649681532</v>
      </c>
      <c r="W1327" s="9">
        <v>2021</v>
      </c>
    </row>
    <row r="1328" spans="1:23" ht="15" customHeight="1" x14ac:dyDescent="0.25">
      <c r="A1328" s="5">
        <f t="shared" ref="A1328:B1328" si="512">+A1327+1</f>
        <v>1306</v>
      </c>
      <c r="B1328" s="26">
        <f t="shared" si="512"/>
        <v>71</v>
      </c>
      <c r="C1328" s="6" t="s">
        <v>106</v>
      </c>
      <c r="D1328" s="2" t="s">
        <v>1428</v>
      </c>
      <c r="E1328" s="7">
        <v>1996</v>
      </c>
      <c r="F1328" s="7"/>
      <c r="G1328" s="7" t="s">
        <v>67</v>
      </c>
      <c r="H1328" s="7">
        <v>2</v>
      </c>
      <c r="I1328" s="7">
        <v>1</v>
      </c>
      <c r="J1328" s="32">
        <v>318.5</v>
      </c>
      <c r="K1328" s="32">
        <v>279.60000000000002</v>
      </c>
      <c r="L1328" s="32"/>
      <c r="M1328" s="8">
        <v>27</v>
      </c>
      <c r="N1328" s="30">
        <f>'Приложение №2'!E1328</f>
        <v>2242516.83</v>
      </c>
      <c r="O1328" s="24"/>
      <c r="P1328" s="1">
        <v>2021127.94</v>
      </c>
      <c r="Q1328" s="1"/>
      <c r="R1328" s="1">
        <v>33162.171200000004</v>
      </c>
      <c r="S1328" s="1">
        <v>188226.71880000012</v>
      </c>
      <c r="T1328" s="32"/>
      <c r="U1328" s="1">
        <f t="shared" si="477"/>
        <v>8020.4464592274671</v>
      </c>
      <c r="V1328" s="1">
        <f t="shared" si="477"/>
        <v>8020.4464592274671</v>
      </c>
      <c r="W1328" s="9">
        <v>2021</v>
      </c>
    </row>
    <row r="1329" spans="1:23" ht="15" customHeight="1" x14ac:dyDescent="0.25">
      <c r="A1329" s="5">
        <f t="shared" ref="A1329:B1329" si="513">+A1328+1</f>
        <v>1307</v>
      </c>
      <c r="B1329" s="26">
        <f t="shared" si="513"/>
        <v>72</v>
      </c>
      <c r="C1329" s="6" t="s">
        <v>106</v>
      </c>
      <c r="D1329" s="2" t="s">
        <v>1429</v>
      </c>
      <c r="E1329" s="7">
        <v>1996</v>
      </c>
      <c r="F1329" s="7"/>
      <c r="G1329" s="7" t="s">
        <v>67</v>
      </c>
      <c r="H1329" s="7">
        <v>2</v>
      </c>
      <c r="I1329" s="7">
        <v>1</v>
      </c>
      <c r="J1329" s="32">
        <v>314.89999999999998</v>
      </c>
      <c r="K1329" s="32">
        <v>276</v>
      </c>
      <c r="L1329" s="32"/>
      <c r="M1329" s="8">
        <v>15</v>
      </c>
      <c r="N1329" s="30">
        <f>'Приложение №2'!E1329</f>
        <v>3009243.39</v>
      </c>
      <c r="O1329" s="24"/>
      <c r="P1329" s="1">
        <v>2764875</v>
      </c>
      <c r="Q1329" s="1"/>
      <c r="R1329" s="1">
        <v>58565.191999999995</v>
      </c>
      <c r="S1329" s="1">
        <v>185803.19800000015</v>
      </c>
      <c r="T1329" s="32"/>
      <c r="U1329" s="1">
        <f t="shared" si="477"/>
        <v>10903.055760869565</v>
      </c>
      <c r="V1329" s="1">
        <f t="shared" si="477"/>
        <v>10903.055760869565</v>
      </c>
      <c r="W1329" s="9">
        <v>2021</v>
      </c>
    </row>
    <row r="1330" spans="1:23" ht="15" customHeight="1" x14ac:dyDescent="0.25">
      <c r="A1330" s="5">
        <f t="shared" ref="A1330:B1330" si="514">+A1329+1</f>
        <v>1308</v>
      </c>
      <c r="B1330" s="26">
        <f t="shared" si="514"/>
        <v>73</v>
      </c>
      <c r="C1330" s="6" t="s">
        <v>106</v>
      </c>
      <c r="D1330" s="2" t="s">
        <v>1430</v>
      </c>
      <c r="E1330" s="7">
        <v>1996</v>
      </c>
      <c r="F1330" s="7"/>
      <c r="G1330" s="7" t="s">
        <v>67</v>
      </c>
      <c r="H1330" s="7">
        <v>2</v>
      </c>
      <c r="I1330" s="7">
        <v>1</v>
      </c>
      <c r="J1330" s="32">
        <v>313.39999999999998</v>
      </c>
      <c r="K1330" s="32">
        <v>274.5</v>
      </c>
      <c r="L1330" s="32"/>
      <c r="M1330" s="8">
        <v>18</v>
      </c>
      <c r="N1330" s="30">
        <f>'Приложение №2'!E1330</f>
        <v>2201612.5700000003</v>
      </c>
      <c r="O1330" s="24"/>
      <c r="P1330" s="1">
        <v>1969313.73</v>
      </c>
      <c r="Q1330" s="1"/>
      <c r="R1330" s="1">
        <v>47505.438999999998</v>
      </c>
      <c r="S1330" s="1">
        <v>184793.4010000003</v>
      </c>
      <c r="T1330" s="32"/>
      <c r="U1330" s="1">
        <f t="shared" si="477"/>
        <v>8020.4465209471782</v>
      </c>
      <c r="V1330" s="1">
        <f t="shared" si="477"/>
        <v>8020.4465209471782</v>
      </c>
      <c r="W1330" s="9">
        <v>2021</v>
      </c>
    </row>
    <row r="1331" spans="1:23" ht="15" customHeight="1" x14ac:dyDescent="0.25">
      <c r="A1331" s="5">
        <f t="shared" ref="A1331:B1331" si="515">+A1330+1</f>
        <v>1309</v>
      </c>
      <c r="B1331" s="26">
        <f t="shared" si="515"/>
        <v>74</v>
      </c>
      <c r="C1331" s="6" t="s">
        <v>106</v>
      </c>
      <c r="D1331" s="2" t="s">
        <v>1431</v>
      </c>
      <c r="E1331" s="7">
        <v>1996</v>
      </c>
      <c r="F1331" s="7"/>
      <c r="G1331" s="7" t="s">
        <v>67</v>
      </c>
      <c r="H1331" s="7">
        <v>2</v>
      </c>
      <c r="I1331" s="7">
        <v>1</v>
      </c>
      <c r="J1331" s="32">
        <v>314.39999999999998</v>
      </c>
      <c r="K1331" s="32">
        <v>275.5</v>
      </c>
      <c r="L1331" s="32"/>
      <c r="M1331" s="8">
        <v>25</v>
      </c>
      <c r="N1331" s="30">
        <f>'Приложение №2'!E1331</f>
        <v>1370495.82</v>
      </c>
      <c r="O1331" s="24"/>
      <c r="P1331" s="1">
        <v>1138192.8600000001</v>
      </c>
      <c r="Q1331" s="1"/>
      <c r="R1331" s="1">
        <v>46836.361000000004</v>
      </c>
      <c r="S1331" s="1">
        <v>185466.59899999996</v>
      </c>
      <c r="T1331" s="32"/>
      <c r="U1331" s="1">
        <f t="shared" si="477"/>
        <v>4974.5764791288566</v>
      </c>
      <c r="V1331" s="1">
        <f t="shared" si="477"/>
        <v>4974.5764791288566</v>
      </c>
      <c r="W1331" s="9">
        <v>2021</v>
      </c>
    </row>
    <row r="1332" spans="1:23" ht="15" customHeight="1" x14ac:dyDescent="0.25">
      <c r="A1332" s="5">
        <f t="shared" ref="A1332:B1332" si="516">+A1331+1</f>
        <v>1310</v>
      </c>
      <c r="B1332" s="26">
        <f t="shared" si="516"/>
        <v>75</v>
      </c>
      <c r="C1332" s="6" t="s">
        <v>106</v>
      </c>
      <c r="D1332" s="2" t="s">
        <v>1432</v>
      </c>
      <c r="E1332" s="7">
        <v>1996</v>
      </c>
      <c r="F1332" s="7"/>
      <c r="G1332" s="7" t="s">
        <v>67</v>
      </c>
      <c r="H1332" s="7">
        <v>2</v>
      </c>
      <c r="I1332" s="7">
        <v>1</v>
      </c>
      <c r="J1332" s="32">
        <v>314.39999999999998</v>
      </c>
      <c r="K1332" s="32">
        <v>275.5</v>
      </c>
      <c r="L1332" s="32"/>
      <c r="M1332" s="8">
        <v>20</v>
      </c>
      <c r="N1332" s="30">
        <f>'Приложение №2'!E1332</f>
        <v>839137.19000000018</v>
      </c>
      <c r="O1332" s="24"/>
      <c r="P1332" s="1">
        <v>605596.55000000005</v>
      </c>
      <c r="Q1332" s="1"/>
      <c r="R1332" s="1">
        <v>48074.040999999997</v>
      </c>
      <c r="S1332" s="1">
        <v>185466.59900000013</v>
      </c>
      <c r="T1332" s="32"/>
      <c r="U1332" s="1">
        <f t="shared" si="477"/>
        <v>3045.8700181488211</v>
      </c>
      <c r="V1332" s="1">
        <f t="shared" si="477"/>
        <v>3045.8700181488211</v>
      </c>
      <c r="W1332" s="9">
        <v>2021</v>
      </c>
    </row>
    <row r="1333" spans="1:23" ht="15" customHeight="1" x14ac:dyDescent="0.25">
      <c r="A1333" s="5">
        <f t="shared" ref="A1333:B1333" si="517">+A1332+1</f>
        <v>1311</v>
      </c>
      <c r="B1333" s="26">
        <f t="shared" si="517"/>
        <v>76</v>
      </c>
      <c r="C1333" s="6" t="s">
        <v>106</v>
      </c>
      <c r="D1333" s="2" t="s">
        <v>1433</v>
      </c>
      <c r="E1333" s="7">
        <v>1996</v>
      </c>
      <c r="F1333" s="7"/>
      <c r="G1333" s="7" t="s">
        <v>67</v>
      </c>
      <c r="H1333" s="7">
        <v>2</v>
      </c>
      <c r="I1333" s="7">
        <v>1</v>
      </c>
      <c r="J1333" s="32">
        <v>314.39999999999998</v>
      </c>
      <c r="K1333" s="32">
        <v>275.5</v>
      </c>
      <c r="L1333" s="32"/>
      <c r="M1333" s="8">
        <v>16</v>
      </c>
      <c r="N1333" s="30">
        <f>'Приложение №2'!E1333</f>
        <v>3003791.86</v>
      </c>
      <c r="O1333" s="24"/>
      <c r="P1333" s="1">
        <v>2775959.95</v>
      </c>
      <c r="Q1333" s="1"/>
      <c r="R1333" s="1">
        <v>42365.311000000002</v>
      </c>
      <c r="S1333" s="1">
        <v>185466.5989999997</v>
      </c>
      <c r="T1333" s="32"/>
      <c r="U1333" s="1">
        <f t="shared" si="477"/>
        <v>10903.055753176042</v>
      </c>
      <c r="V1333" s="1">
        <f t="shared" si="477"/>
        <v>10903.055753176042</v>
      </c>
      <c r="W1333" s="9">
        <v>2021</v>
      </c>
    </row>
    <row r="1334" spans="1:23" ht="15" customHeight="1" x14ac:dyDescent="0.25">
      <c r="A1334" s="5">
        <f t="shared" ref="A1334:B1334" si="518">+A1333+1</f>
        <v>1312</v>
      </c>
      <c r="B1334" s="26">
        <f t="shared" si="518"/>
        <v>77</v>
      </c>
      <c r="C1334" s="6" t="s">
        <v>106</v>
      </c>
      <c r="D1334" s="2" t="s">
        <v>1434</v>
      </c>
      <c r="E1334" s="7">
        <v>1996</v>
      </c>
      <c r="F1334" s="7"/>
      <c r="G1334" s="7" t="s">
        <v>67</v>
      </c>
      <c r="H1334" s="7">
        <v>2</v>
      </c>
      <c r="I1334" s="7">
        <v>1</v>
      </c>
      <c r="J1334" s="32">
        <v>314.3</v>
      </c>
      <c r="K1334" s="32">
        <v>275.39999999999998</v>
      </c>
      <c r="L1334" s="32"/>
      <c r="M1334" s="8">
        <v>17</v>
      </c>
      <c r="N1334" s="30">
        <f>'Приложение №2'!E1334</f>
        <v>2163868.9600000004</v>
      </c>
      <c r="O1334" s="24"/>
      <c r="P1334" s="1">
        <v>1925218.23</v>
      </c>
      <c r="Q1334" s="1"/>
      <c r="R1334" s="1">
        <v>53251.448799999998</v>
      </c>
      <c r="S1334" s="1">
        <v>185399.28120000043</v>
      </c>
      <c r="T1334" s="32"/>
      <c r="U1334" s="1">
        <f t="shared" si="477"/>
        <v>7857.1857661583172</v>
      </c>
      <c r="V1334" s="1">
        <f t="shared" si="477"/>
        <v>7857.1857661583172</v>
      </c>
      <c r="W1334" s="9">
        <v>2021</v>
      </c>
    </row>
    <row r="1335" spans="1:23" ht="15" customHeight="1" x14ac:dyDescent="0.25">
      <c r="A1335" s="5">
        <f t="shared" ref="A1335:B1335" si="519">+A1334+1</f>
        <v>1313</v>
      </c>
      <c r="B1335" s="26">
        <f t="shared" si="519"/>
        <v>78</v>
      </c>
      <c r="C1335" s="6" t="s">
        <v>106</v>
      </c>
      <c r="D1335" s="2" t="s">
        <v>1435</v>
      </c>
      <c r="E1335" s="7">
        <v>1996</v>
      </c>
      <c r="F1335" s="7"/>
      <c r="G1335" s="7" t="s">
        <v>67</v>
      </c>
      <c r="H1335" s="7">
        <v>2</v>
      </c>
      <c r="I1335" s="7">
        <v>1</v>
      </c>
      <c r="J1335" s="32">
        <v>313.89999999999998</v>
      </c>
      <c r="K1335" s="32">
        <v>275</v>
      </c>
      <c r="L1335" s="32"/>
      <c r="M1335" s="8">
        <v>22</v>
      </c>
      <c r="N1335" s="30">
        <f>'Приложение №2'!E1335</f>
        <v>2205622.7799999998</v>
      </c>
      <c r="O1335" s="24"/>
      <c r="P1335" s="1">
        <v>1967058.77</v>
      </c>
      <c r="Q1335" s="1"/>
      <c r="R1335" s="1">
        <v>53434.009999999995</v>
      </c>
      <c r="S1335" s="1">
        <v>185129.99999999977</v>
      </c>
      <c r="T1335" s="32"/>
      <c r="U1335" s="1">
        <f t="shared" si="477"/>
        <v>8020.4464727272716</v>
      </c>
      <c r="V1335" s="1">
        <f t="shared" si="477"/>
        <v>8020.4464727272716</v>
      </c>
      <c r="W1335" s="9">
        <v>2021</v>
      </c>
    </row>
    <row r="1336" spans="1:23" ht="15" customHeight="1" x14ac:dyDescent="0.25">
      <c r="A1336" s="5">
        <f t="shared" ref="A1336:B1336" si="520">+A1335+1</f>
        <v>1314</v>
      </c>
      <c r="B1336" s="26">
        <f t="shared" si="520"/>
        <v>79</v>
      </c>
      <c r="C1336" s="6" t="s">
        <v>106</v>
      </c>
      <c r="D1336" s="2" t="s">
        <v>1436</v>
      </c>
      <c r="E1336" s="7">
        <v>1996</v>
      </c>
      <c r="F1336" s="7"/>
      <c r="G1336" s="7" t="s">
        <v>67</v>
      </c>
      <c r="H1336" s="7">
        <v>2</v>
      </c>
      <c r="I1336" s="7">
        <v>1</v>
      </c>
      <c r="J1336" s="32">
        <v>314.60000000000002</v>
      </c>
      <c r="K1336" s="32">
        <v>275.7</v>
      </c>
      <c r="L1336" s="32"/>
      <c r="M1336" s="8">
        <v>22</v>
      </c>
      <c r="N1336" s="30">
        <f>'Приложение №2'!E1336</f>
        <v>3005972.48</v>
      </c>
      <c r="O1336" s="24"/>
      <c r="P1336" s="1">
        <v>2773882.46</v>
      </c>
      <c r="Q1336" s="1"/>
      <c r="R1336" s="1">
        <v>46488.775399999999</v>
      </c>
      <c r="S1336" s="1">
        <v>185601.24460000003</v>
      </c>
      <c r="T1336" s="32"/>
      <c r="U1336" s="1">
        <f t="shared" si="477"/>
        <v>10903.055785273849</v>
      </c>
      <c r="V1336" s="1">
        <f t="shared" si="477"/>
        <v>10903.055785273849</v>
      </c>
      <c r="W1336" s="9">
        <v>2021</v>
      </c>
    </row>
    <row r="1337" spans="1:23" ht="15" customHeight="1" x14ac:dyDescent="0.25">
      <c r="A1337" s="5">
        <f t="shared" ref="A1337:B1337" si="521">+A1336+1</f>
        <v>1315</v>
      </c>
      <c r="B1337" s="26">
        <f t="shared" si="521"/>
        <v>80</v>
      </c>
      <c r="C1337" s="6" t="s">
        <v>106</v>
      </c>
      <c r="D1337" s="2" t="s">
        <v>1437</v>
      </c>
      <c r="E1337" s="7">
        <v>1996</v>
      </c>
      <c r="F1337" s="7"/>
      <c r="G1337" s="7" t="s">
        <v>67</v>
      </c>
      <c r="H1337" s="7">
        <v>2</v>
      </c>
      <c r="I1337" s="7">
        <v>1</v>
      </c>
      <c r="J1337" s="32">
        <v>313.60000000000002</v>
      </c>
      <c r="K1337" s="32">
        <v>274.7</v>
      </c>
      <c r="L1337" s="32"/>
      <c r="M1337" s="8">
        <v>21</v>
      </c>
      <c r="N1337" s="30">
        <f>'Приложение №2'!E1337</f>
        <v>2995069.4299999997</v>
      </c>
      <c r="O1337" s="24"/>
      <c r="P1337" s="1">
        <v>2756911.23</v>
      </c>
      <c r="Q1337" s="1"/>
      <c r="R1337" s="1">
        <v>53230.163399999998</v>
      </c>
      <c r="S1337" s="1">
        <v>184928.03659999973</v>
      </c>
      <c r="T1337" s="32"/>
      <c r="U1337" s="1">
        <f t="shared" si="477"/>
        <v>10903.055806334181</v>
      </c>
      <c r="V1337" s="1">
        <f t="shared" si="477"/>
        <v>10903.055806334181</v>
      </c>
      <c r="W1337" s="9">
        <v>2021</v>
      </c>
    </row>
    <row r="1338" spans="1:23" ht="15" customHeight="1" x14ac:dyDescent="0.25">
      <c r="A1338" s="5">
        <f t="shared" ref="A1338:B1338" si="522">+A1337+1</f>
        <v>1316</v>
      </c>
      <c r="B1338" s="26">
        <f t="shared" si="522"/>
        <v>81</v>
      </c>
      <c r="C1338" s="6" t="s">
        <v>106</v>
      </c>
      <c r="D1338" s="2" t="s">
        <v>1438</v>
      </c>
      <c r="E1338" s="7">
        <v>1996</v>
      </c>
      <c r="F1338" s="7"/>
      <c r="G1338" s="7" t="s">
        <v>67</v>
      </c>
      <c r="H1338" s="7">
        <v>2</v>
      </c>
      <c r="I1338" s="7">
        <v>1</v>
      </c>
      <c r="J1338" s="32">
        <v>352.6</v>
      </c>
      <c r="K1338" s="32">
        <v>313.7</v>
      </c>
      <c r="L1338" s="32"/>
      <c r="M1338" s="8">
        <v>16</v>
      </c>
      <c r="N1338" s="30">
        <f>'Приложение №2'!E1338</f>
        <v>1859763.9599999997</v>
      </c>
      <c r="O1338" s="24"/>
      <c r="P1338" s="1">
        <v>1587546.07</v>
      </c>
      <c r="Q1338" s="1"/>
      <c r="R1338" s="1">
        <v>61035.051399999997</v>
      </c>
      <c r="S1338" s="1">
        <v>211182.83859999967</v>
      </c>
      <c r="T1338" s="32"/>
      <c r="U1338" s="1">
        <f t="shared" si="477"/>
        <v>5928.4793114440545</v>
      </c>
      <c r="V1338" s="1">
        <f t="shared" si="477"/>
        <v>5928.4793114440545</v>
      </c>
      <c r="W1338" s="9">
        <v>2021</v>
      </c>
    </row>
    <row r="1339" spans="1:23" ht="15" customHeight="1" x14ac:dyDescent="0.25">
      <c r="A1339" s="5">
        <f t="shared" ref="A1339:B1339" si="523">+A1338+1</f>
        <v>1317</v>
      </c>
      <c r="B1339" s="26">
        <f t="shared" si="523"/>
        <v>82</v>
      </c>
      <c r="C1339" s="6" t="s">
        <v>106</v>
      </c>
      <c r="D1339" s="2" t="s">
        <v>1439</v>
      </c>
      <c r="E1339" s="7">
        <v>1996</v>
      </c>
      <c r="F1339" s="7"/>
      <c r="G1339" s="7" t="s">
        <v>67</v>
      </c>
      <c r="H1339" s="7">
        <v>2</v>
      </c>
      <c r="I1339" s="7">
        <v>1</v>
      </c>
      <c r="J1339" s="32">
        <v>314.10000000000002</v>
      </c>
      <c r="K1339" s="32">
        <v>275.2</v>
      </c>
      <c r="L1339" s="32"/>
      <c r="M1339" s="8">
        <v>23</v>
      </c>
      <c r="N1339" s="30">
        <f>'Приложение №2'!E1339</f>
        <v>1396234.5699999998</v>
      </c>
      <c r="O1339" s="24"/>
      <c r="P1339" s="1">
        <v>1162366.75</v>
      </c>
      <c r="Q1339" s="1"/>
      <c r="R1339" s="1">
        <v>48603.184399999998</v>
      </c>
      <c r="S1339" s="1">
        <v>185264.63559999983</v>
      </c>
      <c r="T1339" s="32"/>
      <c r="U1339" s="1">
        <f t="shared" si="477"/>
        <v>5073.5267805232552</v>
      </c>
      <c r="V1339" s="1">
        <f t="shared" si="477"/>
        <v>5073.5267805232552</v>
      </c>
      <c r="W1339" s="9">
        <v>2021</v>
      </c>
    </row>
    <row r="1340" spans="1:23" ht="15" customHeight="1" x14ac:dyDescent="0.25">
      <c r="A1340" s="5">
        <f t="shared" ref="A1340:B1340" si="524">+A1339+1</f>
        <v>1318</v>
      </c>
      <c r="B1340" s="26">
        <f t="shared" si="524"/>
        <v>83</v>
      </c>
      <c r="C1340" s="6" t="s">
        <v>106</v>
      </c>
      <c r="D1340" s="2" t="s">
        <v>1440</v>
      </c>
      <c r="E1340" s="7">
        <v>1996</v>
      </c>
      <c r="F1340" s="7"/>
      <c r="G1340" s="7" t="s">
        <v>67</v>
      </c>
      <c r="H1340" s="7">
        <v>2</v>
      </c>
      <c r="I1340" s="7">
        <v>1</v>
      </c>
      <c r="J1340" s="32">
        <v>313.8</v>
      </c>
      <c r="K1340" s="32">
        <v>274.89999999999998</v>
      </c>
      <c r="L1340" s="32"/>
      <c r="M1340" s="8">
        <v>23</v>
      </c>
      <c r="N1340" s="30">
        <f>'Приложение №2'!E1340</f>
        <v>2997250.04</v>
      </c>
      <c r="O1340" s="24"/>
      <c r="P1340" s="1">
        <v>2768253.96</v>
      </c>
      <c r="Q1340" s="1"/>
      <c r="R1340" s="1">
        <v>43933.397799999999</v>
      </c>
      <c r="S1340" s="1">
        <v>185062.68220000007</v>
      </c>
      <c r="T1340" s="32"/>
      <c r="U1340" s="1">
        <f t="shared" si="477"/>
        <v>10903.055802109859</v>
      </c>
      <c r="V1340" s="1">
        <f t="shared" si="477"/>
        <v>10903.055802109859</v>
      </c>
      <c r="W1340" s="9">
        <v>2021</v>
      </c>
    </row>
    <row r="1341" spans="1:23" ht="15" customHeight="1" x14ac:dyDescent="0.25">
      <c r="A1341" s="5">
        <f t="shared" ref="A1341:B1341" si="525">+A1340+1</f>
        <v>1319</v>
      </c>
      <c r="B1341" s="26">
        <f t="shared" si="525"/>
        <v>84</v>
      </c>
      <c r="C1341" s="6" t="s">
        <v>106</v>
      </c>
      <c r="D1341" s="2" t="s">
        <v>1441</v>
      </c>
      <c r="E1341" s="7">
        <v>1996</v>
      </c>
      <c r="F1341" s="7"/>
      <c r="G1341" s="7" t="s">
        <v>67</v>
      </c>
      <c r="H1341" s="7">
        <v>2</v>
      </c>
      <c r="I1341" s="7">
        <v>1</v>
      </c>
      <c r="J1341" s="32">
        <v>313.2</v>
      </c>
      <c r="K1341" s="32">
        <v>274.3</v>
      </c>
      <c r="L1341" s="32"/>
      <c r="M1341" s="8">
        <v>14</v>
      </c>
      <c r="N1341" s="30">
        <f>'Приложение №2'!E1341</f>
        <v>2990708.1899999995</v>
      </c>
      <c r="O1341" s="24"/>
      <c r="P1341" s="1">
        <v>2752789.36</v>
      </c>
      <c r="Q1341" s="1"/>
      <c r="R1341" s="1">
        <v>53260.074600000007</v>
      </c>
      <c r="S1341" s="1">
        <v>184658.75539999962</v>
      </c>
      <c r="T1341" s="32"/>
      <c r="U1341" s="1">
        <f t="shared" si="477"/>
        <v>10903.055741888442</v>
      </c>
      <c r="V1341" s="1">
        <f t="shared" si="477"/>
        <v>10903.055741888442</v>
      </c>
      <c r="W1341" s="9">
        <v>2021</v>
      </c>
    </row>
    <row r="1342" spans="1:23" ht="15" customHeight="1" x14ac:dyDescent="0.25">
      <c r="A1342" s="5">
        <f t="shared" ref="A1342:B1342" si="526">+A1341+1</f>
        <v>1320</v>
      </c>
      <c r="B1342" s="26">
        <f t="shared" si="526"/>
        <v>85</v>
      </c>
      <c r="C1342" s="6" t="s">
        <v>106</v>
      </c>
      <c r="D1342" s="2" t="s">
        <v>1442</v>
      </c>
      <c r="E1342" s="7">
        <v>1996</v>
      </c>
      <c r="F1342" s="7"/>
      <c r="G1342" s="7" t="s">
        <v>67</v>
      </c>
      <c r="H1342" s="7">
        <v>2</v>
      </c>
      <c r="I1342" s="7">
        <v>1</v>
      </c>
      <c r="J1342" s="32">
        <v>314.3</v>
      </c>
      <c r="K1342" s="32">
        <v>275.39999999999998</v>
      </c>
      <c r="L1342" s="32"/>
      <c r="M1342" s="8">
        <v>16</v>
      </c>
      <c r="N1342" s="30">
        <f>'Приложение №2'!E1342</f>
        <v>3002701.55</v>
      </c>
      <c r="O1342" s="24"/>
      <c r="P1342" s="1">
        <v>2759477.31</v>
      </c>
      <c r="Q1342" s="1"/>
      <c r="R1342" s="1">
        <v>57824.958799999993</v>
      </c>
      <c r="S1342" s="1">
        <v>185399.28119999976</v>
      </c>
      <c r="T1342" s="32"/>
      <c r="U1342" s="1">
        <f t="shared" si="477"/>
        <v>10903.055737109658</v>
      </c>
      <c r="V1342" s="1">
        <f t="shared" si="477"/>
        <v>10903.055737109658</v>
      </c>
      <c r="W1342" s="9">
        <v>2021</v>
      </c>
    </row>
    <row r="1343" spans="1:23" ht="15" customHeight="1" x14ac:dyDescent="0.25">
      <c r="A1343" s="5">
        <f t="shared" ref="A1343:B1343" si="527">+A1342+1</f>
        <v>1321</v>
      </c>
      <c r="B1343" s="26">
        <f t="shared" si="527"/>
        <v>86</v>
      </c>
      <c r="C1343" s="6" t="s">
        <v>106</v>
      </c>
      <c r="D1343" s="2" t="s">
        <v>1443</v>
      </c>
      <c r="E1343" s="7">
        <v>1996</v>
      </c>
      <c r="F1343" s="7"/>
      <c r="G1343" s="7" t="s">
        <v>67</v>
      </c>
      <c r="H1343" s="7">
        <v>2</v>
      </c>
      <c r="I1343" s="7">
        <v>1</v>
      </c>
      <c r="J1343" s="32">
        <v>314.5</v>
      </c>
      <c r="K1343" s="32">
        <v>275.60000000000002</v>
      </c>
      <c r="L1343" s="32"/>
      <c r="M1343" s="8">
        <v>22</v>
      </c>
      <c r="N1343" s="30">
        <f>'Приложение №2'!E1343</f>
        <v>2210435.04</v>
      </c>
      <c r="O1343" s="24"/>
      <c r="P1343" s="1">
        <v>1976064.2</v>
      </c>
      <c r="Q1343" s="1"/>
      <c r="R1343" s="1">
        <v>48836.923200000005</v>
      </c>
      <c r="S1343" s="1">
        <v>185533.91680000006</v>
      </c>
      <c r="T1343" s="32"/>
      <c r="U1343" s="1">
        <f t="shared" si="477"/>
        <v>8020.4464441219152</v>
      </c>
      <c r="V1343" s="1">
        <f t="shared" si="477"/>
        <v>8020.4464441219152</v>
      </c>
      <c r="W1343" s="9">
        <v>2021</v>
      </c>
    </row>
    <row r="1344" spans="1:23" ht="15" customHeight="1" x14ac:dyDescent="0.25">
      <c r="A1344" s="5">
        <f t="shared" ref="A1344:B1344" si="528">+A1343+1</f>
        <v>1322</v>
      </c>
      <c r="B1344" s="26">
        <f t="shared" si="528"/>
        <v>87</v>
      </c>
      <c r="C1344" s="6" t="s">
        <v>106</v>
      </c>
      <c r="D1344" s="2" t="s">
        <v>1444</v>
      </c>
      <c r="E1344" s="7">
        <v>1996</v>
      </c>
      <c r="F1344" s="7"/>
      <c r="G1344" s="7" t="s">
        <v>67</v>
      </c>
      <c r="H1344" s="7">
        <v>2</v>
      </c>
      <c r="I1344" s="7">
        <v>1</v>
      </c>
      <c r="J1344" s="32">
        <v>314.5</v>
      </c>
      <c r="K1344" s="32">
        <v>275.60000000000002</v>
      </c>
      <c r="L1344" s="32"/>
      <c r="M1344" s="8">
        <v>15</v>
      </c>
      <c r="N1344" s="30">
        <f>'Приложение №2'!E1344</f>
        <v>2165440.3899999997</v>
      </c>
      <c r="O1344" s="24"/>
      <c r="P1344" s="1">
        <v>1935526.93</v>
      </c>
      <c r="Q1344" s="1"/>
      <c r="R1344" s="1">
        <v>44379.5432</v>
      </c>
      <c r="S1344" s="1">
        <v>185533.91679999972</v>
      </c>
      <c r="T1344" s="32"/>
      <c r="U1344" s="1">
        <f t="shared" si="477"/>
        <v>7857.185740203191</v>
      </c>
      <c r="V1344" s="1">
        <f t="shared" si="477"/>
        <v>7857.185740203191</v>
      </c>
      <c r="W1344" s="9">
        <v>2021</v>
      </c>
    </row>
    <row r="1345" spans="1:23" ht="15.75" customHeight="1" x14ac:dyDescent="0.25">
      <c r="A1345" s="5">
        <f t="shared" ref="A1345:B1345" si="529">+A1344+1</f>
        <v>1323</v>
      </c>
      <c r="B1345" s="26">
        <f t="shared" si="529"/>
        <v>88</v>
      </c>
      <c r="C1345" s="6" t="s">
        <v>106</v>
      </c>
      <c r="D1345" s="3" t="s">
        <v>840</v>
      </c>
      <c r="E1345" s="7">
        <v>1964</v>
      </c>
      <c r="F1345" s="7">
        <v>2013</v>
      </c>
      <c r="G1345" s="7" t="s">
        <v>51</v>
      </c>
      <c r="H1345" s="7">
        <v>5</v>
      </c>
      <c r="I1345" s="7">
        <v>7</v>
      </c>
      <c r="J1345" s="32">
        <v>5522.53</v>
      </c>
      <c r="K1345" s="32">
        <v>5226.03</v>
      </c>
      <c r="L1345" s="32">
        <v>0</v>
      </c>
      <c r="M1345" s="8">
        <v>210</v>
      </c>
      <c r="N1345" s="30">
        <f>'Приложение №2'!E1345</f>
        <v>17126361.09</v>
      </c>
      <c r="O1345" s="32"/>
      <c r="P1345" s="1">
        <v>1823071.51</v>
      </c>
      <c r="Q1345" s="1"/>
      <c r="R1345" s="1">
        <v>421646.55245999998</v>
      </c>
      <c r="S1345" s="1">
        <v>14881643.02754</v>
      </c>
      <c r="T1345" s="1"/>
      <c r="U1345" s="1">
        <f t="shared" si="477"/>
        <v>3277.126440146727</v>
      </c>
      <c r="V1345" s="1">
        <f t="shared" si="477"/>
        <v>3277.126440146727</v>
      </c>
      <c r="W1345" s="9">
        <v>2021</v>
      </c>
    </row>
    <row r="1346" spans="1:23" ht="15.75" customHeight="1" x14ac:dyDescent="0.25">
      <c r="A1346" s="5">
        <f t="shared" ref="A1346:B1346" si="530">+A1345+1</f>
        <v>1324</v>
      </c>
      <c r="B1346" s="26">
        <f t="shared" si="530"/>
        <v>89</v>
      </c>
      <c r="C1346" s="6" t="s">
        <v>106</v>
      </c>
      <c r="D1346" s="3" t="s">
        <v>1144</v>
      </c>
      <c r="E1346" s="7">
        <v>1954</v>
      </c>
      <c r="F1346" s="7">
        <v>2005</v>
      </c>
      <c r="G1346" s="7" t="s">
        <v>51</v>
      </c>
      <c r="H1346" s="7">
        <v>3</v>
      </c>
      <c r="I1346" s="7">
        <v>3</v>
      </c>
      <c r="J1346" s="32">
        <v>1780.9</v>
      </c>
      <c r="K1346" s="32">
        <v>1626.2</v>
      </c>
      <c r="L1346" s="32">
        <v>0</v>
      </c>
      <c r="M1346" s="8">
        <v>35</v>
      </c>
      <c r="N1346" s="30">
        <f>'Приложение №2'!E1346</f>
        <v>5410126.9799999995</v>
      </c>
      <c r="O1346" s="32"/>
      <c r="P1346" s="1">
        <v>110213.28</v>
      </c>
      <c r="Q1346" s="1"/>
      <c r="R1346" s="1">
        <v>669146.5784</v>
      </c>
      <c r="S1346" s="1">
        <v>4630767.1215999993</v>
      </c>
      <c r="T1346" s="1"/>
      <c r="U1346" s="1">
        <f t="shared" si="477"/>
        <v>3326.8521584060995</v>
      </c>
      <c r="V1346" s="1">
        <f t="shared" si="477"/>
        <v>3326.8521584060995</v>
      </c>
      <c r="W1346" s="9">
        <v>2021</v>
      </c>
    </row>
    <row r="1347" spans="1:23" ht="15.75" customHeight="1" x14ac:dyDescent="0.25">
      <c r="A1347" s="5">
        <f t="shared" ref="A1347:B1347" si="531">+A1346+1</f>
        <v>1325</v>
      </c>
      <c r="B1347" s="26">
        <f t="shared" si="531"/>
        <v>90</v>
      </c>
      <c r="C1347" s="6" t="s">
        <v>106</v>
      </c>
      <c r="D1347" s="3" t="s">
        <v>1145</v>
      </c>
      <c r="E1347" s="7">
        <v>1968</v>
      </c>
      <c r="F1347" s="7">
        <v>2013</v>
      </c>
      <c r="G1347" s="7" t="s">
        <v>51</v>
      </c>
      <c r="H1347" s="7">
        <v>5</v>
      </c>
      <c r="I1347" s="7">
        <v>4</v>
      </c>
      <c r="J1347" s="32">
        <v>2744.29</v>
      </c>
      <c r="K1347" s="32">
        <v>2487.9899999999998</v>
      </c>
      <c r="L1347" s="32">
        <v>0</v>
      </c>
      <c r="M1347" s="8">
        <v>136</v>
      </c>
      <c r="N1347" s="30">
        <f>'Приложение №2'!E1347</f>
        <v>11392726.15</v>
      </c>
      <c r="O1347" s="32"/>
      <c r="P1347" s="1">
        <v>3200314.88</v>
      </c>
      <c r="Q1347" s="1"/>
      <c r="R1347" s="1">
        <v>1107610.94918</v>
      </c>
      <c r="S1347" s="1">
        <v>7084800.32082</v>
      </c>
      <c r="T1347" s="1"/>
      <c r="U1347" s="1">
        <f t="shared" si="477"/>
        <v>4579.088400676852</v>
      </c>
      <c r="V1347" s="1">
        <f t="shared" si="477"/>
        <v>4579.088400676852</v>
      </c>
      <c r="W1347" s="9">
        <v>2021</v>
      </c>
    </row>
    <row r="1348" spans="1:23" ht="15.75" customHeight="1" x14ac:dyDescent="0.25">
      <c r="A1348" s="5">
        <f t="shared" ref="A1348:B1348" si="532">+A1347+1</f>
        <v>1326</v>
      </c>
      <c r="B1348" s="26">
        <f t="shared" si="532"/>
        <v>91</v>
      </c>
      <c r="C1348" s="6" t="s">
        <v>106</v>
      </c>
      <c r="D1348" s="3" t="s">
        <v>1146</v>
      </c>
      <c r="E1348" s="7">
        <v>1965</v>
      </c>
      <c r="F1348" s="7">
        <v>2005</v>
      </c>
      <c r="G1348" s="7" t="s">
        <v>51</v>
      </c>
      <c r="H1348" s="7">
        <v>4</v>
      </c>
      <c r="I1348" s="7">
        <v>2</v>
      </c>
      <c r="J1348" s="32">
        <v>1948.5</v>
      </c>
      <c r="K1348" s="32">
        <v>1747.8</v>
      </c>
      <c r="L1348" s="32">
        <v>0</v>
      </c>
      <c r="M1348" s="8">
        <v>38</v>
      </c>
      <c r="N1348" s="30">
        <f>'Приложение №2'!E1348</f>
        <v>5727761.5899999999</v>
      </c>
      <c r="O1348" s="32"/>
      <c r="P1348" s="1">
        <v>0</v>
      </c>
      <c r="Q1348" s="1"/>
      <c r="R1348" s="1">
        <v>798735.44959999993</v>
      </c>
      <c r="S1348" s="1">
        <v>4929026.1403999999</v>
      </c>
      <c r="T1348" s="1"/>
      <c r="U1348" s="1">
        <f t="shared" si="477"/>
        <v>3277.1264389518251</v>
      </c>
      <c r="V1348" s="1">
        <f t="shared" si="477"/>
        <v>3277.1264389518251</v>
      </c>
      <c r="W1348" s="9">
        <v>2021</v>
      </c>
    </row>
    <row r="1349" spans="1:23" ht="15.75" customHeight="1" x14ac:dyDescent="0.25">
      <c r="A1349" s="5">
        <f t="shared" ref="A1349:B1349" si="533">+A1348+1</f>
        <v>1327</v>
      </c>
      <c r="B1349" s="26">
        <f t="shared" si="533"/>
        <v>92</v>
      </c>
      <c r="C1349" s="6" t="s">
        <v>106</v>
      </c>
      <c r="D1349" s="3" t="s">
        <v>1147</v>
      </c>
      <c r="E1349" s="7">
        <v>1963</v>
      </c>
      <c r="F1349" s="7">
        <v>2013</v>
      </c>
      <c r="G1349" s="7" t="s">
        <v>51</v>
      </c>
      <c r="H1349" s="7">
        <v>4</v>
      </c>
      <c r="I1349" s="7">
        <v>3</v>
      </c>
      <c r="J1349" s="32">
        <v>2212.3000000000002</v>
      </c>
      <c r="K1349" s="32">
        <v>2004.7</v>
      </c>
      <c r="L1349" s="32">
        <v>0</v>
      </c>
      <c r="M1349" s="8">
        <v>49</v>
      </c>
      <c r="N1349" s="30">
        <f>'Приложение №2'!E1349</f>
        <v>6569655.3699999992</v>
      </c>
      <c r="O1349" s="32"/>
      <c r="P1349" s="1">
        <v>0</v>
      </c>
      <c r="Q1349" s="1"/>
      <c r="R1349" s="1">
        <v>891194.55539999995</v>
      </c>
      <c r="S1349" s="1">
        <v>5678460.8145999992</v>
      </c>
      <c r="T1349" s="1"/>
      <c r="U1349" s="1">
        <f t="shared" si="477"/>
        <v>3277.1264378710025</v>
      </c>
      <c r="V1349" s="1">
        <f t="shared" si="477"/>
        <v>3277.1264378710025</v>
      </c>
      <c r="W1349" s="9">
        <v>2021</v>
      </c>
    </row>
    <row r="1350" spans="1:23" ht="15.75" customHeight="1" x14ac:dyDescent="0.25">
      <c r="A1350" s="5">
        <f t="shared" ref="A1350:B1350" si="534">+A1349+1</f>
        <v>1328</v>
      </c>
      <c r="B1350" s="26">
        <f t="shared" si="534"/>
        <v>93</v>
      </c>
      <c r="C1350" s="6" t="s">
        <v>106</v>
      </c>
      <c r="D1350" s="3" t="s">
        <v>1445</v>
      </c>
      <c r="E1350" s="7">
        <v>1962</v>
      </c>
      <c r="F1350" s="7"/>
      <c r="G1350" s="7" t="s">
        <v>51</v>
      </c>
      <c r="H1350" s="7">
        <v>4</v>
      </c>
      <c r="I1350" s="7">
        <v>4</v>
      </c>
      <c r="J1350" s="32">
        <v>2667.1</v>
      </c>
      <c r="K1350" s="32">
        <v>1967.6</v>
      </c>
      <c r="L1350" s="32"/>
      <c r="M1350" s="8">
        <v>96</v>
      </c>
      <c r="N1350" s="30">
        <f>'Приложение №2'!E1350</f>
        <v>307735.87</v>
      </c>
      <c r="O1350" s="32"/>
      <c r="P1350" s="1">
        <v>0</v>
      </c>
      <c r="Q1350" s="1"/>
      <c r="R1350" s="1">
        <v>307735.87</v>
      </c>
      <c r="S1350" s="1">
        <v>0</v>
      </c>
      <c r="T1350" s="1"/>
      <c r="U1350" s="1">
        <f t="shared" si="477"/>
        <v>156.40164159381987</v>
      </c>
      <c r="V1350" s="1">
        <f t="shared" si="477"/>
        <v>156.40164159381987</v>
      </c>
      <c r="W1350" s="9">
        <v>2021</v>
      </c>
    </row>
    <row r="1351" spans="1:23" ht="15" customHeight="1" x14ac:dyDescent="0.25">
      <c r="A1351" s="5">
        <f t="shared" ref="A1351:B1351" si="535">+A1350+1</f>
        <v>1329</v>
      </c>
      <c r="B1351" s="26">
        <f t="shared" si="535"/>
        <v>94</v>
      </c>
      <c r="C1351" s="6" t="s">
        <v>106</v>
      </c>
      <c r="D1351" s="3" t="s">
        <v>1148</v>
      </c>
      <c r="E1351" s="7">
        <v>1968</v>
      </c>
      <c r="F1351" s="7">
        <v>2016</v>
      </c>
      <c r="G1351" s="7" t="s">
        <v>67</v>
      </c>
      <c r="H1351" s="7">
        <v>2</v>
      </c>
      <c r="I1351" s="7">
        <v>2</v>
      </c>
      <c r="J1351" s="32">
        <v>573.20000000000005</v>
      </c>
      <c r="K1351" s="32">
        <v>525.4</v>
      </c>
      <c r="L1351" s="32">
        <v>0</v>
      </c>
      <c r="M1351" s="8">
        <v>67</v>
      </c>
      <c r="N1351" s="30">
        <f>'Приложение №2'!E1351</f>
        <v>4557073.2499999991</v>
      </c>
      <c r="O1351" s="32"/>
      <c r="P1351" s="1">
        <v>4078521.16</v>
      </c>
      <c r="Q1351" s="1"/>
      <c r="R1351" s="1">
        <v>124852.8088</v>
      </c>
      <c r="S1351" s="1">
        <v>353699.28119999892</v>
      </c>
      <c r="T1351" s="32"/>
      <c r="U1351" s="1">
        <f t="shared" si="477"/>
        <v>8673.5311191473156</v>
      </c>
      <c r="V1351" s="1">
        <f t="shared" si="477"/>
        <v>8673.5311191473156</v>
      </c>
      <c r="W1351" s="9">
        <v>2021</v>
      </c>
    </row>
    <row r="1352" spans="1:23" ht="15.75" customHeight="1" x14ac:dyDescent="0.25">
      <c r="A1352" s="5">
        <f t="shared" ref="A1352:B1352" si="536">+A1351+1</f>
        <v>1330</v>
      </c>
      <c r="B1352" s="26">
        <f t="shared" si="536"/>
        <v>95</v>
      </c>
      <c r="C1352" s="6" t="s">
        <v>106</v>
      </c>
      <c r="D1352" s="3" t="s">
        <v>1149</v>
      </c>
      <c r="E1352" s="7">
        <v>1962</v>
      </c>
      <c r="F1352" s="7">
        <v>2013</v>
      </c>
      <c r="G1352" s="7" t="s">
        <v>51</v>
      </c>
      <c r="H1352" s="7">
        <v>3</v>
      </c>
      <c r="I1352" s="7">
        <v>4</v>
      </c>
      <c r="J1352" s="32">
        <v>2475.3000000000002</v>
      </c>
      <c r="K1352" s="32">
        <v>2305.3000000000002</v>
      </c>
      <c r="L1352" s="32">
        <v>0</v>
      </c>
      <c r="M1352" s="8">
        <v>67</v>
      </c>
      <c r="N1352" s="30">
        <f>'Приложение №2'!E1352</f>
        <v>16683498.617017215</v>
      </c>
      <c r="O1352" s="32"/>
      <c r="P1352" s="1">
        <v>9222888.2100000009</v>
      </c>
      <c r="Q1352" s="1"/>
      <c r="R1352" s="1">
        <v>896038.12459999998</v>
      </c>
      <c r="S1352" s="1">
        <v>6564572.2824172145</v>
      </c>
      <c r="T1352" s="1"/>
      <c r="U1352" s="1">
        <f t="shared" si="477"/>
        <v>7237.018443160202</v>
      </c>
      <c r="V1352" s="1">
        <f t="shared" si="477"/>
        <v>7237.018443160202</v>
      </c>
      <c r="W1352" s="9">
        <v>2021</v>
      </c>
    </row>
    <row r="1353" spans="1:23" ht="15" customHeight="1" x14ac:dyDescent="0.25">
      <c r="A1353" s="5">
        <f t="shared" ref="A1353:B1353" si="537">+A1352+1</f>
        <v>1331</v>
      </c>
      <c r="B1353" s="26">
        <f t="shared" si="537"/>
        <v>96</v>
      </c>
      <c r="C1353" s="6" t="s">
        <v>106</v>
      </c>
      <c r="D1353" s="3" t="s">
        <v>1150</v>
      </c>
      <c r="E1353" s="7">
        <v>1960</v>
      </c>
      <c r="F1353" s="7">
        <v>1960</v>
      </c>
      <c r="G1353" s="7" t="s">
        <v>67</v>
      </c>
      <c r="H1353" s="7">
        <v>2</v>
      </c>
      <c r="I1353" s="7">
        <v>1</v>
      </c>
      <c r="J1353" s="32">
        <v>345.6</v>
      </c>
      <c r="K1353" s="32">
        <v>317.3</v>
      </c>
      <c r="L1353" s="32">
        <v>0</v>
      </c>
      <c r="M1353" s="8">
        <v>34</v>
      </c>
      <c r="N1353" s="30">
        <f>'Приложение №2'!E1353</f>
        <v>5664377.7006702991</v>
      </c>
      <c r="O1353" s="32"/>
      <c r="P1353" s="1">
        <v>5382550.5300000003</v>
      </c>
      <c r="Q1353" s="1"/>
      <c r="R1353" s="1">
        <v>68220.810599999997</v>
      </c>
      <c r="S1353" s="1">
        <v>213606.36007029886</v>
      </c>
      <c r="T1353" s="32"/>
      <c r="U1353" s="1">
        <f t="shared" si="477"/>
        <v>17851.804918595331</v>
      </c>
      <c r="V1353" s="1">
        <f t="shared" si="477"/>
        <v>17851.804918595331</v>
      </c>
      <c r="W1353" s="9">
        <v>2021</v>
      </c>
    </row>
    <row r="1354" spans="1:23" ht="15" customHeight="1" x14ac:dyDescent="0.25">
      <c r="A1354" s="5">
        <f t="shared" ref="A1354:B1354" si="538">+A1353+1</f>
        <v>1332</v>
      </c>
      <c r="B1354" s="26">
        <f t="shared" si="538"/>
        <v>97</v>
      </c>
      <c r="C1354" s="6" t="s">
        <v>106</v>
      </c>
      <c r="D1354" s="3" t="s">
        <v>1151</v>
      </c>
      <c r="E1354" s="7">
        <v>1969</v>
      </c>
      <c r="F1354" s="7">
        <v>1969</v>
      </c>
      <c r="G1354" s="7" t="s">
        <v>67</v>
      </c>
      <c r="H1354" s="7">
        <v>2</v>
      </c>
      <c r="I1354" s="7">
        <v>1</v>
      </c>
      <c r="J1354" s="32">
        <v>392.8</v>
      </c>
      <c r="K1354" s="32">
        <v>359.3</v>
      </c>
      <c r="L1354" s="32">
        <v>0</v>
      </c>
      <c r="M1354" s="8">
        <v>29</v>
      </c>
      <c r="N1354" s="30">
        <f>'Приложение №2'!E1354</f>
        <v>3591066.6662560389</v>
      </c>
      <c r="O1354" s="32"/>
      <c r="P1354" s="1">
        <v>3257294.04</v>
      </c>
      <c r="Q1354" s="1"/>
      <c r="R1354" s="1">
        <v>91891.864600000001</v>
      </c>
      <c r="S1354" s="1">
        <v>241880.7616560389</v>
      </c>
      <c r="T1354" s="32"/>
      <c r="U1354" s="1">
        <f t="shared" si="477"/>
        <v>9994.6191657557447</v>
      </c>
      <c r="V1354" s="1">
        <f t="shared" si="477"/>
        <v>9994.6191657557447</v>
      </c>
      <c r="W1354" s="9">
        <v>2021</v>
      </c>
    </row>
    <row r="1355" spans="1:23" ht="15" customHeight="1" x14ac:dyDescent="0.25">
      <c r="A1355" s="5">
        <f t="shared" ref="A1355:B1355" si="539">+A1354+1</f>
        <v>1333</v>
      </c>
      <c r="B1355" s="26">
        <f t="shared" si="539"/>
        <v>98</v>
      </c>
      <c r="C1355" s="6" t="s">
        <v>106</v>
      </c>
      <c r="D1355" s="3" t="s">
        <v>1152</v>
      </c>
      <c r="E1355" s="7">
        <v>1960</v>
      </c>
      <c r="F1355" s="7">
        <v>1960</v>
      </c>
      <c r="G1355" s="7" t="s">
        <v>67</v>
      </c>
      <c r="H1355" s="7">
        <v>2</v>
      </c>
      <c r="I1355" s="7">
        <v>1</v>
      </c>
      <c r="J1355" s="32">
        <v>434.4</v>
      </c>
      <c r="K1355" s="32">
        <v>404.7</v>
      </c>
      <c r="L1355" s="32">
        <v>0</v>
      </c>
      <c r="M1355" s="8">
        <v>21</v>
      </c>
      <c r="N1355" s="30">
        <f>'Приложение №2'!E1355</f>
        <v>7224625.4538190514</v>
      </c>
      <c r="O1355" s="32"/>
      <c r="P1355" s="1">
        <v>6850598.6200000001</v>
      </c>
      <c r="Q1355" s="1"/>
      <c r="R1355" s="1">
        <v>101582.79340000001</v>
      </c>
      <c r="S1355" s="1">
        <v>272444.04041905125</v>
      </c>
      <c r="T1355" s="32"/>
      <c r="U1355" s="1">
        <f t="shared" si="477"/>
        <v>17851.804926659381</v>
      </c>
      <c r="V1355" s="1">
        <f t="shared" si="477"/>
        <v>17851.804926659381</v>
      </c>
      <c r="W1355" s="9">
        <v>2021</v>
      </c>
    </row>
    <row r="1356" spans="1:23" ht="15" customHeight="1" x14ac:dyDescent="0.25">
      <c r="A1356" s="5">
        <f t="shared" ref="A1356:B1356" si="540">+A1355+1</f>
        <v>1334</v>
      </c>
      <c r="B1356" s="26">
        <f t="shared" si="540"/>
        <v>99</v>
      </c>
      <c r="C1356" s="6" t="s">
        <v>106</v>
      </c>
      <c r="D1356" s="3" t="s">
        <v>1153</v>
      </c>
      <c r="E1356" s="7">
        <v>1959</v>
      </c>
      <c r="F1356" s="7">
        <v>1959</v>
      </c>
      <c r="G1356" s="7" t="s">
        <v>67</v>
      </c>
      <c r="H1356" s="7">
        <v>2</v>
      </c>
      <c r="I1356" s="7">
        <v>1</v>
      </c>
      <c r="J1356" s="32">
        <v>386.4</v>
      </c>
      <c r="K1356" s="32">
        <v>356.7</v>
      </c>
      <c r="L1356" s="32">
        <v>0</v>
      </c>
      <c r="M1356" s="8">
        <v>27</v>
      </c>
      <c r="N1356" s="30">
        <f>'Приложение №2'!E1356</f>
        <v>6367738.8156585526</v>
      </c>
      <c r="O1356" s="32"/>
      <c r="P1356" s="1">
        <v>6053457.1299999999</v>
      </c>
      <c r="Q1356" s="1"/>
      <c r="R1356" s="1">
        <v>74151.247400000007</v>
      </c>
      <c r="S1356" s="1">
        <v>240130.43825855269</v>
      </c>
      <c r="T1356" s="32"/>
      <c r="U1356" s="1">
        <f t="shared" si="477"/>
        <v>17851.804921947161</v>
      </c>
      <c r="V1356" s="1">
        <f t="shared" si="477"/>
        <v>17851.804921947161</v>
      </c>
      <c r="W1356" s="9">
        <v>2021</v>
      </c>
    </row>
    <row r="1357" spans="1:23" ht="15" customHeight="1" x14ac:dyDescent="0.25">
      <c r="A1357" s="5">
        <f t="shared" ref="A1357:B1357" si="541">+A1356+1</f>
        <v>1335</v>
      </c>
      <c r="B1357" s="26">
        <f t="shared" si="541"/>
        <v>100</v>
      </c>
      <c r="C1357" s="6" t="s">
        <v>106</v>
      </c>
      <c r="D1357" s="3" t="s">
        <v>1154</v>
      </c>
      <c r="E1357" s="7">
        <v>1959</v>
      </c>
      <c r="F1357" s="7">
        <v>1959</v>
      </c>
      <c r="G1357" s="7" t="s">
        <v>67</v>
      </c>
      <c r="H1357" s="7">
        <v>2</v>
      </c>
      <c r="I1357" s="7">
        <v>1</v>
      </c>
      <c r="J1357" s="32">
        <v>391.4</v>
      </c>
      <c r="K1357" s="32">
        <v>361.7</v>
      </c>
      <c r="L1357" s="32">
        <v>0</v>
      </c>
      <c r="M1357" s="8">
        <v>23</v>
      </c>
      <c r="N1357" s="30">
        <f>'Приложение №2'!E1357</f>
        <v>6456997.8336612144</v>
      </c>
      <c r="O1357" s="32"/>
      <c r="P1357" s="1">
        <v>6121541.6699999999</v>
      </c>
      <c r="Q1357" s="1"/>
      <c r="R1357" s="1">
        <v>91959.727400000003</v>
      </c>
      <c r="S1357" s="1">
        <v>243496.43626121452</v>
      </c>
      <c r="T1357" s="32"/>
      <c r="U1357" s="1">
        <f t="shared" si="477"/>
        <v>17851.804903680437</v>
      </c>
      <c r="V1357" s="1">
        <f t="shared" si="477"/>
        <v>17851.804903680437</v>
      </c>
      <c r="W1357" s="9">
        <v>2021</v>
      </c>
    </row>
    <row r="1358" spans="1:23" ht="15" customHeight="1" x14ac:dyDescent="0.25">
      <c r="A1358" s="5">
        <f t="shared" ref="A1358:B1358" si="542">+A1357+1</f>
        <v>1336</v>
      </c>
      <c r="B1358" s="26">
        <f t="shared" si="542"/>
        <v>101</v>
      </c>
      <c r="C1358" s="6" t="s">
        <v>106</v>
      </c>
      <c r="D1358" s="3" t="s">
        <v>1155</v>
      </c>
      <c r="E1358" s="7">
        <v>1958</v>
      </c>
      <c r="F1358" s="7">
        <v>1958</v>
      </c>
      <c r="G1358" s="7" t="s">
        <v>67</v>
      </c>
      <c r="H1358" s="7">
        <v>2</v>
      </c>
      <c r="I1358" s="7">
        <v>1</v>
      </c>
      <c r="J1358" s="32">
        <v>402.9</v>
      </c>
      <c r="K1358" s="32">
        <v>373.2</v>
      </c>
      <c r="L1358" s="32">
        <v>0</v>
      </c>
      <c r="M1358" s="8">
        <v>22</v>
      </c>
      <c r="N1358" s="30">
        <f>'Приложение №2'!E1358</f>
        <v>6662293.5939086368</v>
      </c>
      <c r="O1358" s="32"/>
      <c r="P1358" s="1">
        <v>6324871.0999999996</v>
      </c>
      <c r="Q1358" s="1"/>
      <c r="R1358" s="1">
        <v>86184.250400000004</v>
      </c>
      <c r="S1358" s="1">
        <v>251238.24350863718</v>
      </c>
      <c r="T1358" s="32"/>
      <c r="U1358" s="1">
        <f t="shared" si="477"/>
        <v>17851.804914010281</v>
      </c>
      <c r="V1358" s="1">
        <f t="shared" si="477"/>
        <v>17851.804914010281</v>
      </c>
      <c r="W1358" s="9">
        <v>2021</v>
      </c>
    </row>
    <row r="1359" spans="1:23" ht="15" customHeight="1" x14ac:dyDescent="0.25">
      <c r="A1359" s="5">
        <f t="shared" ref="A1359:B1359" si="543">+A1358+1</f>
        <v>1337</v>
      </c>
      <c r="B1359" s="26">
        <f t="shared" si="543"/>
        <v>102</v>
      </c>
      <c r="C1359" s="6" t="s">
        <v>106</v>
      </c>
      <c r="D1359" s="3" t="s">
        <v>850</v>
      </c>
      <c r="E1359" s="7">
        <v>1957</v>
      </c>
      <c r="F1359" s="7">
        <v>1957</v>
      </c>
      <c r="G1359" s="7" t="s">
        <v>67</v>
      </c>
      <c r="H1359" s="7">
        <v>2</v>
      </c>
      <c r="I1359" s="7">
        <v>1</v>
      </c>
      <c r="J1359" s="32">
        <v>386.6</v>
      </c>
      <c r="K1359" s="32">
        <v>356.4</v>
      </c>
      <c r="L1359" s="32">
        <v>0</v>
      </c>
      <c r="M1359" s="8">
        <v>25</v>
      </c>
      <c r="N1359" s="30">
        <f>'Приложение №2'!E1359</f>
        <v>4443327.7748873942</v>
      </c>
      <c r="O1359" s="32"/>
      <c r="P1359" s="1">
        <v>4135348.85</v>
      </c>
      <c r="Q1359" s="1"/>
      <c r="R1359" s="1">
        <v>68050.440799999997</v>
      </c>
      <c r="S1359" s="1">
        <v>239928.48408739408</v>
      </c>
      <c r="T1359" s="32"/>
      <c r="U1359" s="1">
        <f t="shared" si="477"/>
        <v>12467.24964895453</v>
      </c>
      <c r="V1359" s="1">
        <f t="shared" si="477"/>
        <v>12467.24964895453</v>
      </c>
      <c r="W1359" s="9">
        <v>2021</v>
      </c>
    </row>
    <row r="1360" spans="1:23" ht="15" customHeight="1" x14ac:dyDescent="0.25">
      <c r="A1360" s="5">
        <f t="shared" ref="A1360:B1360" si="544">+A1359+1</f>
        <v>1338</v>
      </c>
      <c r="B1360" s="26">
        <f t="shared" si="544"/>
        <v>103</v>
      </c>
      <c r="C1360" s="6" t="s">
        <v>106</v>
      </c>
      <c r="D1360" s="3" t="s">
        <v>1156</v>
      </c>
      <c r="E1360" s="7">
        <v>1974</v>
      </c>
      <c r="F1360" s="7">
        <v>1974</v>
      </c>
      <c r="G1360" s="7" t="s">
        <v>67</v>
      </c>
      <c r="H1360" s="7">
        <v>2</v>
      </c>
      <c r="I1360" s="7">
        <v>1</v>
      </c>
      <c r="J1360" s="32">
        <v>607.70000000000005</v>
      </c>
      <c r="K1360" s="32">
        <v>522</v>
      </c>
      <c r="L1360" s="32">
        <v>0</v>
      </c>
      <c r="M1360" s="8">
        <v>21</v>
      </c>
      <c r="N1360" s="30">
        <f>'Приложение №2'!E1360</f>
        <v>5217191.2028309545</v>
      </c>
      <c r="O1360" s="32"/>
      <c r="P1360" s="1">
        <v>4757464.72</v>
      </c>
      <c r="Q1360" s="1"/>
      <c r="R1360" s="1">
        <v>108316.084</v>
      </c>
      <c r="S1360" s="1">
        <v>351410.39883095468</v>
      </c>
      <c r="T1360" s="32"/>
      <c r="U1360" s="1">
        <f t="shared" si="477"/>
        <v>9994.6191625114061</v>
      </c>
      <c r="V1360" s="1">
        <f t="shared" si="477"/>
        <v>9994.6191625114061</v>
      </c>
      <c r="W1360" s="9">
        <v>2021</v>
      </c>
    </row>
    <row r="1361" spans="1:23" ht="15" customHeight="1" x14ac:dyDescent="0.25">
      <c r="A1361" s="5">
        <f t="shared" ref="A1361:B1361" si="545">+A1360+1</f>
        <v>1339</v>
      </c>
      <c r="B1361" s="26">
        <f t="shared" si="545"/>
        <v>104</v>
      </c>
      <c r="C1361" s="6" t="s">
        <v>106</v>
      </c>
      <c r="D1361" s="3" t="s">
        <v>1157</v>
      </c>
      <c r="E1361" s="7">
        <v>1962</v>
      </c>
      <c r="F1361" s="7">
        <v>2017</v>
      </c>
      <c r="G1361" s="7" t="s">
        <v>67</v>
      </c>
      <c r="H1361" s="7">
        <v>2</v>
      </c>
      <c r="I1361" s="7">
        <v>1</v>
      </c>
      <c r="J1361" s="32">
        <v>419.7</v>
      </c>
      <c r="K1361" s="32">
        <v>298.60000000000002</v>
      </c>
      <c r="L1361" s="32">
        <v>0</v>
      </c>
      <c r="M1361" s="8">
        <v>31</v>
      </c>
      <c r="N1361" s="30">
        <f>'Приложение №2'!E1361</f>
        <v>5330548.9611178571</v>
      </c>
      <c r="O1361" s="32"/>
      <c r="P1361" s="1">
        <v>5083142.7</v>
      </c>
      <c r="Q1361" s="1"/>
      <c r="R1361" s="1">
        <v>46388.739199999996</v>
      </c>
      <c r="S1361" s="1">
        <v>201017.52191785694</v>
      </c>
      <c r="T1361" s="32"/>
      <c r="U1361" s="1">
        <f t="shared" si="477"/>
        <v>17851.804960207155</v>
      </c>
      <c r="V1361" s="1">
        <f t="shared" si="477"/>
        <v>17851.804960207155</v>
      </c>
      <c r="W1361" s="9">
        <v>2021</v>
      </c>
    </row>
    <row r="1362" spans="1:23" ht="15" customHeight="1" x14ac:dyDescent="0.25">
      <c r="A1362" s="5">
        <f t="shared" ref="A1362:B1362" si="546">+A1361+1</f>
        <v>1340</v>
      </c>
      <c r="B1362" s="26">
        <f t="shared" si="546"/>
        <v>105</v>
      </c>
      <c r="C1362" s="6" t="s">
        <v>106</v>
      </c>
      <c r="D1362" s="3" t="s">
        <v>1158</v>
      </c>
      <c r="E1362" s="7">
        <v>1974</v>
      </c>
      <c r="F1362" s="7">
        <v>1974</v>
      </c>
      <c r="G1362" s="7" t="s">
        <v>67</v>
      </c>
      <c r="H1362" s="7">
        <v>2</v>
      </c>
      <c r="I1362" s="7">
        <v>2</v>
      </c>
      <c r="J1362" s="32">
        <v>551.4</v>
      </c>
      <c r="K1362" s="32">
        <v>510.2</v>
      </c>
      <c r="L1362" s="32">
        <v>0</v>
      </c>
      <c r="M1362" s="8">
        <v>40</v>
      </c>
      <c r="N1362" s="30">
        <f>'Приложение №2'!E1362</f>
        <v>2352054.59</v>
      </c>
      <c r="O1362" s="32"/>
      <c r="P1362" s="1">
        <v>1870061.57</v>
      </c>
      <c r="Q1362" s="1"/>
      <c r="R1362" s="1">
        <v>138526.38440000001</v>
      </c>
      <c r="S1362" s="1">
        <v>343466.6355999998</v>
      </c>
      <c r="T1362" s="32"/>
      <c r="U1362" s="1">
        <f t="shared" si="477"/>
        <v>4610.0638769110155</v>
      </c>
      <c r="V1362" s="1">
        <f t="shared" si="477"/>
        <v>4610.0638769110155</v>
      </c>
      <c r="W1362" s="9">
        <v>2021</v>
      </c>
    </row>
    <row r="1363" spans="1:23" ht="15" customHeight="1" x14ac:dyDescent="0.25">
      <c r="A1363" s="5">
        <f t="shared" ref="A1363:B1363" si="547">+A1362+1</f>
        <v>1341</v>
      </c>
      <c r="B1363" s="26">
        <f t="shared" si="547"/>
        <v>106</v>
      </c>
      <c r="C1363" s="6" t="s">
        <v>106</v>
      </c>
      <c r="D1363" s="3" t="s">
        <v>1159</v>
      </c>
      <c r="E1363" s="7">
        <v>1966</v>
      </c>
      <c r="F1363" s="7">
        <v>1966</v>
      </c>
      <c r="G1363" s="7" t="s">
        <v>67</v>
      </c>
      <c r="H1363" s="7">
        <v>2</v>
      </c>
      <c r="I1363" s="7">
        <v>1</v>
      </c>
      <c r="J1363" s="32">
        <v>873.4</v>
      </c>
      <c r="K1363" s="32">
        <v>873.4</v>
      </c>
      <c r="L1363" s="32">
        <v>0</v>
      </c>
      <c r="M1363" s="8">
        <v>51</v>
      </c>
      <c r="N1363" s="30">
        <f>'Приложение №2'!E1363</f>
        <v>11920257.18</v>
      </c>
      <c r="O1363" s="32"/>
      <c r="P1363" s="1">
        <v>11101813.890000001</v>
      </c>
      <c r="Q1363" s="1"/>
      <c r="R1363" s="1">
        <v>230470.4148</v>
      </c>
      <c r="S1363" s="1">
        <v>587972.87519999908</v>
      </c>
      <c r="T1363" s="32"/>
      <c r="U1363" s="1">
        <f t="shared" ref="U1363:V1438" si="548">$N1363/($K1363+$L1363)</f>
        <v>13648.107602473094</v>
      </c>
      <c r="V1363" s="1">
        <f t="shared" si="548"/>
        <v>13648.107602473094</v>
      </c>
      <c r="W1363" s="9">
        <v>2021</v>
      </c>
    </row>
    <row r="1364" spans="1:23" ht="15" customHeight="1" x14ac:dyDescent="0.25">
      <c r="A1364" s="5">
        <f t="shared" ref="A1364:B1364" si="549">+A1363+1</f>
        <v>1342</v>
      </c>
      <c r="B1364" s="26">
        <f t="shared" si="549"/>
        <v>107</v>
      </c>
      <c r="C1364" s="6" t="s">
        <v>106</v>
      </c>
      <c r="D1364" s="3" t="s">
        <v>1160</v>
      </c>
      <c r="E1364" s="7">
        <v>1973</v>
      </c>
      <c r="F1364" s="7">
        <v>1973</v>
      </c>
      <c r="G1364" s="7" t="s">
        <v>67</v>
      </c>
      <c r="H1364" s="7">
        <v>2</v>
      </c>
      <c r="I1364" s="7">
        <v>2</v>
      </c>
      <c r="J1364" s="32">
        <v>539.5</v>
      </c>
      <c r="K1364" s="32">
        <v>496.3</v>
      </c>
      <c r="L1364" s="32">
        <v>0</v>
      </c>
      <c r="M1364" s="8">
        <v>35</v>
      </c>
      <c r="N1364" s="30">
        <f>'Приложение №2'!E1364</f>
        <v>2287974.7000000002</v>
      </c>
      <c r="O1364" s="32"/>
      <c r="P1364" s="1">
        <v>1854825.65</v>
      </c>
      <c r="Q1364" s="1"/>
      <c r="R1364" s="1">
        <v>99039.888600000006</v>
      </c>
      <c r="S1364" s="1">
        <v>334109.16140000027</v>
      </c>
      <c r="T1364" s="32"/>
      <c r="U1364" s="1">
        <f t="shared" si="548"/>
        <v>4610.0638726576672</v>
      </c>
      <c r="V1364" s="1">
        <f t="shared" si="548"/>
        <v>4610.0638726576672</v>
      </c>
      <c r="W1364" s="9">
        <v>2021</v>
      </c>
    </row>
    <row r="1365" spans="1:23" ht="15" customHeight="1" x14ac:dyDescent="0.25">
      <c r="A1365" s="5">
        <f t="shared" ref="A1365:B1365" si="550">+A1364+1</f>
        <v>1343</v>
      </c>
      <c r="B1365" s="26">
        <f t="shared" si="550"/>
        <v>108</v>
      </c>
      <c r="C1365" s="6" t="s">
        <v>106</v>
      </c>
      <c r="D1365" s="3" t="s">
        <v>1161</v>
      </c>
      <c r="E1365" s="7">
        <v>1974</v>
      </c>
      <c r="F1365" s="7">
        <v>1974</v>
      </c>
      <c r="G1365" s="7" t="s">
        <v>67</v>
      </c>
      <c r="H1365" s="7">
        <v>2</v>
      </c>
      <c r="I1365" s="7">
        <v>2</v>
      </c>
      <c r="J1365" s="32">
        <v>541.9</v>
      </c>
      <c r="K1365" s="32">
        <v>500.3</v>
      </c>
      <c r="L1365" s="32">
        <v>0</v>
      </c>
      <c r="M1365" s="8">
        <v>24</v>
      </c>
      <c r="N1365" s="30">
        <f>'Приложение №2'!E1365</f>
        <v>2306414.96</v>
      </c>
      <c r="O1365" s="32"/>
      <c r="P1365" s="1">
        <v>1828676.02</v>
      </c>
      <c r="Q1365" s="1"/>
      <c r="R1365" s="1">
        <v>140936.97659999999</v>
      </c>
      <c r="S1365" s="1">
        <v>336801.96339999995</v>
      </c>
      <c r="T1365" s="32"/>
      <c r="U1365" s="1">
        <f t="shared" si="548"/>
        <v>4610.063881670997</v>
      </c>
      <c r="V1365" s="1">
        <f t="shared" si="548"/>
        <v>4610.063881670997</v>
      </c>
      <c r="W1365" s="9">
        <v>2021</v>
      </c>
    </row>
    <row r="1366" spans="1:23" ht="15" customHeight="1" x14ac:dyDescent="0.25">
      <c r="A1366" s="5">
        <f t="shared" ref="A1366:B1366" si="551">+A1365+1</f>
        <v>1344</v>
      </c>
      <c r="B1366" s="26">
        <f t="shared" si="551"/>
        <v>109</v>
      </c>
      <c r="C1366" s="6" t="s">
        <v>106</v>
      </c>
      <c r="D1366" s="3" t="s">
        <v>1162</v>
      </c>
      <c r="E1366" s="7">
        <v>1971</v>
      </c>
      <c r="F1366" s="7">
        <v>1971</v>
      </c>
      <c r="G1366" s="7" t="s">
        <v>67</v>
      </c>
      <c r="H1366" s="7">
        <v>2</v>
      </c>
      <c r="I1366" s="7">
        <v>2</v>
      </c>
      <c r="J1366" s="32">
        <v>536.4</v>
      </c>
      <c r="K1366" s="32">
        <v>496</v>
      </c>
      <c r="L1366" s="32">
        <v>0</v>
      </c>
      <c r="M1366" s="8">
        <v>49</v>
      </c>
      <c r="N1366" s="30">
        <f>'Приложение №2'!E1366</f>
        <v>4957331.0999999996</v>
      </c>
      <c r="O1366" s="32"/>
      <c r="P1366" s="1">
        <v>4495503.5</v>
      </c>
      <c r="Q1366" s="1"/>
      <c r="R1366" s="1">
        <v>127920.402</v>
      </c>
      <c r="S1366" s="1">
        <v>333907.19799999963</v>
      </c>
      <c r="T1366" s="32"/>
      <c r="U1366" s="1">
        <f t="shared" si="548"/>
        <v>9994.6191532258053</v>
      </c>
      <c r="V1366" s="1">
        <f t="shared" si="548"/>
        <v>9994.6191532258053</v>
      </c>
      <c r="W1366" s="9">
        <v>2021</v>
      </c>
    </row>
    <row r="1367" spans="1:23" ht="15" customHeight="1" x14ac:dyDescent="0.25">
      <c r="A1367" s="5">
        <f t="shared" ref="A1367:B1367" si="552">+A1366+1</f>
        <v>1345</v>
      </c>
      <c r="B1367" s="26">
        <f t="shared" si="552"/>
        <v>110</v>
      </c>
      <c r="C1367" s="6" t="s">
        <v>106</v>
      </c>
      <c r="D1367" s="3" t="s">
        <v>1163</v>
      </c>
      <c r="E1367" s="7">
        <v>1972</v>
      </c>
      <c r="F1367" s="7">
        <v>2014</v>
      </c>
      <c r="G1367" s="7" t="s">
        <v>67</v>
      </c>
      <c r="H1367" s="7">
        <v>2</v>
      </c>
      <c r="I1367" s="7">
        <v>2</v>
      </c>
      <c r="J1367" s="32">
        <v>539.1</v>
      </c>
      <c r="K1367" s="32">
        <v>492.3</v>
      </c>
      <c r="L1367" s="32">
        <v>0</v>
      </c>
      <c r="M1367" s="8">
        <v>39</v>
      </c>
      <c r="N1367" s="30">
        <f>'Приложение №2'!E1367</f>
        <v>4758031.79</v>
      </c>
      <c r="O1367" s="32"/>
      <c r="P1367" s="1">
        <v>4321095.5599999996</v>
      </c>
      <c r="Q1367" s="1"/>
      <c r="R1367" s="1">
        <v>105519.87059999999</v>
      </c>
      <c r="S1367" s="1">
        <v>331416.35940000042</v>
      </c>
      <c r="T1367" s="32"/>
      <c r="U1367" s="1">
        <f t="shared" si="548"/>
        <v>9664.9030875482422</v>
      </c>
      <c r="V1367" s="1">
        <f t="shared" si="548"/>
        <v>9664.9030875482422</v>
      </c>
      <c r="W1367" s="9">
        <v>2021</v>
      </c>
    </row>
    <row r="1368" spans="1:23" ht="15" customHeight="1" x14ac:dyDescent="0.25">
      <c r="A1368" s="5">
        <f t="shared" ref="A1368:B1368" si="553">+A1367+1</f>
        <v>1346</v>
      </c>
      <c r="B1368" s="26">
        <f t="shared" si="553"/>
        <v>111</v>
      </c>
      <c r="C1368" s="6" t="s">
        <v>106</v>
      </c>
      <c r="D1368" s="3" t="s">
        <v>1164</v>
      </c>
      <c r="E1368" s="7">
        <v>1977</v>
      </c>
      <c r="F1368" s="7">
        <v>1977</v>
      </c>
      <c r="G1368" s="7" t="s">
        <v>67</v>
      </c>
      <c r="H1368" s="7">
        <v>2</v>
      </c>
      <c r="I1368" s="7">
        <v>2</v>
      </c>
      <c r="J1368" s="32">
        <v>551.4</v>
      </c>
      <c r="K1368" s="32">
        <v>485</v>
      </c>
      <c r="L1368" s="32">
        <v>0</v>
      </c>
      <c r="M1368" s="8">
        <v>22</v>
      </c>
      <c r="N1368" s="30">
        <f>'Приложение №2'!E1368</f>
        <v>2235880.98</v>
      </c>
      <c r="O1368" s="32"/>
      <c r="P1368" s="1">
        <v>1792745.38</v>
      </c>
      <c r="Q1368" s="1"/>
      <c r="R1368" s="1">
        <v>116633.59999999999</v>
      </c>
      <c r="S1368" s="1">
        <v>326502.00000000012</v>
      </c>
      <c r="T1368" s="32"/>
      <c r="U1368" s="1">
        <f t="shared" si="548"/>
        <v>4610.0638762886601</v>
      </c>
      <c r="V1368" s="1">
        <f t="shared" si="548"/>
        <v>4610.0638762886601</v>
      </c>
      <c r="W1368" s="9">
        <v>2021</v>
      </c>
    </row>
    <row r="1369" spans="1:23" ht="15" customHeight="1" x14ac:dyDescent="0.25">
      <c r="A1369" s="5">
        <f t="shared" ref="A1369:B1369" si="554">+A1368+1</f>
        <v>1347</v>
      </c>
      <c r="B1369" s="26">
        <f t="shared" si="554"/>
        <v>112</v>
      </c>
      <c r="C1369" s="6" t="s">
        <v>106</v>
      </c>
      <c r="D1369" s="3" t="s">
        <v>1165</v>
      </c>
      <c r="E1369" s="7">
        <v>1967</v>
      </c>
      <c r="F1369" s="7">
        <v>1967</v>
      </c>
      <c r="G1369" s="7" t="s">
        <v>67</v>
      </c>
      <c r="H1369" s="7">
        <v>2</v>
      </c>
      <c r="I1369" s="7">
        <v>1</v>
      </c>
      <c r="J1369" s="32">
        <v>939</v>
      </c>
      <c r="K1369" s="32">
        <v>732.9</v>
      </c>
      <c r="L1369" s="32">
        <v>0</v>
      </c>
      <c r="M1369" s="8">
        <v>48</v>
      </c>
      <c r="N1369" s="30">
        <f>'Приложение №2'!E1369</f>
        <v>12115362.4</v>
      </c>
      <c r="O1369" s="32"/>
      <c r="P1369" s="1">
        <v>11483757.42</v>
      </c>
      <c r="Q1369" s="1"/>
      <c r="R1369" s="1">
        <v>138216.70380000002</v>
      </c>
      <c r="S1369" s="1">
        <v>493388.27620000043</v>
      </c>
      <c r="T1369" s="32"/>
      <c r="U1369" s="1">
        <f t="shared" si="548"/>
        <v>16530.716878155275</v>
      </c>
      <c r="V1369" s="1">
        <f t="shared" si="548"/>
        <v>16530.716878155275</v>
      </c>
      <c r="W1369" s="9">
        <v>2021</v>
      </c>
    </row>
    <row r="1370" spans="1:23" ht="15" customHeight="1" x14ac:dyDescent="0.25">
      <c r="A1370" s="5">
        <f t="shared" ref="A1370:B1370" si="555">+A1369+1</f>
        <v>1348</v>
      </c>
      <c r="B1370" s="26">
        <f t="shared" si="555"/>
        <v>113</v>
      </c>
      <c r="C1370" s="6" t="s">
        <v>106</v>
      </c>
      <c r="D1370" s="3" t="s">
        <v>1166</v>
      </c>
      <c r="E1370" s="7">
        <v>1971</v>
      </c>
      <c r="F1370" s="7">
        <v>1971</v>
      </c>
      <c r="G1370" s="7" t="s">
        <v>67</v>
      </c>
      <c r="H1370" s="7">
        <v>2</v>
      </c>
      <c r="I1370" s="7">
        <v>2</v>
      </c>
      <c r="J1370" s="32">
        <v>531.79999999999995</v>
      </c>
      <c r="K1370" s="32">
        <v>493.4</v>
      </c>
      <c r="L1370" s="32">
        <v>0</v>
      </c>
      <c r="M1370" s="8">
        <v>31</v>
      </c>
      <c r="N1370" s="30">
        <f>'Приложение №2'!E1370</f>
        <v>4931345.09</v>
      </c>
      <c r="O1370" s="32"/>
      <c r="P1370" s="1">
        <v>4486112.47</v>
      </c>
      <c r="Q1370" s="1"/>
      <c r="R1370" s="1">
        <v>113075.7448</v>
      </c>
      <c r="S1370" s="1">
        <v>332156.87520000013</v>
      </c>
      <c r="T1370" s="32"/>
      <c r="U1370" s="1">
        <f t="shared" si="548"/>
        <v>9994.6191528171876</v>
      </c>
      <c r="V1370" s="1">
        <f t="shared" si="548"/>
        <v>9994.6191528171876</v>
      </c>
      <c r="W1370" s="9">
        <v>2021</v>
      </c>
    </row>
    <row r="1371" spans="1:23" ht="15" customHeight="1" x14ac:dyDescent="0.25">
      <c r="A1371" s="5">
        <f t="shared" ref="A1371:B1371" si="556">+A1370+1</f>
        <v>1349</v>
      </c>
      <c r="B1371" s="26">
        <f t="shared" si="556"/>
        <v>114</v>
      </c>
      <c r="C1371" s="6" t="s">
        <v>106</v>
      </c>
      <c r="D1371" s="3" t="s">
        <v>1167</v>
      </c>
      <c r="E1371" s="7">
        <v>1974</v>
      </c>
      <c r="F1371" s="7">
        <v>1974</v>
      </c>
      <c r="G1371" s="7" t="s">
        <v>67</v>
      </c>
      <c r="H1371" s="7">
        <v>2</v>
      </c>
      <c r="I1371" s="7">
        <v>2</v>
      </c>
      <c r="J1371" s="32">
        <v>1289.0999999999999</v>
      </c>
      <c r="K1371" s="32">
        <v>991.5</v>
      </c>
      <c r="L1371" s="32">
        <v>0</v>
      </c>
      <c r="M1371" s="8">
        <v>62</v>
      </c>
      <c r="N1371" s="30">
        <f>'Приложение №2'!E1371</f>
        <v>5338786.5500000007</v>
      </c>
      <c r="O1371" s="32"/>
      <c r="P1371" s="1">
        <v>4452240.32</v>
      </c>
      <c r="Q1371" s="1"/>
      <c r="R1371" s="1">
        <v>219068.43300000002</v>
      </c>
      <c r="S1371" s="1">
        <v>667477.79700000049</v>
      </c>
      <c r="T1371" s="32"/>
      <c r="U1371" s="1">
        <f t="shared" si="548"/>
        <v>5384.5552697932435</v>
      </c>
      <c r="V1371" s="1">
        <f t="shared" si="548"/>
        <v>5384.5552697932435</v>
      </c>
      <c r="W1371" s="9">
        <v>2021</v>
      </c>
    </row>
    <row r="1372" spans="1:23" ht="15" customHeight="1" x14ac:dyDescent="0.25">
      <c r="A1372" s="5">
        <f t="shared" ref="A1372:B1372" si="557">+A1371+1</f>
        <v>1350</v>
      </c>
      <c r="B1372" s="26">
        <f t="shared" si="557"/>
        <v>115</v>
      </c>
      <c r="C1372" s="6" t="s">
        <v>106</v>
      </c>
      <c r="D1372" s="3" t="s">
        <v>1457</v>
      </c>
      <c r="E1372" s="7">
        <v>1993</v>
      </c>
      <c r="F1372" s="7">
        <v>1993</v>
      </c>
      <c r="G1372" s="7" t="s">
        <v>51</v>
      </c>
      <c r="H1372" s="7">
        <v>3</v>
      </c>
      <c r="I1372" s="7">
        <v>2</v>
      </c>
      <c r="J1372" s="32">
        <v>1461.3</v>
      </c>
      <c r="K1372" s="32">
        <v>1320.6</v>
      </c>
      <c r="L1372" s="32">
        <v>0</v>
      </c>
      <c r="M1372" s="8">
        <v>67</v>
      </c>
      <c r="N1372" s="30">
        <f>'Приложение №2'!E1372</f>
        <v>3316023.2764273444</v>
      </c>
      <c r="O1372" s="32"/>
      <c r="P1372" s="1">
        <v>0</v>
      </c>
      <c r="Q1372" s="1"/>
      <c r="R1372" s="1">
        <v>106548.6492</v>
      </c>
      <c r="S1372" s="1">
        <v>3209474.6272273446</v>
      </c>
      <c r="T1372" s="1"/>
      <c r="U1372" s="32">
        <f t="shared" si="548"/>
        <v>2510.9974832858888</v>
      </c>
      <c r="V1372" s="32">
        <f t="shared" si="548"/>
        <v>2510.9974832858888</v>
      </c>
      <c r="W1372" s="9">
        <v>2021</v>
      </c>
    </row>
    <row r="1373" spans="1:23" ht="15" customHeight="1" x14ac:dyDescent="0.25">
      <c r="A1373" s="5">
        <f t="shared" ref="A1373:B1373" si="558">+A1372+1</f>
        <v>1351</v>
      </c>
      <c r="B1373" s="26">
        <f t="shared" si="558"/>
        <v>116</v>
      </c>
      <c r="C1373" s="6" t="s">
        <v>106</v>
      </c>
      <c r="D1373" s="3" t="s">
        <v>1458</v>
      </c>
      <c r="E1373" s="7">
        <v>1993</v>
      </c>
      <c r="F1373" s="7">
        <v>1993</v>
      </c>
      <c r="G1373" s="7" t="s">
        <v>51</v>
      </c>
      <c r="H1373" s="7">
        <v>3</v>
      </c>
      <c r="I1373" s="7">
        <v>2</v>
      </c>
      <c r="J1373" s="32">
        <v>1431.7</v>
      </c>
      <c r="K1373" s="32">
        <v>1289.0999999999999</v>
      </c>
      <c r="L1373" s="32">
        <v>0</v>
      </c>
      <c r="M1373" s="8">
        <v>67</v>
      </c>
      <c r="N1373" s="30">
        <f>'Приложение №2'!E1373</f>
        <v>3236926.8561736653</v>
      </c>
      <c r="O1373" s="32"/>
      <c r="P1373" s="1">
        <v>0</v>
      </c>
      <c r="Q1373" s="1"/>
      <c r="R1373" s="1">
        <v>104007.16619999999</v>
      </c>
      <c r="S1373" s="1">
        <v>3132919.6899736654</v>
      </c>
      <c r="T1373" s="1"/>
      <c r="U1373" s="32">
        <f t="shared" si="548"/>
        <v>2510.9974836503493</v>
      </c>
      <c r="V1373" s="32">
        <f t="shared" si="548"/>
        <v>2510.9974836503493</v>
      </c>
      <c r="W1373" s="9">
        <v>2021</v>
      </c>
    </row>
    <row r="1374" spans="1:23" ht="15" customHeight="1" x14ac:dyDescent="0.25">
      <c r="A1374" s="5">
        <f t="shared" ref="A1374:B1374" si="559">+A1373+1</f>
        <v>1352</v>
      </c>
      <c r="B1374" s="26">
        <f t="shared" si="559"/>
        <v>117</v>
      </c>
      <c r="C1374" s="6" t="s">
        <v>106</v>
      </c>
      <c r="D1374" s="3" t="s">
        <v>1168</v>
      </c>
      <c r="E1374" s="7">
        <v>1995</v>
      </c>
      <c r="F1374" s="7">
        <v>2005</v>
      </c>
      <c r="G1374" s="7" t="s">
        <v>63</v>
      </c>
      <c r="H1374" s="7">
        <v>9</v>
      </c>
      <c r="I1374" s="7">
        <v>2</v>
      </c>
      <c r="J1374" s="32">
        <v>5559.4</v>
      </c>
      <c r="K1374" s="32">
        <v>4567.5</v>
      </c>
      <c r="L1374" s="32">
        <v>0</v>
      </c>
      <c r="M1374" s="8">
        <v>169</v>
      </c>
      <c r="N1374" s="30">
        <f>'Приложение №2'!E1374</f>
        <v>7182720</v>
      </c>
      <c r="O1374" s="32"/>
      <c r="P1374" s="1">
        <v>0</v>
      </c>
      <c r="Q1374" s="1"/>
      <c r="R1374" s="1">
        <v>2065107.88</v>
      </c>
      <c r="S1374" s="1">
        <v>5117612.12</v>
      </c>
      <c r="T1374" s="32"/>
      <c r="U1374" s="1">
        <f t="shared" si="548"/>
        <v>1572.5714285714287</v>
      </c>
      <c r="V1374" s="1">
        <f t="shared" si="548"/>
        <v>1572.5714285714287</v>
      </c>
      <c r="W1374" s="9">
        <v>2021</v>
      </c>
    </row>
    <row r="1375" spans="1:23" ht="15" customHeight="1" x14ac:dyDescent="0.25">
      <c r="A1375" s="5">
        <f t="shared" ref="A1375:B1375" si="560">+A1374+1</f>
        <v>1353</v>
      </c>
      <c r="B1375" s="26">
        <f t="shared" si="560"/>
        <v>118</v>
      </c>
      <c r="C1375" s="6" t="s">
        <v>106</v>
      </c>
      <c r="D1375" s="3" t="s">
        <v>140</v>
      </c>
      <c r="E1375" s="7">
        <v>1974</v>
      </c>
      <c r="F1375" s="7">
        <v>2013</v>
      </c>
      <c r="G1375" s="7" t="s">
        <v>63</v>
      </c>
      <c r="H1375" s="7">
        <v>4</v>
      </c>
      <c r="I1375" s="7">
        <v>4</v>
      </c>
      <c r="J1375" s="32">
        <v>3980.6</v>
      </c>
      <c r="K1375" s="32">
        <v>3493.4</v>
      </c>
      <c r="L1375" s="32">
        <v>0</v>
      </c>
      <c r="M1375" s="8">
        <v>143</v>
      </c>
      <c r="N1375" s="30">
        <f>'Приложение №2'!E1375</f>
        <v>5092378.1000000006</v>
      </c>
      <c r="O1375" s="24"/>
      <c r="P1375" s="1">
        <v>0</v>
      </c>
      <c r="Q1375" s="1"/>
      <c r="R1375" s="1"/>
      <c r="S1375" s="1">
        <v>5092378.1000000006</v>
      </c>
      <c r="T1375" s="1"/>
      <c r="U1375" s="1">
        <f t="shared" si="548"/>
        <v>1457.7140035495506</v>
      </c>
      <c r="V1375" s="1">
        <f t="shared" si="548"/>
        <v>1457.7140035495506</v>
      </c>
      <c r="W1375" s="9">
        <v>2021</v>
      </c>
    </row>
    <row r="1376" spans="1:23" ht="15" customHeight="1" x14ac:dyDescent="0.25">
      <c r="A1376" s="5">
        <f t="shared" ref="A1376:B1376" si="561">+A1375+1</f>
        <v>1354</v>
      </c>
      <c r="B1376" s="26">
        <f t="shared" si="561"/>
        <v>119</v>
      </c>
      <c r="C1376" s="6" t="s">
        <v>106</v>
      </c>
      <c r="D1376" s="3" t="s">
        <v>149</v>
      </c>
      <c r="E1376" s="7">
        <v>1974</v>
      </c>
      <c r="F1376" s="7">
        <v>2017</v>
      </c>
      <c r="G1376" s="7" t="s">
        <v>63</v>
      </c>
      <c r="H1376" s="7">
        <v>4</v>
      </c>
      <c r="I1376" s="7">
        <v>4</v>
      </c>
      <c r="J1376" s="32">
        <v>3937.2</v>
      </c>
      <c r="K1376" s="32">
        <v>3446.8</v>
      </c>
      <c r="L1376" s="32">
        <v>0</v>
      </c>
      <c r="M1376" s="8">
        <v>127</v>
      </c>
      <c r="N1376" s="30">
        <f>'Приложение №2'!E1376</f>
        <v>5032142.8099999996</v>
      </c>
      <c r="O1376" s="24"/>
      <c r="P1376" s="1">
        <v>0</v>
      </c>
      <c r="Q1376" s="1"/>
      <c r="R1376" s="1">
        <v>176022.28</v>
      </c>
      <c r="S1376" s="1">
        <v>4856120.5299999993</v>
      </c>
      <c r="T1376" s="1"/>
      <c r="U1376" s="1">
        <f t="shared" si="548"/>
        <v>1459.946271904375</v>
      </c>
      <c r="V1376" s="1">
        <f t="shared" si="548"/>
        <v>1459.946271904375</v>
      </c>
      <c r="W1376" s="9">
        <v>2021</v>
      </c>
    </row>
    <row r="1377" spans="1:23" ht="15" customHeight="1" x14ac:dyDescent="0.25">
      <c r="A1377" s="5">
        <f t="shared" ref="A1377:B1377" si="562">+A1376+1</f>
        <v>1355</v>
      </c>
      <c r="B1377" s="26">
        <f t="shared" si="562"/>
        <v>120</v>
      </c>
      <c r="C1377" s="6" t="s">
        <v>106</v>
      </c>
      <c r="D1377" s="3" t="s">
        <v>1169</v>
      </c>
      <c r="E1377" s="7">
        <v>1968</v>
      </c>
      <c r="F1377" s="7">
        <v>1968</v>
      </c>
      <c r="G1377" s="7" t="s">
        <v>67</v>
      </c>
      <c r="H1377" s="7">
        <v>2</v>
      </c>
      <c r="I1377" s="7">
        <v>2</v>
      </c>
      <c r="J1377" s="32">
        <v>554.9</v>
      </c>
      <c r="K1377" s="32">
        <v>525.70000000000005</v>
      </c>
      <c r="L1377" s="32">
        <v>0</v>
      </c>
      <c r="M1377" s="8">
        <v>25</v>
      </c>
      <c r="N1377" s="30">
        <f>'Приложение №2'!E1377</f>
        <v>4559675.3099999996</v>
      </c>
      <c r="O1377" s="32"/>
      <c r="P1377" s="1">
        <v>4081328.68</v>
      </c>
      <c r="Q1377" s="1"/>
      <c r="R1377" s="1">
        <v>124445.3854</v>
      </c>
      <c r="S1377" s="1">
        <v>353901.24459999939</v>
      </c>
      <c r="T1377" s="32"/>
      <c r="U1377" s="1">
        <f t="shared" si="548"/>
        <v>8673.5311204108784</v>
      </c>
      <c r="V1377" s="1">
        <f t="shared" si="548"/>
        <v>8673.5311204108784</v>
      </c>
      <c r="W1377" s="9">
        <v>2021</v>
      </c>
    </row>
    <row r="1378" spans="1:23" ht="15" customHeight="1" x14ac:dyDescent="0.25">
      <c r="A1378" s="5">
        <f t="shared" ref="A1378:B1378" si="563">+A1377+1</f>
        <v>1356</v>
      </c>
      <c r="B1378" s="26">
        <f t="shared" si="563"/>
        <v>121</v>
      </c>
      <c r="C1378" s="6" t="s">
        <v>106</v>
      </c>
      <c r="D1378" s="3" t="s">
        <v>1170</v>
      </c>
      <c r="E1378" s="7">
        <v>1967</v>
      </c>
      <c r="F1378" s="7">
        <v>1967</v>
      </c>
      <c r="G1378" s="7" t="s">
        <v>67</v>
      </c>
      <c r="H1378" s="7">
        <v>2</v>
      </c>
      <c r="I1378" s="7">
        <v>2</v>
      </c>
      <c r="J1378" s="32">
        <v>602.9</v>
      </c>
      <c r="K1378" s="32">
        <v>554</v>
      </c>
      <c r="L1378" s="32">
        <v>0</v>
      </c>
      <c r="M1378" s="8">
        <v>40</v>
      </c>
      <c r="N1378" s="30">
        <f>'Приложение №2'!E1378</f>
        <v>4805136.2500000009</v>
      </c>
      <c r="O1378" s="32"/>
      <c r="P1378" s="1">
        <v>4299031.82</v>
      </c>
      <c r="Q1378" s="1"/>
      <c r="R1378" s="1">
        <v>133151.628</v>
      </c>
      <c r="S1378" s="1">
        <v>372952.80200000061</v>
      </c>
      <c r="T1378" s="32"/>
      <c r="U1378" s="1">
        <f t="shared" si="548"/>
        <v>8673.5311371841181</v>
      </c>
      <c r="V1378" s="1">
        <f t="shared" si="548"/>
        <v>8673.5311371841181</v>
      </c>
      <c r="W1378" s="9">
        <v>2021</v>
      </c>
    </row>
    <row r="1379" spans="1:23" ht="15" customHeight="1" x14ac:dyDescent="0.25">
      <c r="A1379" s="5">
        <f t="shared" ref="A1379:B1379" si="564">+A1378+1</f>
        <v>1357</v>
      </c>
      <c r="B1379" s="26">
        <f t="shared" si="564"/>
        <v>122</v>
      </c>
      <c r="C1379" s="6" t="s">
        <v>106</v>
      </c>
      <c r="D1379" s="3" t="s">
        <v>1171</v>
      </c>
      <c r="E1379" s="7">
        <v>1973</v>
      </c>
      <c r="F1379" s="7">
        <v>1973</v>
      </c>
      <c r="G1379" s="7" t="s">
        <v>67</v>
      </c>
      <c r="H1379" s="7">
        <v>2</v>
      </c>
      <c r="I1379" s="7">
        <v>2</v>
      </c>
      <c r="J1379" s="32">
        <v>548.70000000000005</v>
      </c>
      <c r="K1379" s="32">
        <v>502.5</v>
      </c>
      <c r="L1379" s="32">
        <v>0</v>
      </c>
      <c r="M1379" s="8">
        <v>39</v>
      </c>
      <c r="N1379" s="30">
        <f>'Приложение №2'!E1379</f>
        <v>2316557.1</v>
      </c>
      <c r="O1379" s="32"/>
      <c r="P1379" s="1">
        <v>1853013.77</v>
      </c>
      <c r="Q1379" s="1"/>
      <c r="R1379" s="1">
        <v>125260.33499999999</v>
      </c>
      <c r="S1379" s="1">
        <v>338282.99500000011</v>
      </c>
      <c r="T1379" s="32"/>
      <c r="U1379" s="1">
        <f t="shared" si="548"/>
        <v>4610.0638805970148</v>
      </c>
      <c r="V1379" s="1">
        <f t="shared" si="548"/>
        <v>4610.0638805970148</v>
      </c>
      <c r="W1379" s="9">
        <v>2021</v>
      </c>
    </row>
    <row r="1380" spans="1:23" ht="15" customHeight="1" x14ac:dyDescent="0.25">
      <c r="A1380" s="5">
        <f t="shared" ref="A1380:B1380" si="565">+A1379+1</f>
        <v>1358</v>
      </c>
      <c r="B1380" s="26">
        <f t="shared" si="565"/>
        <v>123</v>
      </c>
      <c r="C1380" s="6" t="s">
        <v>106</v>
      </c>
      <c r="D1380" s="3" t="s">
        <v>1172</v>
      </c>
      <c r="E1380" s="7">
        <v>1973</v>
      </c>
      <c r="F1380" s="7">
        <v>1973</v>
      </c>
      <c r="G1380" s="7" t="s">
        <v>67</v>
      </c>
      <c r="H1380" s="7">
        <v>2</v>
      </c>
      <c r="I1380" s="7">
        <v>2</v>
      </c>
      <c r="J1380" s="32">
        <v>550.29999999999995</v>
      </c>
      <c r="K1380" s="32">
        <v>503.7</v>
      </c>
      <c r="L1380" s="32">
        <v>0</v>
      </c>
      <c r="M1380" s="8">
        <v>34</v>
      </c>
      <c r="N1380" s="30">
        <f>'Приложение №2'!E1380</f>
        <v>4564036.8800000008</v>
      </c>
      <c r="O1380" s="32"/>
      <c r="P1380" s="1">
        <v>4132025.37</v>
      </c>
      <c r="Q1380" s="1"/>
      <c r="R1380" s="1">
        <v>92920.671399999992</v>
      </c>
      <c r="S1380" s="1">
        <v>339090.83860000072</v>
      </c>
      <c r="T1380" s="32"/>
      <c r="U1380" s="1">
        <f t="shared" si="548"/>
        <v>9061.0221957514404</v>
      </c>
      <c r="V1380" s="1">
        <f t="shared" si="548"/>
        <v>9061.0221957514404</v>
      </c>
      <c r="W1380" s="9">
        <v>2021</v>
      </c>
    </row>
    <row r="1381" spans="1:23" ht="15" customHeight="1" x14ac:dyDescent="0.25">
      <c r="A1381" s="5">
        <f t="shared" ref="A1381:B1381" si="566">+A1380+1</f>
        <v>1359</v>
      </c>
      <c r="B1381" s="26">
        <f t="shared" si="566"/>
        <v>124</v>
      </c>
      <c r="C1381" s="6" t="s">
        <v>106</v>
      </c>
      <c r="D1381" s="3" t="s">
        <v>1173</v>
      </c>
      <c r="E1381" s="7">
        <v>1972</v>
      </c>
      <c r="F1381" s="7">
        <v>1972</v>
      </c>
      <c r="G1381" s="7" t="s">
        <v>67</v>
      </c>
      <c r="H1381" s="7">
        <v>2</v>
      </c>
      <c r="I1381" s="7">
        <v>2</v>
      </c>
      <c r="J1381" s="32">
        <v>469</v>
      </c>
      <c r="K1381" s="32">
        <v>422.6</v>
      </c>
      <c r="L1381" s="32">
        <v>0</v>
      </c>
      <c r="M1381" s="8">
        <v>33</v>
      </c>
      <c r="N1381" s="30">
        <f>'Приложение №2'!E1381</f>
        <v>3304131.33</v>
      </c>
      <c r="O1381" s="32"/>
      <c r="P1381" s="1">
        <v>2901192.4</v>
      </c>
      <c r="Q1381" s="1"/>
      <c r="R1381" s="1">
        <v>118444.6072</v>
      </c>
      <c r="S1381" s="1">
        <v>284494.3228000002</v>
      </c>
      <c r="T1381" s="32"/>
      <c r="U1381" s="1">
        <f t="shared" si="548"/>
        <v>7818.5786322763843</v>
      </c>
      <c r="V1381" s="1">
        <f t="shared" si="548"/>
        <v>7818.5786322763843</v>
      </c>
      <c r="W1381" s="9">
        <v>2021</v>
      </c>
    </row>
    <row r="1382" spans="1:23" ht="15" customHeight="1" x14ac:dyDescent="0.25">
      <c r="A1382" s="5">
        <f t="shared" ref="A1382:B1382" si="567">+A1381+1</f>
        <v>1360</v>
      </c>
      <c r="B1382" s="26">
        <f t="shared" si="567"/>
        <v>125</v>
      </c>
      <c r="C1382" s="6" t="s">
        <v>106</v>
      </c>
      <c r="D1382" s="3" t="s">
        <v>1174</v>
      </c>
      <c r="E1382" s="7">
        <v>1973</v>
      </c>
      <c r="F1382" s="7">
        <v>1973</v>
      </c>
      <c r="G1382" s="7" t="s">
        <v>67</v>
      </c>
      <c r="H1382" s="7">
        <v>2</v>
      </c>
      <c r="I1382" s="7">
        <v>2</v>
      </c>
      <c r="J1382" s="32">
        <v>537.1</v>
      </c>
      <c r="K1382" s="32">
        <v>496.9</v>
      </c>
      <c r="L1382" s="32">
        <v>0</v>
      </c>
      <c r="M1382" s="8">
        <v>27</v>
      </c>
      <c r="N1382" s="30">
        <f>'Приложение №2'!E1382</f>
        <v>2290740.7400000002</v>
      </c>
      <c r="O1382" s="32"/>
      <c r="P1382" s="1">
        <v>1844901.15</v>
      </c>
      <c r="Q1382" s="1"/>
      <c r="R1382" s="1">
        <v>111326.51179999999</v>
      </c>
      <c r="S1382" s="1">
        <v>334513.07820000034</v>
      </c>
      <c r="T1382" s="32"/>
      <c r="U1382" s="1">
        <f t="shared" si="548"/>
        <v>4610.063876031395</v>
      </c>
      <c r="V1382" s="1">
        <f t="shared" si="548"/>
        <v>4610.063876031395</v>
      </c>
      <c r="W1382" s="9">
        <v>2021</v>
      </c>
    </row>
    <row r="1383" spans="1:23" ht="15" customHeight="1" x14ac:dyDescent="0.25">
      <c r="A1383" s="5">
        <f t="shared" ref="A1383:B1383" si="568">+A1382+1</f>
        <v>1361</v>
      </c>
      <c r="B1383" s="26">
        <f t="shared" si="568"/>
        <v>126</v>
      </c>
      <c r="C1383" s="6" t="s">
        <v>106</v>
      </c>
      <c r="D1383" s="3" t="s">
        <v>1175</v>
      </c>
      <c r="E1383" s="7">
        <v>1995</v>
      </c>
      <c r="F1383" s="7">
        <v>2013</v>
      </c>
      <c r="G1383" s="7" t="s">
        <v>51</v>
      </c>
      <c r="H1383" s="7">
        <v>5</v>
      </c>
      <c r="I1383" s="7">
        <v>2</v>
      </c>
      <c r="J1383" s="32">
        <v>2090</v>
      </c>
      <c r="K1383" s="32">
        <v>1893.8</v>
      </c>
      <c r="L1383" s="32">
        <v>0</v>
      </c>
      <c r="M1383" s="8">
        <v>98</v>
      </c>
      <c r="N1383" s="30">
        <f>'Приложение №2'!E1383</f>
        <v>296193.43</v>
      </c>
      <c r="O1383" s="32"/>
      <c r="P1383" s="1">
        <v>0</v>
      </c>
      <c r="Q1383" s="1"/>
      <c r="R1383" s="1">
        <v>296193.43</v>
      </c>
      <c r="S1383" s="1">
        <v>0</v>
      </c>
      <c r="T1383" s="1"/>
      <c r="U1383" s="1">
        <f t="shared" si="548"/>
        <v>156.40164220086598</v>
      </c>
      <c r="V1383" s="1">
        <f t="shared" si="548"/>
        <v>156.40164220086598</v>
      </c>
      <c r="W1383" s="9">
        <v>2021</v>
      </c>
    </row>
    <row r="1384" spans="1:23" ht="15" customHeight="1" x14ac:dyDescent="0.25">
      <c r="A1384" s="5">
        <f t="shared" ref="A1384:B1384" si="569">+A1383+1</f>
        <v>1362</v>
      </c>
      <c r="B1384" s="26">
        <f t="shared" si="569"/>
        <v>127</v>
      </c>
      <c r="C1384" s="6" t="s">
        <v>106</v>
      </c>
      <c r="D1384" s="3" t="s">
        <v>1176</v>
      </c>
      <c r="E1384" s="7">
        <v>1990</v>
      </c>
      <c r="F1384" s="7">
        <v>1990</v>
      </c>
      <c r="G1384" s="7" t="s">
        <v>67</v>
      </c>
      <c r="H1384" s="7">
        <v>2</v>
      </c>
      <c r="I1384" s="7">
        <v>2</v>
      </c>
      <c r="J1384" s="32">
        <v>1160.5999999999999</v>
      </c>
      <c r="K1384" s="32">
        <v>993</v>
      </c>
      <c r="L1384" s="32">
        <v>0</v>
      </c>
      <c r="M1384" s="8">
        <v>39</v>
      </c>
      <c r="N1384" s="30">
        <f>'Приложение №2'!E1384</f>
        <v>384778.6</v>
      </c>
      <c r="O1384" s="32"/>
      <c r="P1384" s="1">
        <v>0</v>
      </c>
      <c r="Q1384" s="1"/>
      <c r="R1384" s="1">
        <v>229903.046</v>
      </c>
      <c r="S1384" s="1">
        <v>154875.55399999997</v>
      </c>
      <c r="T1384" s="32"/>
      <c r="U1384" s="1">
        <f t="shared" si="548"/>
        <v>387.49103726082575</v>
      </c>
      <c r="V1384" s="1">
        <f t="shared" si="548"/>
        <v>387.49103726082575</v>
      </c>
      <c r="W1384" s="9">
        <v>2021</v>
      </c>
    </row>
    <row r="1385" spans="1:23" ht="15" customHeight="1" x14ac:dyDescent="0.25">
      <c r="A1385" s="5">
        <f t="shared" ref="A1385:B1385" si="570">+A1384+1</f>
        <v>1363</v>
      </c>
      <c r="B1385" s="26">
        <f t="shared" si="570"/>
        <v>128</v>
      </c>
      <c r="C1385" s="6" t="s">
        <v>106</v>
      </c>
      <c r="D1385" s="3" t="s">
        <v>1177</v>
      </c>
      <c r="E1385" s="7">
        <v>1995</v>
      </c>
      <c r="F1385" s="7">
        <v>2013</v>
      </c>
      <c r="G1385" s="7" t="s">
        <v>51</v>
      </c>
      <c r="H1385" s="7">
        <v>10</v>
      </c>
      <c r="I1385" s="7">
        <v>2</v>
      </c>
      <c r="J1385" s="32">
        <v>5893</v>
      </c>
      <c r="K1385" s="32">
        <v>4930.2</v>
      </c>
      <c r="L1385" s="32">
        <v>0</v>
      </c>
      <c r="M1385" s="8">
        <v>96</v>
      </c>
      <c r="N1385" s="30">
        <f>'Приложение №2'!E1385</f>
        <v>7182520</v>
      </c>
      <c r="O1385" s="32"/>
      <c r="P1385" s="1">
        <v>0</v>
      </c>
      <c r="Q1385" s="1"/>
      <c r="R1385" s="1">
        <v>2277781.79</v>
      </c>
      <c r="S1385" s="1">
        <v>4904738.21</v>
      </c>
      <c r="T1385" s="32"/>
      <c r="U1385" s="1">
        <f t="shared" si="548"/>
        <v>1456.8415074439172</v>
      </c>
      <c r="V1385" s="1">
        <f t="shared" si="548"/>
        <v>1456.8415074439172</v>
      </c>
      <c r="W1385" s="9">
        <v>2021</v>
      </c>
    </row>
    <row r="1386" spans="1:23" ht="15" customHeight="1" x14ac:dyDescent="0.25">
      <c r="A1386" s="5">
        <f t="shared" ref="A1386:B1386" si="571">+A1385+1</f>
        <v>1364</v>
      </c>
      <c r="B1386" s="26">
        <f t="shared" si="571"/>
        <v>129</v>
      </c>
      <c r="C1386" s="6" t="s">
        <v>106</v>
      </c>
      <c r="D1386" s="3" t="s">
        <v>513</v>
      </c>
      <c r="E1386" s="7">
        <v>1974</v>
      </c>
      <c r="F1386" s="7">
        <v>2013</v>
      </c>
      <c r="G1386" s="7" t="s">
        <v>63</v>
      </c>
      <c r="H1386" s="7">
        <v>4</v>
      </c>
      <c r="I1386" s="7">
        <v>4</v>
      </c>
      <c r="J1386" s="32">
        <v>3890.5</v>
      </c>
      <c r="K1386" s="32">
        <v>3404</v>
      </c>
      <c r="L1386" s="32">
        <v>0</v>
      </c>
      <c r="M1386" s="8">
        <v>175</v>
      </c>
      <c r="N1386" s="30">
        <f>'Приложение №2'!E1386</f>
        <v>5099409.5120614227</v>
      </c>
      <c r="O1386" s="24"/>
      <c r="P1386" s="1">
        <v>0</v>
      </c>
      <c r="Q1386" s="1"/>
      <c r="R1386" s="1">
        <v>1223288.398</v>
      </c>
      <c r="S1386" s="1">
        <v>3876121.1140614226</v>
      </c>
      <c r="T1386" s="1"/>
      <c r="U1386" s="1">
        <f t="shared" si="548"/>
        <v>1498.0638989604649</v>
      </c>
      <c r="V1386" s="1">
        <f t="shared" si="548"/>
        <v>1498.0638989604649</v>
      </c>
      <c r="W1386" s="9">
        <v>2021</v>
      </c>
    </row>
    <row r="1387" spans="1:23" ht="15" customHeight="1" x14ac:dyDescent="0.25">
      <c r="A1387" s="5">
        <f t="shared" ref="A1387:B1387" si="572">+A1386+1</f>
        <v>1365</v>
      </c>
      <c r="B1387" s="26">
        <f t="shared" si="572"/>
        <v>130</v>
      </c>
      <c r="C1387" s="6" t="s">
        <v>106</v>
      </c>
      <c r="D1387" s="3" t="s">
        <v>1178</v>
      </c>
      <c r="E1387" s="7">
        <v>1970</v>
      </c>
      <c r="F1387" s="7">
        <v>2013</v>
      </c>
      <c r="G1387" s="7" t="s">
        <v>67</v>
      </c>
      <c r="H1387" s="7">
        <v>2</v>
      </c>
      <c r="I1387" s="7">
        <v>2</v>
      </c>
      <c r="J1387" s="32">
        <v>548.29999999999995</v>
      </c>
      <c r="K1387" s="32">
        <v>506.7</v>
      </c>
      <c r="L1387" s="32">
        <v>0</v>
      </c>
      <c r="M1387" s="8">
        <v>47</v>
      </c>
      <c r="N1387" s="30">
        <f>'Приложение №2'!E1387</f>
        <v>2335919.37</v>
      </c>
      <c r="O1387" s="32"/>
      <c r="P1387" s="1">
        <v>1848784.07</v>
      </c>
      <c r="Q1387" s="1"/>
      <c r="R1387" s="1">
        <v>146024.85740000001</v>
      </c>
      <c r="S1387" s="1">
        <v>341110.44260000007</v>
      </c>
      <c r="T1387" s="32"/>
      <c r="U1387" s="1">
        <f t="shared" si="548"/>
        <v>4610.0638839550029</v>
      </c>
      <c r="V1387" s="1">
        <f t="shared" si="548"/>
        <v>4610.0638839550029</v>
      </c>
      <c r="W1387" s="9">
        <v>2021</v>
      </c>
    </row>
    <row r="1388" spans="1:23" ht="15" customHeight="1" x14ac:dyDescent="0.25">
      <c r="A1388" s="5">
        <f t="shared" ref="A1388:B1388" si="573">+A1387+1</f>
        <v>1366</v>
      </c>
      <c r="B1388" s="26">
        <f t="shared" si="573"/>
        <v>131</v>
      </c>
      <c r="C1388" s="6" t="s">
        <v>106</v>
      </c>
      <c r="D1388" s="3" t="s">
        <v>1179</v>
      </c>
      <c r="E1388" s="7">
        <v>1972</v>
      </c>
      <c r="F1388" s="7">
        <v>2013</v>
      </c>
      <c r="G1388" s="7" t="s">
        <v>67</v>
      </c>
      <c r="H1388" s="7">
        <v>2</v>
      </c>
      <c r="I1388" s="7">
        <v>2</v>
      </c>
      <c r="J1388" s="32">
        <v>650.5</v>
      </c>
      <c r="K1388" s="32">
        <v>599.1</v>
      </c>
      <c r="L1388" s="32">
        <v>0</v>
      </c>
      <c r="M1388" s="8">
        <v>42</v>
      </c>
      <c r="N1388" s="30">
        <f>'Приложение №2'!E1388</f>
        <v>2761889.27</v>
      </c>
      <c r="O1388" s="32"/>
      <c r="P1388" s="1">
        <v>2204878.06</v>
      </c>
      <c r="Q1388" s="1"/>
      <c r="R1388" s="1">
        <v>153697.09020000001</v>
      </c>
      <c r="S1388" s="1">
        <v>403314.11979999999</v>
      </c>
      <c r="T1388" s="32"/>
      <c r="U1388" s="1">
        <f t="shared" si="548"/>
        <v>4610.0638791520614</v>
      </c>
      <c r="V1388" s="1">
        <f t="shared" si="548"/>
        <v>4610.0638791520614</v>
      </c>
      <c r="W1388" s="9">
        <v>2021</v>
      </c>
    </row>
    <row r="1389" spans="1:23" ht="15" customHeight="1" x14ac:dyDescent="0.25">
      <c r="A1389" s="5">
        <f t="shared" ref="A1389:B1389" si="574">+A1388+1</f>
        <v>1367</v>
      </c>
      <c r="B1389" s="26">
        <f t="shared" si="574"/>
        <v>132</v>
      </c>
      <c r="C1389" s="6" t="s">
        <v>106</v>
      </c>
      <c r="D1389" s="3" t="s">
        <v>1180</v>
      </c>
      <c r="E1389" s="7">
        <v>1971</v>
      </c>
      <c r="F1389" s="7">
        <v>2013</v>
      </c>
      <c r="G1389" s="7" t="s">
        <v>67</v>
      </c>
      <c r="H1389" s="7">
        <v>2</v>
      </c>
      <c r="I1389" s="7">
        <v>2</v>
      </c>
      <c r="J1389" s="32">
        <v>720</v>
      </c>
      <c r="K1389" s="32">
        <v>668.1</v>
      </c>
      <c r="L1389" s="32">
        <v>0</v>
      </c>
      <c r="M1389" s="8">
        <v>38</v>
      </c>
      <c r="N1389" s="30">
        <f>'Приложение №2'!E1389</f>
        <v>3079983.68</v>
      </c>
      <c r="O1389" s="32"/>
      <c r="P1389" s="1">
        <v>2456872.2799999998</v>
      </c>
      <c r="Q1389" s="1"/>
      <c r="R1389" s="1">
        <v>173346.47819999998</v>
      </c>
      <c r="S1389" s="1">
        <v>449764.92180000036</v>
      </c>
      <c r="T1389" s="32"/>
      <c r="U1389" s="1">
        <f t="shared" si="548"/>
        <v>4610.0638826522973</v>
      </c>
      <c r="V1389" s="1">
        <f t="shared" si="548"/>
        <v>4610.0638826522973</v>
      </c>
      <c r="W1389" s="9">
        <v>2021</v>
      </c>
    </row>
    <row r="1390" spans="1:23" ht="15" customHeight="1" x14ac:dyDescent="0.25">
      <c r="A1390" s="5">
        <f t="shared" ref="A1390:B1390" si="575">+A1389+1</f>
        <v>1368</v>
      </c>
      <c r="B1390" s="26">
        <f t="shared" si="575"/>
        <v>133</v>
      </c>
      <c r="C1390" s="6" t="s">
        <v>106</v>
      </c>
      <c r="D1390" s="3" t="s">
        <v>1181</v>
      </c>
      <c r="E1390" s="7">
        <v>1995</v>
      </c>
      <c r="F1390" s="7">
        <v>1995</v>
      </c>
      <c r="G1390" s="7" t="s">
        <v>51</v>
      </c>
      <c r="H1390" s="7">
        <v>5</v>
      </c>
      <c r="I1390" s="7">
        <v>2</v>
      </c>
      <c r="J1390" s="32">
        <v>3032.7</v>
      </c>
      <c r="K1390" s="32">
        <v>2689.8</v>
      </c>
      <c r="L1390" s="32">
        <v>0</v>
      </c>
      <c r="M1390" s="8">
        <v>131</v>
      </c>
      <c r="N1390" s="30">
        <f>'Приложение №2'!E1390</f>
        <v>420689.13</v>
      </c>
      <c r="O1390" s="32"/>
      <c r="P1390" s="1">
        <v>0</v>
      </c>
      <c r="Q1390" s="1"/>
      <c r="R1390" s="1">
        <v>420689.13</v>
      </c>
      <c r="S1390" s="1">
        <v>0</v>
      </c>
      <c r="T1390" s="1"/>
      <c r="U1390" s="1">
        <f t="shared" si="548"/>
        <v>156.40163952710239</v>
      </c>
      <c r="V1390" s="1">
        <f t="shared" si="548"/>
        <v>156.40163952710239</v>
      </c>
      <c r="W1390" s="9">
        <v>2021</v>
      </c>
    </row>
    <row r="1391" spans="1:23" ht="15.75" customHeight="1" x14ac:dyDescent="0.25">
      <c r="A1391" s="5">
        <f t="shared" ref="A1391:B1391" si="576">+A1390+1</f>
        <v>1369</v>
      </c>
      <c r="B1391" s="26">
        <f t="shared" si="576"/>
        <v>134</v>
      </c>
      <c r="C1391" s="6" t="s">
        <v>106</v>
      </c>
      <c r="D1391" s="3" t="s">
        <v>1182</v>
      </c>
      <c r="E1391" s="7">
        <v>1970</v>
      </c>
      <c r="F1391" s="7">
        <v>2013</v>
      </c>
      <c r="G1391" s="7" t="s">
        <v>51</v>
      </c>
      <c r="H1391" s="7">
        <v>5</v>
      </c>
      <c r="I1391" s="7">
        <v>4</v>
      </c>
      <c r="J1391" s="32">
        <v>2706.6</v>
      </c>
      <c r="K1391" s="32">
        <v>2490.1999999999998</v>
      </c>
      <c r="L1391" s="32">
        <v>0</v>
      </c>
      <c r="M1391" s="8">
        <v>142</v>
      </c>
      <c r="N1391" s="30">
        <f>'Приложение №2'!E1391</f>
        <v>11013374.57</v>
      </c>
      <c r="O1391" s="32"/>
      <c r="P1391" s="1">
        <v>2755768.99</v>
      </c>
      <c r="Q1391" s="1"/>
      <c r="R1391" s="1">
        <v>1166512.0563999999</v>
      </c>
      <c r="S1391" s="1">
        <v>7091093.5236</v>
      </c>
      <c r="T1391" s="1"/>
      <c r="U1391" s="1">
        <f t="shared" si="548"/>
        <v>4422.6867600995911</v>
      </c>
      <c r="V1391" s="1">
        <f t="shared" si="548"/>
        <v>4422.6867600995911</v>
      </c>
      <c r="W1391" s="9">
        <v>2021</v>
      </c>
    </row>
    <row r="1392" spans="1:23" ht="15.75" customHeight="1" x14ac:dyDescent="0.25">
      <c r="A1392" s="5">
        <f t="shared" ref="A1392:B1392" si="577">+A1391+1</f>
        <v>1370</v>
      </c>
      <c r="B1392" s="26">
        <f t="shared" si="577"/>
        <v>135</v>
      </c>
      <c r="C1392" s="6" t="s">
        <v>106</v>
      </c>
      <c r="D1392" s="3" t="s">
        <v>1446</v>
      </c>
      <c r="E1392" s="7">
        <v>1996</v>
      </c>
      <c r="F1392" s="7"/>
      <c r="G1392" s="7" t="s">
        <v>63</v>
      </c>
      <c r="H1392" s="7">
        <v>5</v>
      </c>
      <c r="I1392" s="7">
        <v>2</v>
      </c>
      <c r="J1392" s="32">
        <v>3019</v>
      </c>
      <c r="K1392" s="32">
        <v>2733.3</v>
      </c>
      <c r="L1392" s="32"/>
      <c r="M1392" s="8">
        <v>97</v>
      </c>
      <c r="N1392" s="30">
        <f>'Приложение №2'!E1392</f>
        <v>21413838.129999999</v>
      </c>
      <c r="O1392" s="32"/>
      <c r="P1392" s="1">
        <v>13055882.23</v>
      </c>
      <c r="Q1392" s="1"/>
      <c r="R1392" s="1">
        <v>574610.82059999998</v>
      </c>
      <c r="S1392" s="1">
        <v>7783345.0793999983</v>
      </c>
      <c r="T1392" s="1"/>
      <c r="U1392" s="1">
        <f t="shared" si="548"/>
        <v>7834.4265649581084</v>
      </c>
      <c r="V1392" s="1">
        <f t="shared" si="548"/>
        <v>7834.4265649581084</v>
      </c>
      <c r="W1392" s="9">
        <v>2021</v>
      </c>
    </row>
    <row r="1393" spans="1:23" ht="15.75" customHeight="1" x14ac:dyDescent="0.25">
      <c r="A1393" s="5">
        <f t="shared" ref="A1393:B1393" si="578">+A1392+1</f>
        <v>1371</v>
      </c>
      <c r="B1393" s="26">
        <f t="shared" si="578"/>
        <v>136</v>
      </c>
      <c r="C1393" s="6" t="s">
        <v>106</v>
      </c>
      <c r="D1393" s="3" t="s">
        <v>522</v>
      </c>
      <c r="E1393" s="7">
        <v>1985</v>
      </c>
      <c r="F1393" s="7">
        <v>2013</v>
      </c>
      <c r="G1393" s="7" t="s">
        <v>51</v>
      </c>
      <c r="H1393" s="7">
        <v>4</v>
      </c>
      <c r="I1393" s="7">
        <v>3</v>
      </c>
      <c r="J1393" s="32">
        <v>4058.34</v>
      </c>
      <c r="K1393" s="32">
        <v>3922.15</v>
      </c>
      <c r="L1393" s="32">
        <v>0</v>
      </c>
      <c r="M1393" s="8">
        <v>277</v>
      </c>
      <c r="N1393" s="30">
        <f>'Приложение №2'!E1393</f>
        <v>7105063.2000000002</v>
      </c>
      <c r="O1393" s="24"/>
      <c r="P1393" s="1">
        <v>0</v>
      </c>
      <c r="Q1393" s="1"/>
      <c r="R1393" s="1"/>
      <c r="S1393" s="1">
        <v>7105063.2000000002</v>
      </c>
      <c r="T1393" s="1"/>
      <c r="U1393" s="1">
        <f t="shared" si="548"/>
        <v>1811.5225577808089</v>
      </c>
      <c r="V1393" s="1">
        <f t="shared" si="548"/>
        <v>1811.5225577808089</v>
      </c>
      <c r="W1393" s="9">
        <v>2021</v>
      </c>
    </row>
    <row r="1394" spans="1:23" ht="15.75" customHeight="1" x14ac:dyDescent="0.25">
      <c r="A1394" s="5">
        <f t="shared" ref="A1394:B1394" si="579">+A1393+1</f>
        <v>1372</v>
      </c>
      <c r="B1394" s="26">
        <f t="shared" si="579"/>
        <v>137</v>
      </c>
      <c r="C1394" s="6" t="s">
        <v>106</v>
      </c>
      <c r="D1394" s="3" t="s">
        <v>523</v>
      </c>
      <c r="E1394" s="7">
        <v>1973</v>
      </c>
      <c r="F1394" s="7">
        <v>2013</v>
      </c>
      <c r="G1394" s="7" t="s">
        <v>51</v>
      </c>
      <c r="H1394" s="7">
        <v>4</v>
      </c>
      <c r="I1394" s="7">
        <v>4</v>
      </c>
      <c r="J1394" s="32">
        <v>2253.3000000000002</v>
      </c>
      <c r="K1394" s="32">
        <v>2039.7</v>
      </c>
      <c r="L1394" s="32">
        <v>0</v>
      </c>
      <c r="M1394" s="8">
        <v>97</v>
      </c>
      <c r="N1394" s="30">
        <f>'Приложение №2'!E1394</f>
        <v>4179437.09</v>
      </c>
      <c r="O1394" s="24"/>
      <c r="P1394" s="1">
        <v>0</v>
      </c>
      <c r="Q1394" s="1"/>
      <c r="R1394" s="1">
        <v>152899.73000000001</v>
      </c>
      <c r="S1394" s="1">
        <v>4026537.36</v>
      </c>
      <c r="T1394" s="1"/>
      <c r="U1394" s="1">
        <f t="shared" si="548"/>
        <v>2049.0450017159387</v>
      </c>
      <c r="V1394" s="1">
        <f t="shared" si="548"/>
        <v>2049.0450017159387</v>
      </c>
      <c r="W1394" s="9">
        <v>2021</v>
      </c>
    </row>
    <row r="1395" spans="1:23" ht="15" customHeight="1" x14ac:dyDescent="0.25">
      <c r="A1395" s="5">
        <f t="shared" ref="A1395:B1395" si="580">+A1394+1</f>
        <v>1373</v>
      </c>
      <c r="B1395" s="26">
        <f t="shared" si="580"/>
        <v>138</v>
      </c>
      <c r="C1395" s="6" t="s">
        <v>106</v>
      </c>
      <c r="D1395" s="3" t="s">
        <v>896</v>
      </c>
      <c r="E1395" s="7">
        <v>1965</v>
      </c>
      <c r="F1395" s="7">
        <v>2005</v>
      </c>
      <c r="G1395" s="7" t="s">
        <v>67</v>
      </c>
      <c r="H1395" s="7">
        <v>2</v>
      </c>
      <c r="I1395" s="7">
        <v>2</v>
      </c>
      <c r="J1395" s="32">
        <v>575.37</v>
      </c>
      <c r="K1395" s="32">
        <v>526.97</v>
      </c>
      <c r="L1395" s="32">
        <v>0</v>
      </c>
      <c r="M1395" s="8">
        <v>55</v>
      </c>
      <c r="N1395" s="30">
        <f>'Приложение №2'!E1395</f>
        <v>5050817.9300000006</v>
      </c>
      <c r="O1395" s="32"/>
      <c r="P1395" s="1">
        <v>4665907.45</v>
      </c>
      <c r="Q1395" s="1"/>
      <c r="R1395" s="1">
        <v>30154.277340000004</v>
      </c>
      <c r="S1395" s="1">
        <v>354756.20266000042</v>
      </c>
      <c r="T1395" s="32"/>
      <c r="U1395" s="1">
        <f t="shared" si="548"/>
        <v>9584.6403590337213</v>
      </c>
      <c r="V1395" s="1">
        <f t="shared" si="548"/>
        <v>9584.6403590337213</v>
      </c>
      <c r="W1395" s="9">
        <v>2021</v>
      </c>
    </row>
    <row r="1396" spans="1:23" ht="15" customHeight="1" x14ac:dyDescent="0.25">
      <c r="A1396" s="5">
        <f t="shared" ref="A1396:B1396" si="581">+A1395+1</f>
        <v>1374</v>
      </c>
      <c r="B1396" s="26">
        <f t="shared" si="581"/>
        <v>139</v>
      </c>
      <c r="C1396" s="6" t="s">
        <v>106</v>
      </c>
      <c r="D1396" s="3" t="s">
        <v>897</v>
      </c>
      <c r="E1396" s="7">
        <v>1965</v>
      </c>
      <c r="F1396" s="7">
        <v>2005</v>
      </c>
      <c r="G1396" s="7" t="s">
        <v>67</v>
      </c>
      <c r="H1396" s="7">
        <v>2</v>
      </c>
      <c r="I1396" s="7">
        <v>2</v>
      </c>
      <c r="J1396" s="32">
        <v>550.70000000000005</v>
      </c>
      <c r="K1396" s="32">
        <v>518.70000000000005</v>
      </c>
      <c r="L1396" s="32">
        <v>0</v>
      </c>
      <c r="M1396" s="8">
        <v>60</v>
      </c>
      <c r="N1396" s="30">
        <f>'Приложение №2'!E1396</f>
        <v>4971552.96</v>
      </c>
      <c r="O1396" s="32"/>
      <c r="P1396" s="1">
        <v>4592683.07</v>
      </c>
      <c r="Q1396" s="1"/>
      <c r="R1396" s="1">
        <v>29681.051400000004</v>
      </c>
      <c r="S1396" s="1">
        <v>349188.83859999967</v>
      </c>
      <c r="T1396" s="32"/>
      <c r="U1396" s="1">
        <f t="shared" si="548"/>
        <v>9584.6403701561594</v>
      </c>
      <c r="V1396" s="1">
        <f t="shared" si="548"/>
        <v>9584.6403701561594</v>
      </c>
      <c r="W1396" s="9">
        <v>2021</v>
      </c>
    </row>
    <row r="1397" spans="1:23" ht="15" customHeight="1" x14ac:dyDescent="0.25">
      <c r="A1397" s="5">
        <f t="shared" ref="A1397:B1397" si="582">+A1396+1</f>
        <v>1375</v>
      </c>
      <c r="B1397" s="26">
        <f t="shared" si="582"/>
        <v>140</v>
      </c>
      <c r="C1397" s="6" t="s">
        <v>106</v>
      </c>
      <c r="D1397" s="3" t="s">
        <v>1183</v>
      </c>
      <c r="E1397" s="7">
        <v>1972</v>
      </c>
      <c r="F1397" s="7">
        <v>1972</v>
      </c>
      <c r="G1397" s="7" t="s">
        <v>67</v>
      </c>
      <c r="H1397" s="7">
        <v>2</v>
      </c>
      <c r="I1397" s="7">
        <v>1</v>
      </c>
      <c r="J1397" s="32">
        <v>412.4</v>
      </c>
      <c r="K1397" s="32">
        <v>372</v>
      </c>
      <c r="L1397" s="32">
        <v>0</v>
      </c>
      <c r="M1397" s="8">
        <v>26</v>
      </c>
      <c r="N1397" s="30">
        <f>'Приложение №2'!E1397</f>
        <v>3862144.9899999998</v>
      </c>
      <c r="O1397" s="32"/>
      <c r="P1397" s="1">
        <v>3543161.45</v>
      </c>
      <c r="Q1397" s="1"/>
      <c r="R1397" s="1">
        <v>68553.144</v>
      </c>
      <c r="S1397" s="1">
        <v>250430.39599999957</v>
      </c>
      <c r="T1397" s="32"/>
      <c r="U1397" s="1">
        <f t="shared" si="548"/>
        <v>10382.110188172042</v>
      </c>
      <c r="V1397" s="1">
        <f t="shared" si="548"/>
        <v>10382.110188172042</v>
      </c>
      <c r="W1397" s="9">
        <v>2021</v>
      </c>
    </row>
    <row r="1398" spans="1:23" ht="15" customHeight="1" x14ac:dyDescent="0.25">
      <c r="A1398" s="5">
        <f t="shared" ref="A1398:B1398" si="583">+A1397+1</f>
        <v>1376</v>
      </c>
      <c r="B1398" s="26">
        <f t="shared" si="583"/>
        <v>141</v>
      </c>
      <c r="C1398" s="6" t="s">
        <v>106</v>
      </c>
      <c r="D1398" s="3" t="s">
        <v>1184</v>
      </c>
      <c r="E1398" s="7">
        <v>1970</v>
      </c>
      <c r="F1398" s="7">
        <v>1970</v>
      </c>
      <c r="G1398" s="7" t="s">
        <v>67</v>
      </c>
      <c r="H1398" s="7">
        <v>2</v>
      </c>
      <c r="I1398" s="7">
        <v>2</v>
      </c>
      <c r="J1398" s="32">
        <v>429.2</v>
      </c>
      <c r="K1398" s="32">
        <v>386.5</v>
      </c>
      <c r="L1398" s="32">
        <v>0</v>
      </c>
      <c r="M1398" s="8">
        <v>24</v>
      </c>
      <c r="N1398" s="30">
        <f>'Приложение №2'!E1398</f>
        <v>4012685.58</v>
      </c>
      <c r="O1398" s="32"/>
      <c r="P1398" s="1">
        <v>3703512.88</v>
      </c>
      <c r="Q1398" s="1"/>
      <c r="R1398" s="1">
        <v>48980.903000000006</v>
      </c>
      <c r="S1398" s="1">
        <v>260191.7970000002</v>
      </c>
      <c r="T1398" s="32"/>
      <c r="U1398" s="1">
        <f t="shared" si="548"/>
        <v>10382.110168175937</v>
      </c>
      <c r="V1398" s="1">
        <f t="shared" si="548"/>
        <v>10382.110168175937</v>
      </c>
      <c r="W1398" s="9">
        <v>2021</v>
      </c>
    </row>
    <row r="1399" spans="1:23" ht="15" customHeight="1" x14ac:dyDescent="0.25">
      <c r="A1399" s="5">
        <f t="shared" ref="A1399:B1399" si="584">+A1398+1</f>
        <v>1377</v>
      </c>
      <c r="B1399" s="26">
        <f t="shared" si="584"/>
        <v>142</v>
      </c>
      <c r="C1399" s="6" t="s">
        <v>106</v>
      </c>
      <c r="D1399" s="3" t="s">
        <v>1185</v>
      </c>
      <c r="E1399" s="7">
        <v>1968</v>
      </c>
      <c r="F1399" s="7">
        <v>1968</v>
      </c>
      <c r="G1399" s="7" t="s">
        <v>67</v>
      </c>
      <c r="H1399" s="7">
        <v>2</v>
      </c>
      <c r="I1399" s="7">
        <v>2</v>
      </c>
      <c r="J1399" s="32">
        <v>421.8</v>
      </c>
      <c r="K1399" s="32">
        <v>377.5</v>
      </c>
      <c r="L1399" s="32">
        <v>0</v>
      </c>
      <c r="M1399" s="8">
        <v>20</v>
      </c>
      <c r="N1399" s="30">
        <f>'Приложение №2'!E1399</f>
        <v>3919246.6</v>
      </c>
      <c r="O1399" s="32"/>
      <c r="P1399" s="1">
        <v>3579910.38</v>
      </c>
      <c r="Q1399" s="1"/>
      <c r="R1399" s="1">
        <v>85203.225000000006</v>
      </c>
      <c r="S1399" s="1">
        <v>254132.9950000002</v>
      </c>
      <c r="T1399" s="32"/>
      <c r="U1399" s="1">
        <f t="shared" si="548"/>
        <v>10382.110198675497</v>
      </c>
      <c r="V1399" s="1">
        <f t="shared" si="548"/>
        <v>10382.110198675497</v>
      </c>
      <c r="W1399" s="9">
        <v>2021</v>
      </c>
    </row>
    <row r="1400" spans="1:23" ht="15" customHeight="1" x14ac:dyDescent="0.25">
      <c r="A1400" s="5">
        <f t="shared" ref="A1400:B1400" si="585">+A1399+1</f>
        <v>1378</v>
      </c>
      <c r="B1400" s="26">
        <f t="shared" si="585"/>
        <v>143</v>
      </c>
      <c r="C1400" s="6" t="s">
        <v>106</v>
      </c>
      <c r="D1400" s="3" t="s">
        <v>898</v>
      </c>
      <c r="E1400" s="7">
        <v>1962</v>
      </c>
      <c r="F1400" s="7">
        <v>1962</v>
      </c>
      <c r="G1400" s="7" t="s">
        <v>67</v>
      </c>
      <c r="H1400" s="7">
        <v>2</v>
      </c>
      <c r="I1400" s="7">
        <v>2</v>
      </c>
      <c r="J1400" s="32">
        <v>575.70000000000005</v>
      </c>
      <c r="K1400" s="32">
        <v>527.79999999999995</v>
      </c>
      <c r="L1400" s="32">
        <v>0</v>
      </c>
      <c r="M1400" s="8">
        <v>38</v>
      </c>
      <c r="N1400" s="30">
        <f>'Приложение №2'!E1400</f>
        <v>6580214.3600000003</v>
      </c>
      <c r="O1400" s="32"/>
      <c r="P1400" s="1">
        <v>6194697.6299999999</v>
      </c>
      <c r="Q1400" s="1"/>
      <c r="R1400" s="1">
        <v>30201.7716</v>
      </c>
      <c r="S1400" s="1">
        <v>355314.95840000047</v>
      </c>
      <c r="T1400" s="32"/>
      <c r="U1400" s="1">
        <f t="shared" si="548"/>
        <v>12467.249640015159</v>
      </c>
      <c r="V1400" s="1">
        <f t="shared" si="548"/>
        <v>12467.249640015159</v>
      </c>
      <c r="W1400" s="9">
        <v>2021</v>
      </c>
    </row>
    <row r="1401" spans="1:23" ht="15" customHeight="1" x14ac:dyDescent="0.25">
      <c r="A1401" s="5">
        <f t="shared" ref="A1401:B1401" si="586">+A1400+1</f>
        <v>1379</v>
      </c>
      <c r="B1401" s="26">
        <f t="shared" si="586"/>
        <v>144</v>
      </c>
      <c r="C1401" s="6" t="s">
        <v>106</v>
      </c>
      <c r="D1401" s="3" t="s">
        <v>899</v>
      </c>
      <c r="E1401" s="7">
        <v>1965</v>
      </c>
      <c r="F1401" s="7">
        <v>1965</v>
      </c>
      <c r="G1401" s="7" t="s">
        <v>67</v>
      </c>
      <c r="H1401" s="7">
        <v>2</v>
      </c>
      <c r="I1401" s="7">
        <v>2</v>
      </c>
      <c r="J1401" s="32">
        <v>568.79999999999995</v>
      </c>
      <c r="K1401" s="32">
        <v>521.79999999999995</v>
      </c>
      <c r="L1401" s="32">
        <v>0</v>
      </c>
      <c r="M1401" s="8">
        <v>38</v>
      </c>
      <c r="N1401" s="30">
        <f>'Приложение №2'!E1401</f>
        <v>5001265.3399999989</v>
      </c>
      <c r="O1401" s="32"/>
      <c r="P1401" s="1">
        <v>4620131.1399999997</v>
      </c>
      <c r="Q1401" s="1"/>
      <c r="R1401" s="1">
        <v>29858.439600000002</v>
      </c>
      <c r="S1401" s="1">
        <v>351275.76039999927</v>
      </c>
      <c r="T1401" s="32"/>
      <c r="U1401" s="1">
        <f t="shared" si="548"/>
        <v>9584.6403602912978</v>
      </c>
      <c r="V1401" s="1">
        <f t="shared" si="548"/>
        <v>9584.6403602912978</v>
      </c>
      <c r="W1401" s="9">
        <v>2021</v>
      </c>
    </row>
    <row r="1402" spans="1:23" ht="15.75" customHeight="1" x14ac:dyDescent="0.25">
      <c r="A1402" s="5">
        <f t="shared" ref="A1402:B1402" si="587">+A1401+1</f>
        <v>1380</v>
      </c>
      <c r="B1402" s="26">
        <f t="shared" si="587"/>
        <v>145</v>
      </c>
      <c r="C1402" s="6" t="s">
        <v>106</v>
      </c>
      <c r="D1402" s="3" t="s">
        <v>159</v>
      </c>
      <c r="E1402" s="7">
        <v>1972</v>
      </c>
      <c r="F1402" s="7">
        <v>2013</v>
      </c>
      <c r="G1402" s="7" t="s">
        <v>51</v>
      </c>
      <c r="H1402" s="7">
        <v>4</v>
      </c>
      <c r="I1402" s="7">
        <v>4</v>
      </c>
      <c r="J1402" s="32">
        <v>3047.8</v>
      </c>
      <c r="K1402" s="32">
        <v>2797.2</v>
      </c>
      <c r="L1402" s="32">
        <v>0</v>
      </c>
      <c r="M1402" s="8">
        <v>107</v>
      </c>
      <c r="N1402" s="30">
        <f>'Приложение №2'!E1402</f>
        <v>3641847.99</v>
      </c>
      <c r="O1402" s="32"/>
      <c r="P1402" s="1">
        <v>0</v>
      </c>
      <c r="Q1402" s="1"/>
      <c r="R1402" s="1">
        <v>225683.69039999999</v>
      </c>
      <c r="S1402" s="1">
        <v>3416164.2996</v>
      </c>
      <c r="T1402" s="1"/>
      <c r="U1402" s="1">
        <f t="shared" si="548"/>
        <v>1301.9619583869585</v>
      </c>
      <c r="V1402" s="1">
        <f t="shared" si="548"/>
        <v>1301.9619583869585</v>
      </c>
      <c r="W1402" s="9">
        <v>2021</v>
      </c>
    </row>
    <row r="1403" spans="1:23" ht="15.75" customHeight="1" x14ac:dyDescent="0.25">
      <c r="A1403" s="5">
        <f t="shared" ref="A1403:B1403" si="588">+A1402+1</f>
        <v>1381</v>
      </c>
      <c r="B1403" s="26">
        <f t="shared" si="588"/>
        <v>146</v>
      </c>
      <c r="C1403" s="6" t="s">
        <v>106</v>
      </c>
      <c r="D1403" s="3" t="s">
        <v>160</v>
      </c>
      <c r="E1403" s="7">
        <v>1974</v>
      </c>
      <c r="F1403" s="7">
        <v>2013</v>
      </c>
      <c r="G1403" s="7" t="s">
        <v>51</v>
      </c>
      <c r="H1403" s="7">
        <v>4</v>
      </c>
      <c r="I1403" s="7">
        <v>4</v>
      </c>
      <c r="J1403" s="32">
        <v>2989.2</v>
      </c>
      <c r="K1403" s="32">
        <v>2769.8</v>
      </c>
      <c r="L1403" s="32">
        <v>0</v>
      </c>
      <c r="M1403" s="8">
        <v>90</v>
      </c>
      <c r="N1403" s="30">
        <f>'Приложение №2'!E1403</f>
        <v>3606174.24</v>
      </c>
      <c r="O1403" s="32"/>
      <c r="P1403" s="1">
        <v>0</v>
      </c>
      <c r="Q1403" s="1"/>
      <c r="R1403" s="1">
        <v>223473.00360000003</v>
      </c>
      <c r="S1403" s="1">
        <v>3382701.2364000003</v>
      </c>
      <c r="T1403" s="1"/>
      <c r="U1403" s="1">
        <f t="shared" si="548"/>
        <v>1301.9619611524297</v>
      </c>
      <c r="V1403" s="1">
        <f t="shared" si="548"/>
        <v>1301.9619611524297</v>
      </c>
      <c r="W1403" s="9">
        <v>2021</v>
      </c>
    </row>
    <row r="1404" spans="1:23" ht="15.75" customHeight="1" x14ac:dyDescent="0.25">
      <c r="A1404" s="5">
        <f t="shared" ref="A1404:B1404" si="589">+A1403+1</f>
        <v>1382</v>
      </c>
      <c r="B1404" s="26">
        <f t="shared" si="589"/>
        <v>147</v>
      </c>
      <c r="C1404" s="6" t="s">
        <v>106</v>
      </c>
      <c r="D1404" s="3" t="s">
        <v>1447</v>
      </c>
      <c r="E1404" s="7">
        <v>1974</v>
      </c>
      <c r="F1404" s="7"/>
      <c r="G1404" s="7" t="s">
        <v>63</v>
      </c>
      <c r="H1404" s="7">
        <v>4</v>
      </c>
      <c r="I1404" s="7">
        <v>6</v>
      </c>
      <c r="J1404" s="32">
        <v>6570.35</v>
      </c>
      <c r="K1404" s="32">
        <v>4923.8</v>
      </c>
      <c r="L1404" s="32"/>
      <c r="M1404" s="8">
        <v>214</v>
      </c>
      <c r="N1404" s="30">
        <f>'Приложение №2'!E1404</f>
        <v>21712118.069999997</v>
      </c>
      <c r="O1404" s="32"/>
      <c r="P1404" s="1">
        <v>6490233.0599999996</v>
      </c>
      <c r="Q1404" s="1"/>
      <c r="R1404" s="1">
        <v>1200872.1316</v>
      </c>
      <c r="S1404" s="1">
        <v>14021012.878399998</v>
      </c>
      <c r="T1404" s="1"/>
      <c r="U1404" s="1">
        <f t="shared" si="548"/>
        <v>4409.6263191031312</v>
      </c>
      <c r="V1404" s="1">
        <f t="shared" si="548"/>
        <v>4409.6263191031312</v>
      </c>
      <c r="W1404" s="9">
        <v>2021</v>
      </c>
    </row>
    <row r="1405" spans="1:23" ht="15.75" customHeight="1" x14ac:dyDescent="0.25">
      <c r="A1405" s="5">
        <f t="shared" ref="A1405:B1405" si="590">+A1404+1</f>
        <v>1383</v>
      </c>
      <c r="B1405" s="26">
        <f t="shared" si="590"/>
        <v>148</v>
      </c>
      <c r="C1405" s="6" t="s">
        <v>106</v>
      </c>
      <c r="D1405" s="3" t="s">
        <v>1187</v>
      </c>
      <c r="E1405" s="7">
        <v>1973</v>
      </c>
      <c r="F1405" s="7">
        <v>2013</v>
      </c>
      <c r="G1405" s="7" t="s">
        <v>63</v>
      </c>
      <c r="H1405" s="7">
        <v>4</v>
      </c>
      <c r="I1405" s="7">
        <v>4</v>
      </c>
      <c r="J1405" s="32">
        <v>3935.6</v>
      </c>
      <c r="K1405" s="32">
        <v>3447.4</v>
      </c>
      <c r="L1405" s="32">
        <v>0</v>
      </c>
      <c r="M1405" s="8">
        <v>162</v>
      </c>
      <c r="N1405" s="30">
        <f>'Приложение №2'!E1405</f>
        <v>3728436.74</v>
      </c>
      <c r="O1405" s="32"/>
      <c r="P1405" s="1">
        <v>0</v>
      </c>
      <c r="Q1405" s="1"/>
      <c r="R1405" s="1">
        <v>1320248.8968</v>
      </c>
      <c r="S1405" s="1">
        <v>2408187.8432</v>
      </c>
      <c r="T1405" s="1"/>
      <c r="U1405" s="1">
        <f t="shared" si="548"/>
        <v>1081.5213610257006</v>
      </c>
      <c r="V1405" s="1">
        <f t="shared" si="548"/>
        <v>1081.5213610257006</v>
      </c>
      <c r="W1405" s="9">
        <v>2021</v>
      </c>
    </row>
    <row r="1406" spans="1:23" ht="15.75" customHeight="1" x14ac:dyDescent="0.25">
      <c r="A1406" s="5">
        <f t="shared" ref="A1406:B1406" si="591">+A1405+1</f>
        <v>1384</v>
      </c>
      <c r="B1406" s="26">
        <f t="shared" si="591"/>
        <v>149</v>
      </c>
      <c r="C1406" s="6" t="s">
        <v>106</v>
      </c>
      <c r="D1406" s="3" t="s">
        <v>1188</v>
      </c>
      <c r="E1406" s="7">
        <v>1973</v>
      </c>
      <c r="F1406" s="7">
        <v>2013</v>
      </c>
      <c r="G1406" s="7" t="s">
        <v>63</v>
      </c>
      <c r="H1406" s="7">
        <v>4</v>
      </c>
      <c r="I1406" s="7">
        <v>4</v>
      </c>
      <c r="J1406" s="32">
        <v>4032.8</v>
      </c>
      <c r="K1406" s="32">
        <v>3457.7</v>
      </c>
      <c r="L1406" s="32">
        <v>0</v>
      </c>
      <c r="M1406" s="8">
        <v>156</v>
      </c>
      <c r="N1406" s="30">
        <f>'Приложение №2'!E1406</f>
        <v>3739576.41</v>
      </c>
      <c r="O1406" s="32"/>
      <c r="P1406" s="1">
        <v>0</v>
      </c>
      <c r="Q1406" s="1"/>
      <c r="R1406" s="1">
        <v>1313999.2914</v>
      </c>
      <c r="S1406" s="1">
        <v>2425577.1186000002</v>
      </c>
      <c r="T1406" s="1"/>
      <c r="U1406" s="1">
        <f t="shared" si="548"/>
        <v>1081.5213610203316</v>
      </c>
      <c r="V1406" s="1">
        <f t="shared" si="548"/>
        <v>1081.5213610203316</v>
      </c>
      <c r="W1406" s="9">
        <v>2021</v>
      </c>
    </row>
    <row r="1407" spans="1:23" ht="15" customHeight="1" x14ac:dyDescent="0.25">
      <c r="A1407" s="5">
        <f t="shared" ref="A1407:B1407" si="592">+A1406+1</f>
        <v>1385</v>
      </c>
      <c r="B1407" s="26">
        <f t="shared" si="592"/>
        <v>150</v>
      </c>
      <c r="C1407" s="6" t="s">
        <v>106</v>
      </c>
      <c r="D1407" s="3" t="s">
        <v>1190</v>
      </c>
      <c r="E1407" s="7">
        <v>1970</v>
      </c>
      <c r="F1407" s="7">
        <v>1970</v>
      </c>
      <c r="G1407" s="7" t="s">
        <v>67</v>
      </c>
      <c r="H1407" s="7">
        <v>2</v>
      </c>
      <c r="I1407" s="7">
        <v>2</v>
      </c>
      <c r="J1407" s="32">
        <v>563.20000000000005</v>
      </c>
      <c r="K1407" s="32">
        <v>525.4</v>
      </c>
      <c r="L1407" s="32">
        <v>0</v>
      </c>
      <c r="M1407" s="8">
        <v>27</v>
      </c>
      <c r="N1407" s="30">
        <f>'Приложение №2'!E1407</f>
        <v>2829045.3399999994</v>
      </c>
      <c r="O1407" s="32"/>
      <c r="P1407" s="1">
        <v>2377338.61</v>
      </c>
      <c r="Q1407" s="1"/>
      <c r="R1407" s="1">
        <v>98007.448799999998</v>
      </c>
      <c r="S1407" s="1">
        <v>353699.2811999995</v>
      </c>
      <c r="T1407" s="32"/>
      <c r="U1407" s="1">
        <f t="shared" si="548"/>
        <v>5384.5552721735812</v>
      </c>
      <c r="V1407" s="1">
        <f t="shared" si="548"/>
        <v>5384.5552721735812</v>
      </c>
      <c r="W1407" s="9">
        <v>2021</v>
      </c>
    </row>
    <row r="1408" spans="1:23" ht="15" customHeight="1" x14ac:dyDescent="0.25">
      <c r="A1408" s="5">
        <f t="shared" ref="A1408:B1408" si="593">+A1407+1</f>
        <v>1386</v>
      </c>
      <c r="B1408" s="26">
        <f t="shared" si="593"/>
        <v>151</v>
      </c>
      <c r="C1408" s="6" t="s">
        <v>106</v>
      </c>
      <c r="D1408" s="3" t="s">
        <v>1191</v>
      </c>
      <c r="E1408" s="7">
        <v>1994</v>
      </c>
      <c r="F1408" s="7">
        <v>2012</v>
      </c>
      <c r="G1408" s="7" t="s">
        <v>51</v>
      </c>
      <c r="H1408" s="7">
        <v>6</v>
      </c>
      <c r="I1408" s="7">
        <v>2</v>
      </c>
      <c r="J1408" s="32">
        <v>3053.6</v>
      </c>
      <c r="K1408" s="32">
        <v>2680.5</v>
      </c>
      <c r="L1408" s="32">
        <v>0</v>
      </c>
      <c r="M1408" s="8">
        <v>97</v>
      </c>
      <c r="N1408" s="30">
        <f>'Приложение №2'!E1408</f>
        <v>419234.6</v>
      </c>
      <c r="O1408" s="32"/>
      <c r="P1408" s="1">
        <v>0</v>
      </c>
      <c r="Q1408" s="1"/>
      <c r="R1408" s="1">
        <v>419234.6</v>
      </c>
      <c r="S1408" s="1">
        <v>0</v>
      </c>
      <c r="T1408" s="1"/>
      <c r="U1408" s="1">
        <f t="shared" si="548"/>
        <v>156.40164148479761</v>
      </c>
      <c r="V1408" s="1">
        <f t="shared" si="548"/>
        <v>156.40164148479761</v>
      </c>
      <c r="W1408" s="9">
        <v>2021</v>
      </c>
    </row>
    <row r="1409" spans="1:23" ht="15" customHeight="1" x14ac:dyDescent="0.25">
      <c r="A1409" s="5">
        <f t="shared" ref="A1409:B1409" si="594">+A1408+1</f>
        <v>1387</v>
      </c>
      <c r="B1409" s="26">
        <f t="shared" si="594"/>
        <v>152</v>
      </c>
      <c r="C1409" s="6" t="s">
        <v>106</v>
      </c>
      <c r="D1409" s="3" t="s">
        <v>1192</v>
      </c>
      <c r="E1409" s="7">
        <v>1994</v>
      </c>
      <c r="F1409" s="7">
        <v>2013</v>
      </c>
      <c r="G1409" s="7" t="s">
        <v>51</v>
      </c>
      <c r="H1409" s="7">
        <v>5</v>
      </c>
      <c r="I1409" s="7">
        <v>2</v>
      </c>
      <c r="J1409" s="32">
        <v>2375.9</v>
      </c>
      <c r="K1409" s="32">
        <v>2217.9</v>
      </c>
      <c r="L1409" s="32">
        <v>0</v>
      </c>
      <c r="M1409" s="8">
        <v>105</v>
      </c>
      <c r="N1409" s="30">
        <f>'Приложение №2'!E1409</f>
        <v>346883.2</v>
      </c>
      <c r="O1409" s="32"/>
      <c r="P1409" s="1">
        <v>0</v>
      </c>
      <c r="Q1409" s="1"/>
      <c r="R1409" s="1">
        <v>346883.2</v>
      </c>
      <c r="S1409" s="1">
        <v>0</v>
      </c>
      <c r="T1409" s="1"/>
      <c r="U1409" s="1">
        <f t="shared" si="548"/>
        <v>156.40164119211866</v>
      </c>
      <c r="V1409" s="1">
        <f t="shared" si="548"/>
        <v>156.40164119211866</v>
      </c>
      <c r="W1409" s="9">
        <v>2021</v>
      </c>
    </row>
    <row r="1410" spans="1:23" ht="15.75" customHeight="1" x14ac:dyDescent="0.25">
      <c r="A1410" s="5">
        <f t="shared" ref="A1410:B1410" si="595">+A1409+1</f>
        <v>1388</v>
      </c>
      <c r="B1410" s="26">
        <f t="shared" si="595"/>
        <v>153</v>
      </c>
      <c r="C1410" s="6" t="s">
        <v>106</v>
      </c>
      <c r="D1410" s="3" t="s">
        <v>1193</v>
      </c>
      <c r="E1410" s="7">
        <v>1964</v>
      </c>
      <c r="F1410" s="7">
        <v>1978</v>
      </c>
      <c r="G1410" s="7" t="s">
        <v>51</v>
      </c>
      <c r="H1410" s="7">
        <v>4</v>
      </c>
      <c r="I1410" s="7">
        <v>4</v>
      </c>
      <c r="J1410" s="32">
        <v>2691.4</v>
      </c>
      <c r="K1410" s="32">
        <v>2495.4</v>
      </c>
      <c r="L1410" s="32">
        <v>0</v>
      </c>
      <c r="M1410" s="8">
        <v>136</v>
      </c>
      <c r="N1410" s="30">
        <f>'Приложение №2'!E1410</f>
        <v>11426657.189999999</v>
      </c>
      <c r="O1410" s="32"/>
      <c r="P1410" s="1">
        <v>3439192.36</v>
      </c>
      <c r="Q1410" s="1"/>
      <c r="R1410" s="1">
        <v>881563.79280000005</v>
      </c>
      <c r="S1410" s="1">
        <v>7105901.0372000001</v>
      </c>
      <c r="T1410" s="1"/>
      <c r="U1410" s="1">
        <f t="shared" si="548"/>
        <v>4579.0883986535218</v>
      </c>
      <c r="V1410" s="1">
        <f t="shared" si="548"/>
        <v>4579.0883986535218</v>
      </c>
      <c r="W1410" s="9">
        <v>2021</v>
      </c>
    </row>
    <row r="1411" spans="1:23" ht="15.75" customHeight="1" x14ac:dyDescent="0.25">
      <c r="A1411" s="5">
        <f t="shared" ref="A1411:B1411" si="596">+A1410+1</f>
        <v>1389</v>
      </c>
      <c r="B1411" s="26">
        <f t="shared" si="596"/>
        <v>154</v>
      </c>
      <c r="C1411" s="6" t="s">
        <v>106</v>
      </c>
      <c r="D1411" s="3" t="s">
        <v>1194</v>
      </c>
      <c r="E1411" s="7">
        <v>1964</v>
      </c>
      <c r="F1411" s="7">
        <v>2013</v>
      </c>
      <c r="G1411" s="7" t="s">
        <v>51</v>
      </c>
      <c r="H1411" s="7">
        <v>4</v>
      </c>
      <c r="I1411" s="7">
        <v>2</v>
      </c>
      <c r="J1411" s="32">
        <v>1305.4000000000001</v>
      </c>
      <c r="K1411" s="32">
        <v>1211.8</v>
      </c>
      <c r="L1411" s="32">
        <v>0</v>
      </c>
      <c r="M1411" s="8">
        <v>58</v>
      </c>
      <c r="N1411" s="30">
        <f>'Приложение №2'!E1411</f>
        <v>5548939.3118006904</v>
      </c>
      <c r="O1411" s="32"/>
      <c r="P1411" s="1">
        <v>1667500.29</v>
      </c>
      <c r="Q1411" s="1"/>
      <c r="R1411" s="1">
        <v>430717.33760000003</v>
      </c>
      <c r="S1411" s="1">
        <v>3450721.6842006901</v>
      </c>
      <c r="T1411" s="1"/>
      <c r="U1411" s="1">
        <f t="shared" si="548"/>
        <v>4579.0883906590943</v>
      </c>
      <c r="V1411" s="1">
        <f t="shared" si="548"/>
        <v>4579.0883906590943</v>
      </c>
      <c r="W1411" s="9">
        <v>2021</v>
      </c>
    </row>
    <row r="1412" spans="1:23" ht="15.75" customHeight="1" x14ac:dyDescent="0.25">
      <c r="A1412" s="5">
        <f t="shared" ref="A1412:B1412" si="597">+A1411+1</f>
        <v>1390</v>
      </c>
      <c r="B1412" s="26">
        <f t="shared" si="597"/>
        <v>155</v>
      </c>
      <c r="C1412" s="6" t="s">
        <v>106</v>
      </c>
      <c r="D1412" s="3" t="s">
        <v>1195</v>
      </c>
      <c r="E1412" s="7">
        <v>1964</v>
      </c>
      <c r="F1412" s="7">
        <v>2013</v>
      </c>
      <c r="G1412" s="7" t="s">
        <v>51</v>
      </c>
      <c r="H1412" s="7">
        <v>4</v>
      </c>
      <c r="I1412" s="7">
        <v>2</v>
      </c>
      <c r="J1412" s="32">
        <v>1348</v>
      </c>
      <c r="K1412" s="32">
        <v>1248.7</v>
      </c>
      <c r="L1412" s="32">
        <v>0</v>
      </c>
      <c r="M1412" s="8">
        <v>74</v>
      </c>
      <c r="N1412" s="30">
        <f>'Приложение №2'!E1412</f>
        <v>5717907.6799999997</v>
      </c>
      <c r="O1412" s="32"/>
      <c r="P1412" s="1">
        <v>1706057.73</v>
      </c>
      <c r="Q1412" s="1"/>
      <c r="R1412" s="1">
        <v>456051.8334</v>
      </c>
      <c r="S1412" s="1">
        <v>3555798.1165999998</v>
      </c>
      <c r="T1412" s="1"/>
      <c r="U1412" s="1">
        <f t="shared" si="548"/>
        <v>4579.0883959317689</v>
      </c>
      <c r="V1412" s="1">
        <f t="shared" si="548"/>
        <v>4579.0883959317689</v>
      </c>
      <c r="W1412" s="9">
        <v>2021</v>
      </c>
    </row>
    <row r="1413" spans="1:23" ht="15" customHeight="1" x14ac:dyDescent="0.25">
      <c r="A1413" s="5">
        <f t="shared" ref="A1413:B1413" si="598">+A1412+1</f>
        <v>1391</v>
      </c>
      <c r="B1413" s="26">
        <f t="shared" si="598"/>
        <v>156</v>
      </c>
      <c r="C1413" s="6" t="s">
        <v>106</v>
      </c>
      <c r="D1413" s="3" t="s">
        <v>1196</v>
      </c>
      <c r="E1413" s="7">
        <v>1995</v>
      </c>
      <c r="F1413" s="7">
        <v>2013</v>
      </c>
      <c r="G1413" s="7" t="s">
        <v>63</v>
      </c>
      <c r="H1413" s="7">
        <v>9</v>
      </c>
      <c r="I1413" s="7">
        <v>2</v>
      </c>
      <c r="J1413" s="32">
        <v>5138.5</v>
      </c>
      <c r="K1413" s="32">
        <v>4295.2</v>
      </c>
      <c r="L1413" s="32">
        <v>0</v>
      </c>
      <c r="M1413" s="8">
        <v>151</v>
      </c>
      <c r="N1413" s="30">
        <f>'Приложение №2'!E1413</f>
        <v>7182719.9999999991</v>
      </c>
      <c r="O1413" s="32"/>
      <c r="P1413" s="1">
        <v>0</v>
      </c>
      <c r="Q1413" s="1"/>
      <c r="R1413" s="1">
        <v>1947884.01</v>
      </c>
      <c r="S1413" s="1">
        <v>5234835.9899999993</v>
      </c>
      <c r="T1413" s="32"/>
      <c r="U1413" s="1">
        <f t="shared" si="548"/>
        <v>1672.2667163345127</v>
      </c>
      <c r="V1413" s="1">
        <f t="shared" si="548"/>
        <v>1672.2667163345127</v>
      </c>
      <c r="W1413" s="9">
        <v>2021</v>
      </c>
    </row>
    <row r="1414" spans="1:23" ht="15.75" customHeight="1" x14ac:dyDescent="0.25">
      <c r="A1414" s="5">
        <f t="shared" ref="A1414:B1414" si="599">+A1413+1</f>
        <v>1392</v>
      </c>
      <c r="B1414" s="26">
        <f t="shared" si="599"/>
        <v>157</v>
      </c>
      <c r="C1414" s="6" t="s">
        <v>106</v>
      </c>
      <c r="D1414" s="3" t="s">
        <v>1197</v>
      </c>
      <c r="E1414" s="7">
        <v>1961</v>
      </c>
      <c r="F1414" s="7">
        <v>2013</v>
      </c>
      <c r="G1414" s="7" t="s">
        <v>51</v>
      </c>
      <c r="H1414" s="7">
        <v>4</v>
      </c>
      <c r="I1414" s="7">
        <v>3</v>
      </c>
      <c r="J1414" s="32">
        <v>2500.4</v>
      </c>
      <c r="K1414" s="32">
        <v>2200.1999999999998</v>
      </c>
      <c r="L1414" s="32">
        <v>0</v>
      </c>
      <c r="M1414" s="8">
        <v>94</v>
      </c>
      <c r="N1414" s="30">
        <f>'Приложение №2'!E1414</f>
        <v>7210333.5899999999</v>
      </c>
      <c r="O1414" s="32"/>
      <c r="P1414" s="1">
        <v>0</v>
      </c>
      <c r="Q1414" s="1"/>
      <c r="R1414" s="1">
        <v>1133016.2464000001</v>
      </c>
      <c r="S1414" s="1">
        <v>6077317.3435999993</v>
      </c>
      <c r="T1414" s="1"/>
      <c r="U1414" s="1">
        <f t="shared" si="548"/>
        <v>3277.1264385055906</v>
      </c>
      <c r="V1414" s="1">
        <f t="shared" si="548"/>
        <v>3277.1264385055906</v>
      </c>
      <c r="W1414" s="9">
        <v>2021</v>
      </c>
    </row>
    <row r="1415" spans="1:23" ht="15.75" customHeight="1" x14ac:dyDescent="0.25">
      <c r="A1415" s="5">
        <f t="shared" ref="A1415:B1415" si="600">+A1414+1</f>
        <v>1393</v>
      </c>
      <c r="B1415" s="26">
        <f t="shared" si="600"/>
        <v>158</v>
      </c>
      <c r="C1415" s="6" t="s">
        <v>106</v>
      </c>
      <c r="D1415" s="3" t="s">
        <v>1198</v>
      </c>
      <c r="E1415" s="7">
        <v>1963</v>
      </c>
      <c r="F1415" s="7">
        <v>2005</v>
      </c>
      <c r="G1415" s="7" t="s">
        <v>51</v>
      </c>
      <c r="H1415" s="7">
        <v>4</v>
      </c>
      <c r="I1415" s="7">
        <v>2</v>
      </c>
      <c r="J1415" s="32">
        <v>1240.4000000000001</v>
      </c>
      <c r="K1415" s="32">
        <v>1129.4000000000001</v>
      </c>
      <c r="L1415" s="32">
        <v>0</v>
      </c>
      <c r="M1415" s="8">
        <v>70</v>
      </c>
      <c r="N1415" s="30">
        <f>'Приложение №2'!E1415</f>
        <v>5171622.43</v>
      </c>
      <c r="O1415" s="32"/>
      <c r="P1415" s="1">
        <v>1484702.54</v>
      </c>
      <c r="Q1415" s="1"/>
      <c r="R1415" s="1">
        <v>470840.45079999999</v>
      </c>
      <c r="S1415" s="1">
        <v>3216079.4391999999</v>
      </c>
      <c r="T1415" s="1"/>
      <c r="U1415" s="1">
        <f t="shared" si="548"/>
        <v>4579.0883920665838</v>
      </c>
      <c r="V1415" s="1">
        <f t="shared" si="548"/>
        <v>4579.0883920665838</v>
      </c>
      <c r="W1415" s="9">
        <v>2021</v>
      </c>
    </row>
    <row r="1416" spans="1:23" ht="15.75" customHeight="1" x14ac:dyDescent="0.25">
      <c r="A1416" s="5">
        <f t="shared" ref="A1416:B1416" si="601">+A1415+1</f>
        <v>1394</v>
      </c>
      <c r="B1416" s="26">
        <f t="shared" si="601"/>
        <v>159</v>
      </c>
      <c r="C1416" s="6" t="s">
        <v>106</v>
      </c>
      <c r="D1416" s="3" t="s">
        <v>1199</v>
      </c>
      <c r="E1416" s="7">
        <v>1965</v>
      </c>
      <c r="F1416" s="7">
        <v>2005</v>
      </c>
      <c r="G1416" s="7" t="s">
        <v>51</v>
      </c>
      <c r="H1416" s="7">
        <v>4</v>
      </c>
      <c r="I1416" s="7">
        <v>4</v>
      </c>
      <c r="J1416" s="32">
        <v>2661.8</v>
      </c>
      <c r="K1416" s="32">
        <v>2431.3000000000002</v>
      </c>
      <c r="L1416" s="32">
        <v>0</v>
      </c>
      <c r="M1416" s="8">
        <v>111</v>
      </c>
      <c r="N1416" s="30">
        <f>'Приложение №2'!E1416</f>
        <v>11133137.630000001</v>
      </c>
      <c r="O1416" s="32"/>
      <c r="P1416" s="1">
        <v>3260073.05</v>
      </c>
      <c r="Q1416" s="1"/>
      <c r="R1416" s="1">
        <v>949694.69660000014</v>
      </c>
      <c r="S1416" s="1">
        <v>6923369.8834000006</v>
      </c>
      <c r="T1416" s="1"/>
      <c r="U1416" s="1">
        <f t="shared" si="548"/>
        <v>4579.0884012668121</v>
      </c>
      <c r="V1416" s="1">
        <f t="shared" si="548"/>
        <v>4579.0884012668121</v>
      </c>
      <c r="W1416" s="9">
        <v>2021</v>
      </c>
    </row>
    <row r="1417" spans="1:23" ht="15.75" customHeight="1" x14ac:dyDescent="0.25">
      <c r="A1417" s="5">
        <f t="shared" ref="A1417:B1417" si="602">+A1416+1</f>
        <v>1395</v>
      </c>
      <c r="B1417" s="26">
        <f t="shared" si="602"/>
        <v>160</v>
      </c>
      <c r="C1417" s="6" t="s">
        <v>106</v>
      </c>
      <c r="D1417" s="3" t="s">
        <v>1448</v>
      </c>
      <c r="E1417" s="7">
        <v>1964</v>
      </c>
      <c r="F1417" s="7"/>
      <c r="G1417" s="7" t="s">
        <v>51</v>
      </c>
      <c r="H1417" s="7">
        <v>4</v>
      </c>
      <c r="I1417" s="7">
        <v>4</v>
      </c>
      <c r="J1417" s="32">
        <v>2703.8</v>
      </c>
      <c r="K1417" s="32">
        <v>2510.1999999999998</v>
      </c>
      <c r="L1417" s="32"/>
      <c r="M1417" s="8">
        <v>99</v>
      </c>
      <c r="N1417" s="30">
        <f>'Приложение №2'!E1417</f>
        <v>2571695.09</v>
      </c>
      <c r="O1417" s="32"/>
      <c r="P1417" s="1">
        <v>0</v>
      </c>
      <c r="Q1417" s="1"/>
      <c r="R1417" s="1">
        <v>584794.07640000002</v>
      </c>
      <c r="S1417" s="1">
        <v>1986901.0135999997</v>
      </c>
      <c r="T1417" s="1"/>
      <c r="U1417" s="1">
        <f t="shared" si="548"/>
        <v>1024.4980838180225</v>
      </c>
      <c r="V1417" s="1">
        <f t="shared" si="548"/>
        <v>1024.4980838180225</v>
      </c>
      <c r="W1417" s="9">
        <v>2021</v>
      </c>
    </row>
    <row r="1418" spans="1:23" ht="15.75" customHeight="1" x14ac:dyDescent="0.25">
      <c r="A1418" s="5">
        <f t="shared" ref="A1418:B1418" si="603">+A1417+1</f>
        <v>1396</v>
      </c>
      <c r="B1418" s="26">
        <f t="shared" si="603"/>
        <v>161</v>
      </c>
      <c r="C1418" s="6" t="s">
        <v>106</v>
      </c>
      <c r="D1418" s="3" t="s">
        <v>1449</v>
      </c>
      <c r="E1418" s="7">
        <v>1968</v>
      </c>
      <c r="F1418" s="7"/>
      <c r="G1418" s="7" t="s">
        <v>51</v>
      </c>
      <c r="H1418" s="7">
        <v>4</v>
      </c>
      <c r="I1418" s="7">
        <v>4</v>
      </c>
      <c r="J1418" s="32">
        <v>2626.1</v>
      </c>
      <c r="K1418" s="32">
        <v>2390.4</v>
      </c>
      <c r="L1418" s="32"/>
      <c r="M1418" s="8">
        <v>112</v>
      </c>
      <c r="N1418" s="30">
        <f>'Приложение №2'!E1418</f>
        <v>5196191.8499999996</v>
      </c>
      <c r="O1418" s="32"/>
      <c r="P1418" s="1">
        <v>0</v>
      </c>
      <c r="Q1418" s="1"/>
      <c r="R1418" s="1">
        <v>572466.84279999998</v>
      </c>
      <c r="S1418" s="1">
        <v>4623725.0071999999</v>
      </c>
      <c r="T1418" s="1"/>
      <c r="U1418" s="1">
        <f t="shared" si="548"/>
        <v>2173.7750376506024</v>
      </c>
      <c r="V1418" s="1">
        <f t="shared" si="548"/>
        <v>2173.7750376506024</v>
      </c>
      <c r="W1418" s="9">
        <v>2021</v>
      </c>
    </row>
    <row r="1419" spans="1:23" ht="15.75" customHeight="1" x14ac:dyDescent="0.25">
      <c r="A1419" s="5">
        <f t="shared" ref="A1419:B1419" si="604">+A1418+1</f>
        <v>1397</v>
      </c>
      <c r="B1419" s="26">
        <f t="shared" si="604"/>
        <v>162</v>
      </c>
      <c r="C1419" s="6" t="s">
        <v>106</v>
      </c>
      <c r="D1419" s="3" t="s">
        <v>1450</v>
      </c>
      <c r="E1419" s="7">
        <v>1964</v>
      </c>
      <c r="F1419" s="7"/>
      <c r="G1419" s="7" t="s">
        <v>51</v>
      </c>
      <c r="H1419" s="7">
        <v>4</v>
      </c>
      <c r="I1419" s="7">
        <v>2</v>
      </c>
      <c r="J1419" s="32">
        <v>1355.5</v>
      </c>
      <c r="K1419" s="32">
        <v>1255.9000000000001</v>
      </c>
      <c r="L1419" s="32"/>
      <c r="M1419" s="8">
        <v>62</v>
      </c>
      <c r="N1419" s="30">
        <f>'Приложение №2'!E1419</f>
        <v>3095385.5799999996</v>
      </c>
      <c r="O1419" s="32"/>
      <c r="P1419" s="1">
        <v>0</v>
      </c>
      <c r="Q1419" s="1"/>
      <c r="R1419" s="1">
        <v>297609.82380000001</v>
      </c>
      <c r="S1419" s="1">
        <v>2797775.7561999997</v>
      </c>
      <c r="T1419" s="1"/>
      <c r="U1419" s="1">
        <f t="shared" si="548"/>
        <v>2464.6751970698301</v>
      </c>
      <c r="V1419" s="1">
        <f t="shared" si="548"/>
        <v>2464.6751970698301</v>
      </c>
      <c r="W1419" s="9">
        <v>2021</v>
      </c>
    </row>
    <row r="1420" spans="1:23" ht="15" customHeight="1" x14ac:dyDescent="0.25">
      <c r="A1420" s="5">
        <f t="shared" ref="A1420:B1420" si="605">+A1419+1</f>
        <v>1398</v>
      </c>
      <c r="B1420" s="26">
        <f t="shared" si="605"/>
        <v>163</v>
      </c>
      <c r="C1420" s="6" t="s">
        <v>106</v>
      </c>
      <c r="D1420" s="3" t="s">
        <v>1200</v>
      </c>
      <c r="E1420" s="7">
        <v>1972</v>
      </c>
      <c r="F1420" s="7">
        <v>1972</v>
      </c>
      <c r="G1420" s="7" t="s">
        <v>67</v>
      </c>
      <c r="H1420" s="7">
        <v>1</v>
      </c>
      <c r="I1420" s="7">
        <v>1</v>
      </c>
      <c r="J1420" s="32">
        <v>147.19999999999999</v>
      </c>
      <c r="K1420" s="32">
        <v>144.4</v>
      </c>
      <c r="L1420" s="32">
        <v>0</v>
      </c>
      <c r="M1420" s="8">
        <v>17</v>
      </c>
      <c r="N1420" s="30">
        <f>'Приложение №2'!E1420</f>
        <v>1804464.81</v>
      </c>
      <c r="O1420" s="32"/>
      <c r="P1420" s="1">
        <v>1663856.63</v>
      </c>
      <c r="Q1420" s="1"/>
      <c r="R1420" s="1">
        <v>43398.096799999999</v>
      </c>
      <c r="S1420" s="1">
        <v>97210.083200000168</v>
      </c>
      <c r="T1420" s="32"/>
      <c r="U1420" s="1">
        <f t="shared" si="548"/>
        <v>12496.293698060941</v>
      </c>
      <c r="V1420" s="1">
        <f t="shared" si="548"/>
        <v>12496.293698060941</v>
      </c>
      <c r="W1420" s="9">
        <v>2021</v>
      </c>
    </row>
    <row r="1421" spans="1:23" ht="15" customHeight="1" x14ac:dyDescent="0.25">
      <c r="A1421" s="5">
        <f t="shared" ref="A1421:B1421" si="606">+A1420+1</f>
        <v>1399</v>
      </c>
      <c r="B1421" s="26">
        <f t="shared" si="606"/>
        <v>164</v>
      </c>
      <c r="C1421" s="6" t="s">
        <v>106</v>
      </c>
      <c r="D1421" s="3" t="s">
        <v>1201</v>
      </c>
      <c r="E1421" s="7">
        <v>1974</v>
      </c>
      <c r="F1421" s="7">
        <v>1974</v>
      </c>
      <c r="G1421" s="7" t="s">
        <v>67</v>
      </c>
      <c r="H1421" s="7">
        <v>2</v>
      </c>
      <c r="I1421" s="7">
        <v>2</v>
      </c>
      <c r="J1421" s="32">
        <v>529.4</v>
      </c>
      <c r="K1421" s="32">
        <v>486.8</v>
      </c>
      <c r="L1421" s="32">
        <v>0</v>
      </c>
      <c r="M1421" s="8">
        <v>49</v>
      </c>
      <c r="N1421" s="30">
        <f>'Приложение №2'!E1421</f>
        <v>4865380.6100000003</v>
      </c>
      <c r="O1421" s="32"/>
      <c r="P1421" s="1">
        <v>4438755.33</v>
      </c>
      <c r="Q1421" s="1"/>
      <c r="R1421" s="1">
        <v>98911.5196</v>
      </c>
      <c r="S1421" s="1">
        <v>327713.76040000026</v>
      </c>
      <c r="T1421" s="32"/>
      <c r="U1421" s="1">
        <f t="shared" si="548"/>
        <v>9994.6191659819233</v>
      </c>
      <c r="V1421" s="1">
        <f t="shared" si="548"/>
        <v>9994.6191659819233</v>
      </c>
      <c r="W1421" s="9">
        <v>2021</v>
      </c>
    </row>
    <row r="1422" spans="1:23" ht="15" customHeight="1" x14ac:dyDescent="0.25">
      <c r="A1422" s="5">
        <f t="shared" ref="A1422:B1422" si="607">+A1421+1</f>
        <v>1400</v>
      </c>
      <c r="B1422" s="26">
        <f t="shared" si="607"/>
        <v>165</v>
      </c>
      <c r="C1422" s="6" t="s">
        <v>106</v>
      </c>
      <c r="D1422" s="3" t="s">
        <v>1202</v>
      </c>
      <c r="E1422" s="7">
        <v>1974</v>
      </c>
      <c r="F1422" s="7">
        <v>1974</v>
      </c>
      <c r="G1422" s="7" t="s">
        <v>67</v>
      </c>
      <c r="H1422" s="7">
        <v>2</v>
      </c>
      <c r="I1422" s="7">
        <v>2</v>
      </c>
      <c r="J1422" s="32">
        <v>535.70000000000005</v>
      </c>
      <c r="K1422" s="32">
        <v>494.6</v>
      </c>
      <c r="L1422" s="32">
        <v>0</v>
      </c>
      <c r="M1422" s="8">
        <v>28</v>
      </c>
      <c r="N1422" s="30">
        <f>'Приложение №2'!E1422</f>
        <v>2280137.6</v>
      </c>
      <c r="O1422" s="32"/>
      <c r="P1422" s="1">
        <v>1847785.05</v>
      </c>
      <c r="Q1422" s="1"/>
      <c r="R1422" s="1">
        <v>99387.831200000001</v>
      </c>
      <c r="S1422" s="1">
        <v>332964.71880000003</v>
      </c>
      <c r="T1422" s="32"/>
      <c r="U1422" s="1">
        <f t="shared" si="548"/>
        <v>4610.0638900121312</v>
      </c>
      <c r="V1422" s="1">
        <f t="shared" si="548"/>
        <v>4610.0638900121312</v>
      </c>
      <c r="W1422" s="9">
        <v>2021</v>
      </c>
    </row>
    <row r="1423" spans="1:23" ht="15" customHeight="1" x14ac:dyDescent="0.25">
      <c r="A1423" s="5">
        <f t="shared" ref="A1423:B1423" si="608">+A1422+1</f>
        <v>1401</v>
      </c>
      <c r="B1423" s="26">
        <f t="shared" si="608"/>
        <v>166</v>
      </c>
      <c r="C1423" s="6" t="s">
        <v>106</v>
      </c>
      <c r="D1423" s="3" t="s">
        <v>1451</v>
      </c>
      <c r="E1423" s="7">
        <v>1985</v>
      </c>
      <c r="F1423" s="7"/>
      <c r="G1423" s="7" t="s">
        <v>67</v>
      </c>
      <c r="H1423" s="7">
        <v>2</v>
      </c>
      <c r="I1423" s="7">
        <v>1</v>
      </c>
      <c r="J1423" s="32">
        <v>178.7</v>
      </c>
      <c r="K1423" s="32">
        <v>108.4</v>
      </c>
      <c r="L1423" s="32"/>
      <c r="M1423" s="8">
        <v>28</v>
      </c>
      <c r="N1423" s="30">
        <f>'Приложение №2'!E1423</f>
        <v>1935135.6400000001</v>
      </c>
      <c r="O1423" s="32"/>
      <c r="P1423" s="1">
        <v>1790177.95</v>
      </c>
      <c r="Q1423" s="1"/>
      <c r="R1423" s="1">
        <v>71982.814799999993</v>
      </c>
      <c r="S1423" s="1">
        <v>72974.875200000184</v>
      </c>
      <c r="T1423" s="32"/>
      <c r="U1423" s="1">
        <f t="shared" si="548"/>
        <v>17851.804797047971</v>
      </c>
      <c r="V1423" s="1">
        <f t="shared" si="548"/>
        <v>17851.804797047971</v>
      </c>
      <c r="W1423" s="9">
        <v>2021</v>
      </c>
    </row>
    <row r="1424" spans="1:23" ht="15.75" customHeight="1" x14ac:dyDescent="0.25">
      <c r="A1424" s="5">
        <f t="shared" ref="A1424:B1424" si="609">+A1423+1</f>
        <v>1402</v>
      </c>
      <c r="B1424" s="26">
        <f t="shared" si="609"/>
        <v>167</v>
      </c>
      <c r="C1424" s="6" t="s">
        <v>106</v>
      </c>
      <c r="D1424" s="3" t="s">
        <v>1203</v>
      </c>
      <c r="E1424" s="7">
        <v>1968</v>
      </c>
      <c r="F1424" s="7">
        <v>2013</v>
      </c>
      <c r="G1424" s="7" t="s">
        <v>51</v>
      </c>
      <c r="H1424" s="7">
        <v>4</v>
      </c>
      <c r="I1424" s="7">
        <v>4</v>
      </c>
      <c r="J1424" s="32">
        <v>2683.3</v>
      </c>
      <c r="K1424" s="32">
        <v>2427.5</v>
      </c>
      <c r="L1424" s="32">
        <v>0</v>
      </c>
      <c r="M1424" s="8">
        <v>116</v>
      </c>
      <c r="N1424" s="30">
        <f>'Приложение №2'!E1424</f>
        <v>11115737.110000001</v>
      </c>
      <c r="O1424" s="32"/>
      <c r="P1424" s="1">
        <v>3364071.39</v>
      </c>
      <c r="Q1424" s="1"/>
      <c r="R1424" s="1">
        <v>839116.72500000009</v>
      </c>
      <c r="S1424" s="1">
        <v>6912548.995000001</v>
      </c>
      <c r="T1424" s="1"/>
      <c r="U1424" s="1">
        <f t="shared" si="548"/>
        <v>4579.0884078269828</v>
      </c>
      <c r="V1424" s="1">
        <f t="shared" si="548"/>
        <v>4579.0884078269828</v>
      </c>
      <c r="W1424" s="9">
        <v>2021</v>
      </c>
    </row>
    <row r="1425" spans="1:23" ht="15.75" customHeight="1" x14ac:dyDescent="0.25">
      <c r="A1425" s="5">
        <f t="shared" ref="A1425:B1425" si="610">+A1424+1</f>
        <v>1403</v>
      </c>
      <c r="B1425" s="26">
        <f t="shared" si="610"/>
        <v>168</v>
      </c>
      <c r="C1425" s="6" t="s">
        <v>106</v>
      </c>
      <c r="D1425" s="3" t="s">
        <v>1204</v>
      </c>
      <c r="E1425" s="7">
        <v>1970</v>
      </c>
      <c r="F1425" s="7">
        <v>2013</v>
      </c>
      <c r="G1425" s="7" t="s">
        <v>51</v>
      </c>
      <c r="H1425" s="7">
        <v>4</v>
      </c>
      <c r="I1425" s="7">
        <v>4</v>
      </c>
      <c r="J1425" s="32">
        <v>2722.8</v>
      </c>
      <c r="K1425" s="32">
        <v>2467</v>
      </c>
      <c r="L1425" s="32">
        <v>0</v>
      </c>
      <c r="M1425" s="8">
        <v>146</v>
      </c>
      <c r="N1425" s="30">
        <f>'Приложение №2'!E1425</f>
        <v>11296611.090000002</v>
      </c>
      <c r="O1425" s="32"/>
      <c r="P1425" s="1">
        <v>3368878.93</v>
      </c>
      <c r="Q1425" s="1"/>
      <c r="R1425" s="1">
        <v>902702.96399999992</v>
      </c>
      <c r="S1425" s="1">
        <v>7025029.1960000023</v>
      </c>
      <c r="T1425" s="1"/>
      <c r="U1425" s="1">
        <f t="shared" si="548"/>
        <v>4579.0884029185254</v>
      </c>
      <c r="V1425" s="1">
        <f t="shared" si="548"/>
        <v>4579.0884029185254</v>
      </c>
      <c r="W1425" s="9">
        <v>2021</v>
      </c>
    </row>
    <row r="1426" spans="1:23" ht="15.75" customHeight="1" x14ac:dyDescent="0.25">
      <c r="A1426" s="5">
        <f t="shared" ref="A1426:B1426" si="611">+A1425+1</f>
        <v>1404</v>
      </c>
      <c r="B1426" s="26">
        <f t="shared" si="611"/>
        <v>169</v>
      </c>
      <c r="C1426" s="6" t="s">
        <v>106</v>
      </c>
      <c r="D1426" s="3" t="s">
        <v>1452</v>
      </c>
      <c r="E1426" s="7">
        <v>1993</v>
      </c>
      <c r="F1426" s="7"/>
      <c r="G1426" s="7" t="s">
        <v>51</v>
      </c>
      <c r="H1426" s="7">
        <v>4</v>
      </c>
      <c r="I1426" s="7">
        <v>3</v>
      </c>
      <c r="J1426" s="32">
        <v>1602.8</v>
      </c>
      <c r="K1426" s="32">
        <v>1494.6</v>
      </c>
      <c r="L1426" s="32"/>
      <c r="M1426" s="8">
        <v>82</v>
      </c>
      <c r="N1426" s="30">
        <f>'Приложение №2'!E1426</f>
        <v>233757.88999999998</v>
      </c>
      <c r="O1426" s="32"/>
      <c r="P1426" s="1">
        <v>0</v>
      </c>
      <c r="Q1426" s="1"/>
      <c r="R1426" s="1">
        <v>233757.88999999998</v>
      </c>
      <c r="S1426" s="1">
        <v>0</v>
      </c>
      <c r="T1426" s="1"/>
      <c r="U1426" s="1">
        <f t="shared" si="548"/>
        <v>156.4016392345778</v>
      </c>
      <c r="V1426" s="1">
        <f t="shared" si="548"/>
        <v>156.4016392345778</v>
      </c>
      <c r="W1426" s="9">
        <v>2021</v>
      </c>
    </row>
    <row r="1427" spans="1:23" ht="15.75" customHeight="1" x14ac:dyDescent="0.25">
      <c r="A1427" s="5">
        <f t="shared" ref="A1427:B1427" si="612">+A1426+1</f>
        <v>1405</v>
      </c>
      <c r="B1427" s="26">
        <f t="shared" si="612"/>
        <v>170</v>
      </c>
      <c r="C1427" s="6" t="s">
        <v>106</v>
      </c>
      <c r="D1427" s="3" t="s">
        <v>1453</v>
      </c>
      <c r="E1427" s="7">
        <v>1967</v>
      </c>
      <c r="F1427" s="7"/>
      <c r="G1427" s="7" t="s">
        <v>51</v>
      </c>
      <c r="H1427" s="7">
        <v>4</v>
      </c>
      <c r="I1427" s="7">
        <v>4</v>
      </c>
      <c r="J1427" s="32">
        <v>2726.94</v>
      </c>
      <c r="K1427" s="32">
        <v>2374.94</v>
      </c>
      <c r="L1427" s="32"/>
      <c r="M1427" s="8">
        <v>122</v>
      </c>
      <c r="N1427" s="30">
        <f>'Приложение №2'!E1427</f>
        <v>371444.51</v>
      </c>
      <c r="O1427" s="32"/>
      <c r="P1427" s="1">
        <v>0</v>
      </c>
      <c r="Q1427" s="1"/>
      <c r="R1427" s="1">
        <v>371444.51</v>
      </c>
      <c r="S1427" s="1">
        <v>0</v>
      </c>
      <c r="T1427" s="1"/>
      <c r="U1427" s="1">
        <f t="shared" si="548"/>
        <v>156.40163962036937</v>
      </c>
      <c r="V1427" s="1">
        <f t="shared" si="548"/>
        <v>156.40163962036937</v>
      </c>
      <c r="W1427" s="9">
        <v>2021</v>
      </c>
    </row>
    <row r="1428" spans="1:23" ht="15.75" customHeight="1" x14ac:dyDescent="0.25">
      <c r="A1428" s="5">
        <f t="shared" ref="A1428:B1428" si="613">+A1427+1</f>
        <v>1406</v>
      </c>
      <c r="B1428" s="26">
        <f t="shared" si="613"/>
        <v>171</v>
      </c>
      <c r="C1428" s="6" t="s">
        <v>106</v>
      </c>
      <c r="D1428" s="3" t="s">
        <v>1454</v>
      </c>
      <c r="E1428" s="7">
        <v>1969</v>
      </c>
      <c r="F1428" s="7"/>
      <c r="G1428" s="7" t="s">
        <v>51</v>
      </c>
      <c r="H1428" s="7">
        <v>4</v>
      </c>
      <c r="I1428" s="7">
        <v>4</v>
      </c>
      <c r="J1428" s="32">
        <v>2585.8000000000002</v>
      </c>
      <c r="K1428" s="32">
        <v>2369.4</v>
      </c>
      <c r="L1428" s="32"/>
      <c r="M1428" s="8">
        <v>127</v>
      </c>
      <c r="N1428" s="30">
        <f>'Приложение №2'!E1428</f>
        <v>370578.05</v>
      </c>
      <c r="O1428" s="32"/>
      <c r="P1428" s="1">
        <v>0</v>
      </c>
      <c r="Q1428" s="1"/>
      <c r="R1428" s="1">
        <v>370578.05</v>
      </c>
      <c r="S1428" s="1">
        <v>0</v>
      </c>
      <c r="T1428" s="1"/>
      <c r="U1428" s="1">
        <f t="shared" si="548"/>
        <v>156.40164176584787</v>
      </c>
      <c r="V1428" s="1">
        <f t="shared" si="548"/>
        <v>156.40164176584787</v>
      </c>
      <c r="W1428" s="9">
        <v>2021</v>
      </c>
    </row>
    <row r="1429" spans="1:23" ht="15.75" customHeight="1" x14ac:dyDescent="0.25">
      <c r="A1429" s="5">
        <f t="shared" ref="A1429:B1429" si="614">+A1428+1</f>
        <v>1407</v>
      </c>
      <c r="B1429" s="26">
        <f t="shared" si="614"/>
        <v>172</v>
      </c>
      <c r="C1429" s="6" t="s">
        <v>106</v>
      </c>
      <c r="D1429" s="3" t="s">
        <v>1520</v>
      </c>
      <c r="E1429" s="7">
        <v>1989</v>
      </c>
      <c r="F1429" s="7">
        <v>2012</v>
      </c>
      <c r="G1429" s="7" t="s">
        <v>51</v>
      </c>
      <c r="H1429" s="7">
        <v>9</v>
      </c>
      <c r="I1429" s="7">
        <v>1</v>
      </c>
      <c r="J1429" s="32">
        <v>5704.32</v>
      </c>
      <c r="K1429" s="32">
        <v>3820.15</v>
      </c>
      <c r="L1429" s="32"/>
      <c r="M1429" s="8">
        <v>280</v>
      </c>
      <c r="N1429" s="30">
        <f>'Приложение №2'!E1429</f>
        <v>4074189.14</v>
      </c>
      <c r="O1429" s="32"/>
      <c r="P1429" s="1">
        <v>0</v>
      </c>
      <c r="Q1429" s="1"/>
      <c r="R1429" s="1">
        <v>1530789.04</v>
      </c>
      <c r="S1429" s="1">
        <v>2543400.1</v>
      </c>
      <c r="T1429" s="1"/>
      <c r="U1429" s="1"/>
      <c r="V1429" s="1"/>
      <c r="W1429" s="9">
        <v>2021</v>
      </c>
    </row>
    <row r="1430" spans="1:23" ht="15" customHeight="1" x14ac:dyDescent="0.25">
      <c r="A1430" s="5">
        <f t="shared" ref="A1430:B1430" si="615">+A1429+1</f>
        <v>1408</v>
      </c>
      <c r="B1430" s="26">
        <f t="shared" si="615"/>
        <v>173</v>
      </c>
      <c r="C1430" s="6" t="s">
        <v>106</v>
      </c>
      <c r="D1430" s="3" t="s">
        <v>1205</v>
      </c>
      <c r="E1430" s="7">
        <v>1974</v>
      </c>
      <c r="F1430" s="7">
        <v>1974</v>
      </c>
      <c r="G1430" s="7" t="s">
        <v>67</v>
      </c>
      <c r="H1430" s="7">
        <v>2</v>
      </c>
      <c r="I1430" s="7">
        <v>2</v>
      </c>
      <c r="J1430" s="32">
        <v>557.20000000000005</v>
      </c>
      <c r="K1430" s="32">
        <v>513.20000000000005</v>
      </c>
      <c r="L1430" s="32">
        <v>0</v>
      </c>
      <c r="M1430" s="8">
        <v>24</v>
      </c>
      <c r="N1430" s="30">
        <f>'Приложение №2'!E1430</f>
        <v>2365884.7800000003</v>
      </c>
      <c r="O1430" s="32"/>
      <c r="P1430" s="1">
        <v>1920585.73</v>
      </c>
      <c r="Q1430" s="1"/>
      <c r="R1430" s="1">
        <v>99812.810400000002</v>
      </c>
      <c r="S1430" s="1">
        <v>345486.23960000026</v>
      </c>
      <c r="T1430" s="32"/>
      <c r="U1430" s="1">
        <f t="shared" si="548"/>
        <v>4610.0638737334375</v>
      </c>
      <c r="V1430" s="1">
        <f t="shared" si="548"/>
        <v>4610.0638737334375</v>
      </c>
      <c r="W1430" s="9">
        <v>2021</v>
      </c>
    </row>
    <row r="1431" spans="1:23" ht="15" customHeight="1" x14ac:dyDescent="0.25">
      <c r="A1431" s="5">
        <f t="shared" ref="A1431:B1431" si="616">+A1430+1</f>
        <v>1409</v>
      </c>
      <c r="B1431" s="26">
        <f t="shared" si="616"/>
        <v>174</v>
      </c>
      <c r="C1431" s="6" t="s">
        <v>106</v>
      </c>
      <c r="D1431" s="3" t="s">
        <v>1206</v>
      </c>
      <c r="E1431" s="7">
        <v>1965</v>
      </c>
      <c r="F1431" s="7">
        <v>1974</v>
      </c>
      <c r="G1431" s="7" t="s">
        <v>67</v>
      </c>
      <c r="H1431" s="7">
        <v>2</v>
      </c>
      <c r="I1431" s="7">
        <v>2</v>
      </c>
      <c r="J1431" s="32">
        <v>554.79999999999995</v>
      </c>
      <c r="K1431" s="32">
        <v>505.6</v>
      </c>
      <c r="L1431" s="32">
        <v>0</v>
      </c>
      <c r="M1431" s="8">
        <v>31</v>
      </c>
      <c r="N1431" s="30">
        <f>'Приложение №2'!E1431</f>
        <v>7568425.3200000003</v>
      </c>
      <c r="O1431" s="32"/>
      <c r="P1431" s="1">
        <v>7116859.5300000003</v>
      </c>
      <c r="Q1431" s="1"/>
      <c r="R1431" s="1">
        <v>111195.87319999999</v>
      </c>
      <c r="S1431" s="1">
        <v>340369.91680000006</v>
      </c>
      <c r="T1431" s="32"/>
      <c r="U1431" s="1">
        <f t="shared" si="548"/>
        <v>14969.195648734178</v>
      </c>
      <c r="V1431" s="1">
        <f t="shared" si="548"/>
        <v>14969.195648734178</v>
      </c>
      <c r="W1431" s="9">
        <v>2021</v>
      </c>
    </row>
    <row r="1432" spans="1:23" ht="15" customHeight="1" x14ac:dyDescent="0.25">
      <c r="A1432" s="5">
        <f t="shared" ref="A1432:B1432" si="617">+A1431+1</f>
        <v>1410</v>
      </c>
      <c r="B1432" s="26">
        <f t="shared" si="617"/>
        <v>175</v>
      </c>
      <c r="C1432" s="6" t="s">
        <v>106</v>
      </c>
      <c r="D1432" s="3" t="s">
        <v>1207</v>
      </c>
      <c r="E1432" s="7">
        <v>1972</v>
      </c>
      <c r="F1432" s="7">
        <v>1974</v>
      </c>
      <c r="G1432" s="7" t="s">
        <v>67</v>
      </c>
      <c r="H1432" s="7">
        <v>2</v>
      </c>
      <c r="I1432" s="7">
        <v>2</v>
      </c>
      <c r="J1432" s="32">
        <v>566.70000000000005</v>
      </c>
      <c r="K1432" s="32">
        <v>523.9</v>
      </c>
      <c r="L1432" s="32">
        <v>0</v>
      </c>
      <c r="M1432" s="8">
        <v>26</v>
      </c>
      <c r="N1432" s="30">
        <f>'Приложение №2'!E1432</f>
        <v>5236180.9899999993</v>
      </c>
      <c r="O1432" s="32"/>
      <c r="P1432" s="1">
        <v>4772409.07</v>
      </c>
      <c r="Q1432" s="1"/>
      <c r="R1432" s="1">
        <v>111082.43580000001</v>
      </c>
      <c r="S1432" s="1">
        <v>352689.48419999902</v>
      </c>
      <c r="T1432" s="32"/>
      <c r="U1432" s="1">
        <f t="shared" si="548"/>
        <v>9994.6191830501994</v>
      </c>
      <c r="V1432" s="1">
        <f t="shared" si="548"/>
        <v>9994.6191830501994</v>
      </c>
      <c r="W1432" s="9">
        <v>2021</v>
      </c>
    </row>
    <row r="1433" spans="1:23" ht="15" customHeight="1" x14ac:dyDescent="0.25">
      <c r="A1433" s="5">
        <f t="shared" ref="A1433:B1433" si="618">+A1432+1</f>
        <v>1411</v>
      </c>
      <c r="B1433" s="26">
        <f t="shared" si="618"/>
        <v>176</v>
      </c>
      <c r="C1433" s="6" t="s">
        <v>106</v>
      </c>
      <c r="D1433" s="3" t="s">
        <v>1208</v>
      </c>
      <c r="E1433" s="7">
        <v>1965</v>
      </c>
      <c r="F1433" s="7">
        <v>1965</v>
      </c>
      <c r="G1433" s="7" t="s">
        <v>67</v>
      </c>
      <c r="H1433" s="7">
        <v>2</v>
      </c>
      <c r="I1433" s="7">
        <v>2</v>
      </c>
      <c r="J1433" s="32">
        <v>600.9</v>
      </c>
      <c r="K1433" s="32">
        <v>486.9</v>
      </c>
      <c r="L1433" s="32">
        <v>0</v>
      </c>
      <c r="M1433" s="8">
        <v>64</v>
      </c>
      <c r="N1433" s="30">
        <f>'Приложение №2'!E1433</f>
        <v>2422121.29</v>
      </c>
      <c r="O1433" s="32"/>
      <c r="P1433" s="1">
        <v>1970830.09</v>
      </c>
      <c r="Q1433" s="1"/>
      <c r="R1433" s="1">
        <v>123510.12179999999</v>
      </c>
      <c r="S1433" s="1">
        <v>327781.07819999999</v>
      </c>
      <c r="T1433" s="32"/>
      <c r="U1433" s="1">
        <f t="shared" si="548"/>
        <v>4974.5764838775931</v>
      </c>
      <c r="V1433" s="1">
        <f t="shared" si="548"/>
        <v>4974.5764838775931</v>
      </c>
      <c r="W1433" s="9">
        <v>2021</v>
      </c>
    </row>
    <row r="1434" spans="1:23" ht="15" customHeight="1" x14ac:dyDescent="0.25">
      <c r="A1434" s="5">
        <f t="shared" ref="A1434:B1434" si="619">+A1433+1</f>
        <v>1412</v>
      </c>
      <c r="B1434" s="26">
        <f t="shared" si="619"/>
        <v>177</v>
      </c>
      <c r="C1434" s="6" t="s">
        <v>106</v>
      </c>
      <c r="D1434" s="3" t="s">
        <v>936</v>
      </c>
      <c r="E1434" s="7">
        <v>1993</v>
      </c>
      <c r="F1434" s="7">
        <v>2013</v>
      </c>
      <c r="G1434" s="7" t="s">
        <v>51</v>
      </c>
      <c r="H1434" s="7">
        <v>5</v>
      </c>
      <c r="I1434" s="7">
        <v>2</v>
      </c>
      <c r="J1434" s="32">
        <v>2382.6999999999998</v>
      </c>
      <c r="K1434" s="32">
        <v>2207</v>
      </c>
      <c r="L1434" s="32">
        <v>0</v>
      </c>
      <c r="M1434" s="8">
        <v>103</v>
      </c>
      <c r="N1434" s="30">
        <f>'Приложение №2'!E1434</f>
        <v>345178.42</v>
      </c>
      <c r="O1434" s="32"/>
      <c r="P1434" s="1">
        <v>0</v>
      </c>
      <c r="Q1434" s="1"/>
      <c r="R1434" s="1">
        <v>178065.174</v>
      </c>
      <c r="S1434" s="1">
        <v>167113.24599999998</v>
      </c>
      <c r="T1434" s="1"/>
      <c r="U1434" s="1">
        <f t="shared" si="548"/>
        <v>156.40164023561394</v>
      </c>
      <c r="V1434" s="1">
        <f t="shared" si="548"/>
        <v>156.40164023561394</v>
      </c>
      <c r="W1434" s="9">
        <v>2021</v>
      </c>
    </row>
    <row r="1435" spans="1:23" ht="15" customHeight="1" x14ac:dyDescent="0.25">
      <c r="A1435" s="5">
        <f t="shared" ref="A1435:B1435" si="620">+A1434+1</f>
        <v>1413</v>
      </c>
      <c r="B1435" s="26">
        <f t="shared" si="620"/>
        <v>178</v>
      </c>
      <c r="C1435" s="6" t="s">
        <v>106</v>
      </c>
      <c r="D1435" s="3" t="s">
        <v>1209</v>
      </c>
      <c r="E1435" s="7">
        <v>1965</v>
      </c>
      <c r="F1435" s="7">
        <v>1965</v>
      </c>
      <c r="G1435" s="7" t="s">
        <v>67</v>
      </c>
      <c r="H1435" s="7">
        <v>2</v>
      </c>
      <c r="I1435" s="7">
        <v>2</v>
      </c>
      <c r="J1435" s="32">
        <v>549.70000000000005</v>
      </c>
      <c r="K1435" s="32">
        <v>501.8</v>
      </c>
      <c r="L1435" s="32">
        <v>0</v>
      </c>
      <c r="M1435" s="8">
        <v>33</v>
      </c>
      <c r="N1435" s="30">
        <f>'Приложение №2'!E1435</f>
        <v>7043063.3999999994</v>
      </c>
      <c r="O1435" s="32"/>
      <c r="P1435" s="1">
        <v>6605866.3799999999</v>
      </c>
      <c r="Q1435" s="1"/>
      <c r="R1435" s="1">
        <v>99385.259600000005</v>
      </c>
      <c r="S1435" s="1">
        <v>337811.76039999956</v>
      </c>
      <c r="T1435" s="32"/>
      <c r="U1435" s="1">
        <f t="shared" si="548"/>
        <v>14035.598644878437</v>
      </c>
      <c r="V1435" s="1">
        <f t="shared" si="548"/>
        <v>14035.598644878437</v>
      </c>
      <c r="W1435" s="9">
        <v>2021</v>
      </c>
    </row>
    <row r="1436" spans="1:23" ht="15" customHeight="1" x14ac:dyDescent="0.25">
      <c r="A1436" s="5">
        <f t="shared" ref="A1436:B1436" si="621">+A1435+1</f>
        <v>1414</v>
      </c>
      <c r="B1436" s="26">
        <f t="shared" si="621"/>
        <v>179</v>
      </c>
      <c r="C1436" s="6" t="s">
        <v>106</v>
      </c>
      <c r="D1436" s="3" t="s">
        <v>1456</v>
      </c>
      <c r="E1436" s="7">
        <v>1965</v>
      </c>
      <c r="F1436" s="7">
        <v>1965</v>
      </c>
      <c r="G1436" s="7" t="s">
        <v>51</v>
      </c>
      <c r="H1436" s="7">
        <v>3</v>
      </c>
      <c r="I1436" s="7">
        <v>2</v>
      </c>
      <c r="J1436" s="32">
        <v>1050.44</v>
      </c>
      <c r="K1436" s="32">
        <v>960.84</v>
      </c>
      <c r="L1436" s="32"/>
      <c r="M1436" s="8">
        <v>84</v>
      </c>
      <c r="N1436" s="30">
        <f>'Приложение №2'!E1436</f>
        <v>245843.9</v>
      </c>
      <c r="O1436" s="32"/>
      <c r="P1436" s="1">
        <v>0</v>
      </c>
      <c r="Q1436" s="1"/>
      <c r="R1436" s="1">
        <v>77522.492880000005</v>
      </c>
      <c r="S1436" s="1">
        <v>168321.40711999999</v>
      </c>
      <c r="T1436" s="1"/>
      <c r="U1436" s="1">
        <f t="shared" si="548"/>
        <v>255.86351525748302</v>
      </c>
      <c r="V1436" s="1">
        <f t="shared" si="548"/>
        <v>255.86351525748302</v>
      </c>
      <c r="W1436" s="9">
        <v>2021</v>
      </c>
    </row>
    <row r="1437" spans="1:23" ht="15" customHeight="1" x14ac:dyDescent="0.25">
      <c r="A1437" s="5">
        <f t="shared" ref="A1437:B1437" si="622">+A1436+1</f>
        <v>1415</v>
      </c>
      <c r="B1437" s="26">
        <f t="shared" si="622"/>
        <v>180</v>
      </c>
      <c r="C1437" s="6" t="s">
        <v>1521</v>
      </c>
      <c r="D1437" s="3" t="s">
        <v>939</v>
      </c>
      <c r="E1437" s="7">
        <v>1994</v>
      </c>
      <c r="F1437" s="7">
        <v>2010</v>
      </c>
      <c r="G1437" s="7" t="s">
        <v>63</v>
      </c>
      <c r="H1437" s="7">
        <v>9</v>
      </c>
      <c r="I1437" s="7">
        <v>3</v>
      </c>
      <c r="J1437" s="32">
        <v>7464.84</v>
      </c>
      <c r="K1437" s="32">
        <v>7052.44</v>
      </c>
      <c r="L1437" s="32">
        <v>0</v>
      </c>
      <c r="M1437" s="8">
        <v>251</v>
      </c>
      <c r="N1437" s="30">
        <f>'Приложение №2'!E1437</f>
        <v>825584.86</v>
      </c>
      <c r="O1437" s="32"/>
      <c r="P1437" s="1">
        <v>207452.59999999998</v>
      </c>
      <c r="Q1437" s="1"/>
      <c r="R1437" s="1">
        <v>618132.26</v>
      </c>
      <c r="S1437" s="1"/>
      <c r="T1437" s="32"/>
      <c r="U1437" s="1">
        <f t="shared" si="548"/>
        <v>117.0637197905973</v>
      </c>
      <c r="V1437" s="1">
        <f t="shared" si="548"/>
        <v>117.0637197905973</v>
      </c>
      <c r="W1437" s="9">
        <v>2021</v>
      </c>
    </row>
    <row r="1438" spans="1:23" ht="15.75" customHeight="1" x14ac:dyDescent="0.25">
      <c r="A1438" s="5">
        <f t="shared" ref="A1438:B1438" si="623">+A1437+1</f>
        <v>1416</v>
      </c>
      <c r="B1438" s="26">
        <f t="shared" si="623"/>
        <v>181</v>
      </c>
      <c r="C1438" s="6" t="s">
        <v>106</v>
      </c>
      <c r="D1438" s="3" t="s">
        <v>1210</v>
      </c>
      <c r="E1438" s="7">
        <v>1966</v>
      </c>
      <c r="F1438" s="7">
        <v>2013</v>
      </c>
      <c r="G1438" s="7" t="s">
        <v>51</v>
      </c>
      <c r="H1438" s="7">
        <v>4</v>
      </c>
      <c r="I1438" s="7">
        <v>6</v>
      </c>
      <c r="J1438" s="32">
        <v>2829.5</v>
      </c>
      <c r="K1438" s="32">
        <v>2540.3000000000002</v>
      </c>
      <c r="L1438" s="32">
        <v>0</v>
      </c>
      <c r="M1438" s="8">
        <v>144</v>
      </c>
      <c r="N1438" s="30">
        <f>'Приложение №2'!E1438</f>
        <v>8324884.29</v>
      </c>
      <c r="O1438" s="32"/>
      <c r="P1438" s="1">
        <v>118790.46</v>
      </c>
      <c r="Q1438" s="1"/>
      <c r="R1438" s="1">
        <v>972335.55459999992</v>
      </c>
      <c r="S1438" s="1">
        <v>7233758.2753999997</v>
      </c>
      <c r="T1438" s="1"/>
      <c r="U1438" s="1">
        <f t="shared" si="548"/>
        <v>3277.1264378223041</v>
      </c>
      <c r="V1438" s="1">
        <f t="shared" si="548"/>
        <v>3277.1264378223041</v>
      </c>
      <c r="W1438" s="9">
        <v>2021</v>
      </c>
    </row>
    <row r="1439" spans="1:23" ht="15.75" customHeight="1" x14ac:dyDescent="0.25">
      <c r="A1439" s="5">
        <f t="shared" ref="A1439:B1439" si="624">+A1438+1</f>
        <v>1417</v>
      </c>
      <c r="B1439" s="26">
        <f t="shared" si="624"/>
        <v>182</v>
      </c>
      <c r="C1439" s="6" t="s">
        <v>106</v>
      </c>
      <c r="D1439" s="3" t="s">
        <v>559</v>
      </c>
      <c r="E1439" s="7">
        <v>1976</v>
      </c>
      <c r="F1439" s="7">
        <v>2013</v>
      </c>
      <c r="G1439" s="7" t="s">
        <v>63</v>
      </c>
      <c r="H1439" s="7">
        <v>4</v>
      </c>
      <c r="I1439" s="7">
        <v>6</v>
      </c>
      <c r="J1439" s="32">
        <v>6512.4</v>
      </c>
      <c r="K1439" s="32">
        <v>5062.3999999999996</v>
      </c>
      <c r="L1439" s="32">
        <v>0</v>
      </c>
      <c r="M1439" s="8">
        <v>192</v>
      </c>
      <c r="N1439" s="30">
        <f>'Приложение №2'!E1439</f>
        <v>7296646.511995309</v>
      </c>
      <c r="O1439" s="24"/>
      <c r="P1439" s="1">
        <v>0</v>
      </c>
      <c r="Q1439" s="1"/>
      <c r="R1439" s="1">
        <v>187594.99</v>
      </c>
      <c r="S1439" s="1">
        <v>7109051.5219953088</v>
      </c>
      <c r="T1439" s="1"/>
      <c r="U1439" s="1">
        <v>4409.6263185033558</v>
      </c>
      <c r="V1439" s="1">
        <v>4409.6263185033558</v>
      </c>
      <c r="W1439" s="9">
        <v>2021</v>
      </c>
    </row>
    <row r="1440" spans="1:23" ht="15.75" customHeight="1" x14ac:dyDescent="0.25">
      <c r="A1440" s="5">
        <f t="shared" ref="A1440:B1440" si="625">+A1439+1</f>
        <v>1418</v>
      </c>
      <c r="B1440" s="26">
        <f t="shared" si="625"/>
        <v>183</v>
      </c>
      <c r="C1440" s="6" t="s">
        <v>106</v>
      </c>
      <c r="D1440" s="3" t="s">
        <v>560</v>
      </c>
      <c r="E1440" s="7">
        <v>1976</v>
      </c>
      <c r="F1440" s="7">
        <v>2013</v>
      </c>
      <c r="G1440" s="7" t="s">
        <v>51</v>
      </c>
      <c r="H1440" s="7">
        <v>4</v>
      </c>
      <c r="I1440" s="7">
        <v>4</v>
      </c>
      <c r="J1440" s="32">
        <v>2850.8</v>
      </c>
      <c r="K1440" s="32">
        <v>2595</v>
      </c>
      <c r="L1440" s="32">
        <v>0</v>
      </c>
      <c r="M1440" s="8">
        <v>135</v>
      </c>
      <c r="N1440" s="30">
        <f>'Приложение №2'!E1440</f>
        <v>3532233.6940827649</v>
      </c>
      <c r="O1440" s="24"/>
      <c r="P1440" s="1">
        <v>0</v>
      </c>
      <c r="Q1440" s="1"/>
      <c r="R1440" s="1">
        <v>88084.66</v>
      </c>
      <c r="S1440" s="1">
        <v>3444149.0340827648</v>
      </c>
      <c r="T1440" s="1"/>
      <c r="U1440" s="1">
        <f>$N1440/($K1440+$L1440)</f>
        <v>1361.1690535964412</v>
      </c>
      <c r="V1440" s="1">
        <f t="shared" ref="V1440" si="626">$N1440/($K1440+$L1440)</f>
        <v>1361.1690535964412</v>
      </c>
      <c r="W1440" s="9">
        <v>2021</v>
      </c>
    </row>
    <row r="1441" spans="1:23" ht="15.75" customHeight="1" x14ac:dyDescent="0.25">
      <c r="A1441" s="5">
        <f t="shared" ref="A1441:B1441" si="627">+A1440+1</f>
        <v>1419</v>
      </c>
      <c r="B1441" s="26">
        <f t="shared" si="627"/>
        <v>184</v>
      </c>
      <c r="C1441" s="6" t="s">
        <v>106</v>
      </c>
      <c r="D1441" s="3" t="s">
        <v>1211</v>
      </c>
      <c r="E1441" s="7">
        <v>1974</v>
      </c>
      <c r="F1441" s="7">
        <v>2013</v>
      </c>
      <c r="G1441" s="7" t="s">
        <v>63</v>
      </c>
      <c r="H1441" s="7">
        <v>4</v>
      </c>
      <c r="I1441" s="7">
        <v>6</v>
      </c>
      <c r="J1441" s="32">
        <v>5678.2</v>
      </c>
      <c r="K1441" s="32">
        <v>4939.1000000000004</v>
      </c>
      <c r="L1441" s="32">
        <v>0</v>
      </c>
      <c r="M1441" s="8">
        <v>205</v>
      </c>
      <c r="N1441" s="30">
        <f>'Приложение №2'!E1441</f>
        <v>5341742.1499999994</v>
      </c>
      <c r="O1441" s="32"/>
      <c r="P1441" s="1">
        <v>0</v>
      </c>
      <c r="Q1441" s="1"/>
      <c r="R1441" s="1">
        <v>1824047.5862000003</v>
      </c>
      <c r="S1441" s="1">
        <v>3517694.5637999992</v>
      </c>
      <c r="T1441" s="1"/>
      <c r="U1441" s="1">
        <f t="shared" ref="U1441:V1503" si="628">$N1441/($K1441+$L1441)</f>
        <v>1081.5213601668318</v>
      </c>
      <c r="V1441" s="1">
        <f t="shared" si="628"/>
        <v>1081.5213601668318</v>
      </c>
      <c r="W1441" s="9">
        <v>2021</v>
      </c>
    </row>
    <row r="1442" spans="1:23" ht="15.75" customHeight="1" x14ac:dyDescent="0.25">
      <c r="A1442" s="5">
        <f t="shared" ref="A1442:B1442" si="629">+A1441+1</f>
        <v>1420</v>
      </c>
      <c r="B1442" s="26">
        <f t="shared" si="629"/>
        <v>185</v>
      </c>
      <c r="C1442" s="6" t="s">
        <v>106</v>
      </c>
      <c r="D1442" s="3" t="s">
        <v>1212</v>
      </c>
      <c r="E1442" s="7">
        <v>1974</v>
      </c>
      <c r="F1442" s="7">
        <v>2013</v>
      </c>
      <c r="G1442" s="7" t="s">
        <v>63</v>
      </c>
      <c r="H1442" s="7">
        <v>4</v>
      </c>
      <c r="I1442" s="7">
        <v>6</v>
      </c>
      <c r="J1442" s="32">
        <v>5563.5</v>
      </c>
      <c r="K1442" s="32">
        <v>4825.7</v>
      </c>
      <c r="L1442" s="32">
        <v>0</v>
      </c>
      <c r="M1442" s="8">
        <v>202</v>
      </c>
      <c r="N1442" s="30">
        <f>'Приложение №2'!E1442</f>
        <v>5219097.63</v>
      </c>
      <c r="O1442" s="32"/>
      <c r="P1442" s="1">
        <v>0</v>
      </c>
      <c r="Q1442" s="1"/>
      <c r="R1442" s="1">
        <v>1898623.7474</v>
      </c>
      <c r="S1442" s="1">
        <v>3320473.8826000001</v>
      </c>
      <c r="T1442" s="1"/>
      <c r="U1442" s="1">
        <f t="shared" si="628"/>
        <v>1081.5213606316183</v>
      </c>
      <c r="V1442" s="1">
        <f t="shared" si="628"/>
        <v>1081.5213606316183</v>
      </c>
      <c r="W1442" s="9">
        <v>2021</v>
      </c>
    </row>
    <row r="1443" spans="1:23" ht="15" customHeight="1" x14ac:dyDescent="0.25">
      <c r="A1443" s="5">
        <f t="shared" ref="A1443:B1443" si="630">+A1442+1</f>
        <v>1421</v>
      </c>
      <c r="B1443" s="26">
        <f t="shared" si="630"/>
        <v>186</v>
      </c>
      <c r="C1443" s="6" t="s">
        <v>106</v>
      </c>
      <c r="D1443" s="3" t="s">
        <v>577</v>
      </c>
      <c r="E1443" s="7">
        <v>1994</v>
      </c>
      <c r="F1443" s="7">
        <v>2012</v>
      </c>
      <c r="G1443" s="7" t="s">
        <v>51</v>
      </c>
      <c r="H1443" s="7">
        <v>5</v>
      </c>
      <c r="I1443" s="7">
        <v>4</v>
      </c>
      <c r="J1443" s="32">
        <v>3361.6</v>
      </c>
      <c r="K1443" s="32">
        <v>3048.1</v>
      </c>
      <c r="L1443" s="32">
        <v>0</v>
      </c>
      <c r="M1443" s="8">
        <v>127</v>
      </c>
      <c r="N1443" s="30">
        <f>'Приложение №2'!E1443</f>
        <v>476727.84</v>
      </c>
      <c r="O1443" s="32"/>
      <c r="P1443" s="1">
        <v>0</v>
      </c>
      <c r="Q1443" s="1"/>
      <c r="R1443" s="1">
        <v>245926.80419999998</v>
      </c>
      <c r="S1443" s="1">
        <v>230801.03580000004</v>
      </c>
      <c r="T1443" s="1"/>
      <c r="U1443" s="1">
        <f t="shared" si="628"/>
        <v>156.40164036612973</v>
      </c>
      <c r="V1443" s="1">
        <f t="shared" si="628"/>
        <v>156.40164036612973</v>
      </c>
      <c r="W1443" s="9">
        <v>2021</v>
      </c>
    </row>
    <row r="1444" spans="1:23" ht="15" customHeight="1" x14ac:dyDescent="0.25">
      <c r="A1444" s="5">
        <f t="shared" ref="A1444:B1444" si="631">+A1443+1</f>
        <v>1422</v>
      </c>
      <c r="B1444" s="26">
        <f t="shared" si="631"/>
        <v>187</v>
      </c>
      <c r="C1444" s="6" t="s">
        <v>106</v>
      </c>
      <c r="D1444" s="3" t="s">
        <v>583</v>
      </c>
      <c r="E1444" s="7">
        <v>1975</v>
      </c>
      <c r="F1444" s="7">
        <v>2013</v>
      </c>
      <c r="G1444" s="7" t="s">
        <v>63</v>
      </c>
      <c r="H1444" s="7">
        <v>4</v>
      </c>
      <c r="I1444" s="7">
        <v>6</v>
      </c>
      <c r="J1444" s="32">
        <v>5753.3</v>
      </c>
      <c r="K1444" s="32">
        <v>5020.1000000000004</v>
      </c>
      <c r="L1444" s="32">
        <v>0</v>
      </c>
      <c r="M1444" s="8">
        <v>216</v>
      </c>
      <c r="N1444" s="30">
        <f>'Приложение №2'!E1444</f>
        <v>7209956.5300000003</v>
      </c>
      <c r="O1444" s="24"/>
      <c r="P1444" s="1">
        <v>0</v>
      </c>
      <c r="Q1444" s="1"/>
      <c r="R1444" s="1">
        <v>153180.87</v>
      </c>
      <c r="S1444" s="1">
        <v>7056775.6600000001</v>
      </c>
      <c r="T1444" s="1"/>
      <c r="U1444" s="1">
        <f t="shared" si="628"/>
        <v>1436.2177108025735</v>
      </c>
      <c r="V1444" s="1">
        <f t="shared" si="628"/>
        <v>1436.2177108025735</v>
      </c>
      <c r="W1444" s="9">
        <v>2021</v>
      </c>
    </row>
    <row r="1445" spans="1:23" ht="15" customHeight="1" x14ac:dyDescent="0.25">
      <c r="A1445" s="5">
        <f t="shared" ref="A1445:B1445" si="632">+A1444+1</f>
        <v>1423</v>
      </c>
      <c r="B1445" s="26">
        <f t="shared" si="632"/>
        <v>188</v>
      </c>
      <c r="C1445" s="6" t="s">
        <v>106</v>
      </c>
      <c r="D1445" s="3" t="s">
        <v>950</v>
      </c>
      <c r="E1445" s="7">
        <v>1972</v>
      </c>
      <c r="F1445" s="7">
        <v>1972</v>
      </c>
      <c r="G1445" s="7" t="s">
        <v>67</v>
      </c>
      <c r="H1445" s="7">
        <v>2</v>
      </c>
      <c r="I1445" s="7">
        <v>1</v>
      </c>
      <c r="J1445" s="32">
        <v>812.3</v>
      </c>
      <c r="K1445" s="32">
        <v>762.1</v>
      </c>
      <c r="L1445" s="32">
        <v>0</v>
      </c>
      <c r="M1445" s="8">
        <v>47</v>
      </c>
      <c r="N1445" s="30">
        <f>'Приложение №2'!E1445</f>
        <v>5710166.2199999997</v>
      </c>
      <c r="O1445" s="32"/>
      <c r="P1445" s="1">
        <v>5153511.6100000003</v>
      </c>
      <c r="Q1445" s="1"/>
      <c r="R1445" s="1">
        <v>43608.886200000001</v>
      </c>
      <c r="S1445" s="1">
        <v>513045.7237999994</v>
      </c>
      <c r="T1445" s="32"/>
      <c r="U1445" s="1">
        <f t="shared" si="628"/>
        <v>7492.6731662511474</v>
      </c>
      <c r="V1445" s="1">
        <f t="shared" si="628"/>
        <v>7492.6731662511474</v>
      </c>
      <c r="W1445" s="9">
        <v>2021</v>
      </c>
    </row>
    <row r="1446" spans="1:23" ht="15.75" customHeight="1" x14ac:dyDescent="0.25">
      <c r="A1446" s="5">
        <f t="shared" ref="A1446:B1446" si="633">+A1445+1</f>
        <v>1424</v>
      </c>
      <c r="B1446" s="26">
        <f t="shared" si="633"/>
        <v>189</v>
      </c>
      <c r="C1446" s="6" t="s">
        <v>55</v>
      </c>
      <c r="D1446" s="3" t="s">
        <v>1214</v>
      </c>
      <c r="E1446" s="7">
        <v>1979</v>
      </c>
      <c r="F1446" s="7">
        <v>1979</v>
      </c>
      <c r="G1446" s="7" t="s">
        <v>51</v>
      </c>
      <c r="H1446" s="7">
        <v>4</v>
      </c>
      <c r="I1446" s="7">
        <v>6</v>
      </c>
      <c r="J1446" s="32">
        <v>3879.4</v>
      </c>
      <c r="K1446" s="32">
        <v>3505.8</v>
      </c>
      <c r="L1446" s="32">
        <v>0</v>
      </c>
      <c r="M1446" s="8">
        <v>203</v>
      </c>
      <c r="N1446" s="30">
        <f>'Приложение №2'!E1446</f>
        <v>11488949.860229915</v>
      </c>
      <c r="O1446" s="32"/>
      <c r="P1446" s="1">
        <v>155522.72</v>
      </c>
      <c r="Q1446" s="1"/>
      <c r="R1446" s="1">
        <v>1350311.0556000001</v>
      </c>
      <c r="S1446" s="1">
        <v>9983116.0846299138</v>
      </c>
      <c r="T1446" s="1"/>
      <c r="U1446" s="1">
        <f t="shared" si="628"/>
        <v>3277.1264362570355</v>
      </c>
      <c r="V1446" s="1">
        <f t="shared" si="628"/>
        <v>3277.1264362570355</v>
      </c>
      <c r="W1446" s="9">
        <v>2021</v>
      </c>
    </row>
    <row r="1447" spans="1:23" ht="15.75" customHeight="1" x14ac:dyDescent="0.25">
      <c r="A1447" s="5">
        <f t="shared" ref="A1447:B1447" si="634">+A1446+1</f>
        <v>1425</v>
      </c>
      <c r="B1447" s="26">
        <f t="shared" si="634"/>
        <v>190</v>
      </c>
      <c r="C1447" s="6" t="s">
        <v>55</v>
      </c>
      <c r="D1447" s="3" t="s">
        <v>952</v>
      </c>
      <c r="E1447" s="7">
        <v>1979</v>
      </c>
      <c r="F1447" s="7">
        <v>1979</v>
      </c>
      <c r="G1447" s="7" t="s">
        <v>51</v>
      </c>
      <c r="H1447" s="7">
        <v>4</v>
      </c>
      <c r="I1447" s="7">
        <v>6</v>
      </c>
      <c r="J1447" s="32">
        <v>3867.8</v>
      </c>
      <c r="K1447" s="32">
        <v>3538.3</v>
      </c>
      <c r="L1447" s="32">
        <v>0</v>
      </c>
      <c r="M1447" s="8">
        <v>193</v>
      </c>
      <c r="N1447" s="30">
        <f>'Приложение №2'!E1447</f>
        <v>10944430.859999999</v>
      </c>
      <c r="O1447" s="32"/>
      <c r="P1447" s="1">
        <v>583290.66</v>
      </c>
      <c r="Q1447" s="1"/>
      <c r="R1447" s="1">
        <v>285477.12059999997</v>
      </c>
      <c r="S1447" s="1">
        <v>10075663.079399999</v>
      </c>
      <c r="T1447" s="1"/>
      <c r="U1447" s="1">
        <f t="shared" si="628"/>
        <v>3093.1325382245709</v>
      </c>
      <c r="V1447" s="1">
        <f t="shared" si="628"/>
        <v>3093.1325382245709</v>
      </c>
      <c r="W1447" s="9">
        <v>2021</v>
      </c>
    </row>
    <row r="1448" spans="1:23" ht="15" customHeight="1" x14ac:dyDescent="0.25">
      <c r="A1448" s="5">
        <f t="shared" ref="A1448:B1448" si="635">+A1447+1</f>
        <v>1426</v>
      </c>
      <c r="B1448" s="26">
        <f t="shared" si="635"/>
        <v>191</v>
      </c>
      <c r="C1448" s="6" t="s">
        <v>186</v>
      </c>
      <c r="D1448" s="3" t="s">
        <v>589</v>
      </c>
      <c r="E1448" s="7">
        <v>1981</v>
      </c>
      <c r="F1448" s="7">
        <v>1986</v>
      </c>
      <c r="G1448" s="7" t="s">
        <v>67</v>
      </c>
      <c r="H1448" s="7">
        <v>2</v>
      </c>
      <c r="I1448" s="7">
        <v>2</v>
      </c>
      <c r="J1448" s="32">
        <v>535</v>
      </c>
      <c r="K1448" s="32">
        <v>494.6</v>
      </c>
      <c r="L1448" s="32">
        <v>0</v>
      </c>
      <c r="M1448" s="8">
        <v>29</v>
      </c>
      <c r="N1448" s="30">
        <f>'Приложение №2'!E1448</f>
        <v>3355622.37</v>
      </c>
      <c r="O1448" s="32"/>
      <c r="P1448" s="1">
        <v>2994355.65</v>
      </c>
      <c r="Q1448" s="1"/>
      <c r="R1448" s="1">
        <v>28302.001199999999</v>
      </c>
      <c r="S1448" s="1">
        <v>332964.71880000021</v>
      </c>
      <c r="T1448" s="32"/>
      <c r="U1448" s="1">
        <f t="shared" si="628"/>
        <v>6784.5175293166194</v>
      </c>
      <c r="V1448" s="1">
        <f t="shared" si="628"/>
        <v>6784.5175293166194</v>
      </c>
      <c r="W1448" s="9">
        <v>2021</v>
      </c>
    </row>
    <row r="1449" spans="1:23" ht="15" customHeight="1" x14ac:dyDescent="0.25">
      <c r="A1449" s="5">
        <f t="shared" ref="A1449:B1449" si="636">+A1448+1</f>
        <v>1427</v>
      </c>
      <c r="B1449" s="26">
        <f t="shared" si="636"/>
        <v>192</v>
      </c>
      <c r="C1449" s="6" t="s">
        <v>186</v>
      </c>
      <c r="D1449" s="3" t="s">
        <v>590</v>
      </c>
      <c r="E1449" s="7">
        <v>1980</v>
      </c>
      <c r="F1449" s="7">
        <v>1986</v>
      </c>
      <c r="G1449" s="7" t="s">
        <v>67</v>
      </c>
      <c r="H1449" s="7">
        <v>2</v>
      </c>
      <c r="I1449" s="7">
        <v>1</v>
      </c>
      <c r="J1449" s="32">
        <v>666.4</v>
      </c>
      <c r="K1449" s="32">
        <v>634</v>
      </c>
      <c r="L1449" s="32">
        <v>0</v>
      </c>
      <c r="M1449" s="8">
        <v>29</v>
      </c>
      <c r="N1449" s="30">
        <f>'Приложение №2'!E1449</f>
        <v>4301384.1100000003</v>
      </c>
      <c r="O1449" s="32"/>
      <c r="P1449" s="1">
        <v>3838296.56</v>
      </c>
      <c r="Q1449" s="1"/>
      <c r="R1449" s="1">
        <v>36278.748</v>
      </c>
      <c r="S1449" s="1">
        <v>426808.80200000026</v>
      </c>
      <c r="T1449" s="32"/>
      <c r="U1449" s="1">
        <f t="shared" si="628"/>
        <v>6784.5175236593068</v>
      </c>
      <c r="V1449" s="1">
        <f t="shared" si="628"/>
        <v>6784.5175236593068</v>
      </c>
      <c r="W1449" s="9">
        <v>2021</v>
      </c>
    </row>
    <row r="1450" spans="1:23" ht="15" customHeight="1" x14ac:dyDescent="0.25">
      <c r="A1450" s="5">
        <f t="shared" ref="A1450:B1450" si="637">+A1449+1</f>
        <v>1428</v>
      </c>
      <c r="B1450" s="26">
        <f t="shared" si="637"/>
        <v>193</v>
      </c>
      <c r="C1450" s="6" t="s">
        <v>186</v>
      </c>
      <c r="D1450" s="3" t="s">
        <v>591</v>
      </c>
      <c r="E1450" s="7">
        <v>1980</v>
      </c>
      <c r="F1450" s="7">
        <v>1986</v>
      </c>
      <c r="G1450" s="7" t="s">
        <v>67</v>
      </c>
      <c r="H1450" s="7">
        <v>2</v>
      </c>
      <c r="I1450" s="7">
        <v>2</v>
      </c>
      <c r="J1450" s="32">
        <v>318.60000000000002</v>
      </c>
      <c r="K1450" s="32">
        <v>292.60000000000002</v>
      </c>
      <c r="L1450" s="32">
        <v>0</v>
      </c>
      <c r="M1450" s="8">
        <v>5</v>
      </c>
      <c r="N1450" s="30">
        <f>'Приложение №2'!E1450</f>
        <v>1985149.8299999998</v>
      </c>
      <c r="O1450" s="32"/>
      <c r="P1450" s="1">
        <v>1771428.35</v>
      </c>
      <c r="Q1450" s="1"/>
      <c r="R1450" s="1">
        <v>16743.157200000001</v>
      </c>
      <c r="S1450" s="1">
        <v>196978.32279999973</v>
      </c>
      <c r="T1450" s="32"/>
      <c r="U1450" s="1">
        <f t="shared" si="628"/>
        <v>6784.5175324675311</v>
      </c>
      <c r="V1450" s="1">
        <f t="shared" si="628"/>
        <v>6784.5175324675311</v>
      </c>
      <c r="W1450" s="9">
        <v>2021</v>
      </c>
    </row>
    <row r="1451" spans="1:23" ht="15" customHeight="1" x14ac:dyDescent="0.25">
      <c r="A1451" s="5">
        <f t="shared" ref="A1451:B1451" si="638">+A1450+1</f>
        <v>1429</v>
      </c>
      <c r="B1451" s="26">
        <f t="shared" si="638"/>
        <v>194</v>
      </c>
      <c r="C1451" s="6" t="s">
        <v>186</v>
      </c>
      <c r="D1451" s="3" t="s">
        <v>592</v>
      </c>
      <c r="E1451" s="7">
        <v>1981</v>
      </c>
      <c r="F1451" s="7">
        <v>1986</v>
      </c>
      <c r="G1451" s="7" t="s">
        <v>67</v>
      </c>
      <c r="H1451" s="7">
        <v>2</v>
      </c>
      <c r="I1451" s="7">
        <v>1</v>
      </c>
      <c r="J1451" s="32">
        <v>365.2</v>
      </c>
      <c r="K1451" s="32">
        <v>339.2</v>
      </c>
      <c r="L1451" s="32">
        <v>0</v>
      </c>
      <c r="M1451" s="8">
        <v>4</v>
      </c>
      <c r="N1451" s="30">
        <f>'Приложение №2'!E1451</f>
        <v>2301308.34</v>
      </c>
      <c r="O1451" s="32"/>
      <c r="P1451" s="1">
        <v>2053549.2</v>
      </c>
      <c r="Q1451" s="1"/>
      <c r="R1451" s="1">
        <v>19409.702399999998</v>
      </c>
      <c r="S1451" s="1">
        <v>228349.43759999989</v>
      </c>
      <c r="T1451" s="32"/>
      <c r="U1451" s="1">
        <f t="shared" si="628"/>
        <v>6784.5175117924528</v>
      </c>
      <c r="V1451" s="1">
        <f t="shared" si="628"/>
        <v>6784.5175117924528</v>
      </c>
      <c r="W1451" s="9">
        <v>2021</v>
      </c>
    </row>
    <row r="1452" spans="1:23" ht="15" customHeight="1" x14ac:dyDescent="0.25">
      <c r="A1452" s="5">
        <f t="shared" ref="A1452:B1452" si="639">+A1451+1</f>
        <v>1430</v>
      </c>
      <c r="B1452" s="26">
        <f t="shared" si="639"/>
        <v>195</v>
      </c>
      <c r="C1452" s="6" t="s">
        <v>186</v>
      </c>
      <c r="D1452" s="3" t="s">
        <v>954</v>
      </c>
      <c r="E1452" s="7">
        <v>1982</v>
      </c>
      <c r="F1452" s="7">
        <v>1986</v>
      </c>
      <c r="G1452" s="7" t="s">
        <v>67</v>
      </c>
      <c r="H1452" s="7">
        <v>2</v>
      </c>
      <c r="I1452" s="7">
        <v>1</v>
      </c>
      <c r="J1452" s="32">
        <v>679.6</v>
      </c>
      <c r="K1452" s="32">
        <v>647.20000000000005</v>
      </c>
      <c r="L1452" s="32">
        <v>0</v>
      </c>
      <c r="M1452" s="8">
        <v>21</v>
      </c>
      <c r="N1452" s="30">
        <f>'Приложение №2'!E1452</f>
        <v>4390939.74</v>
      </c>
      <c r="O1452" s="32"/>
      <c r="P1452" s="1">
        <v>3807910.05</v>
      </c>
      <c r="Q1452" s="1"/>
      <c r="R1452" s="1">
        <v>147334.64840000001</v>
      </c>
      <c r="S1452" s="1">
        <v>435695.0416000004</v>
      </c>
      <c r="T1452" s="32"/>
      <c r="U1452" s="1">
        <f t="shared" si="628"/>
        <v>6784.5175216316438</v>
      </c>
      <c r="V1452" s="1">
        <f t="shared" si="628"/>
        <v>6784.5175216316438</v>
      </c>
      <c r="W1452" s="9">
        <v>2021</v>
      </c>
    </row>
    <row r="1453" spans="1:23" ht="15" customHeight="1" x14ac:dyDescent="0.25">
      <c r="A1453" s="5">
        <f t="shared" ref="A1453:B1453" si="640">+A1452+1</f>
        <v>1431</v>
      </c>
      <c r="B1453" s="26">
        <f t="shared" si="640"/>
        <v>196</v>
      </c>
      <c r="C1453" s="6" t="s">
        <v>186</v>
      </c>
      <c r="D1453" s="3" t="s">
        <v>1215</v>
      </c>
      <c r="E1453" s="7">
        <v>1983</v>
      </c>
      <c r="F1453" s="7">
        <v>2013</v>
      </c>
      <c r="G1453" s="7" t="s">
        <v>67</v>
      </c>
      <c r="H1453" s="7">
        <v>2</v>
      </c>
      <c r="I1453" s="7">
        <v>3</v>
      </c>
      <c r="J1453" s="32">
        <v>1202.5</v>
      </c>
      <c r="K1453" s="32">
        <v>1023.8</v>
      </c>
      <c r="L1453" s="32">
        <v>0</v>
      </c>
      <c r="M1453" s="8">
        <v>32</v>
      </c>
      <c r="N1453" s="30">
        <f>'Приложение №2'!E1453</f>
        <v>17407961.620000005</v>
      </c>
      <c r="O1453" s="32"/>
      <c r="P1453" s="1">
        <v>16446714.25</v>
      </c>
      <c r="Q1453" s="1"/>
      <c r="R1453" s="1">
        <v>272025.21360000002</v>
      </c>
      <c r="S1453" s="1">
        <v>689222.15640000475</v>
      </c>
      <c r="T1453" s="32"/>
      <c r="U1453" s="1">
        <f t="shared" si="628"/>
        <v>17003.283473334643</v>
      </c>
      <c r="V1453" s="1">
        <f t="shared" si="628"/>
        <v>17003.283473334643</v>
      </c>
      <c r="W1453" s="9">
        <v>2021</v>
      </c>
    </row>
    <row r="1454" spans="1:23" ht="15" customHeight="1" x14ac:dyDescent="0.25">
      <c r="A1454" s="5">
        <f t="shared" ref="A1454:B1454" si="641">+A1453+1</f>
        <v>1432</v>
      </c>
      <c r="B1454" s="26">
        <f t="shared" si="641"/>
        <v>197</v>
      </c>
      <c r="C1454" s="6" t="s">
        <v>186</v>
      </c>
      <c r="D1454" s="3" t="s">
        <v>955</v>
      </c>
      <c r="E1454" s="7">
        <v>1982</v>
      </c>
      <c r="F1454" s="7">
        <v>1986</v>
      </c>
      <c r="G1454" s="7" t="s">
        <v>67</v>
      </c>
      <c r="H1454" s="7">
        <v>2</v>
      </c>
      <c r="I1454" s="7">
        <v>3</v>
      </c>
      <c r="J1454" s="32">
        <v>1131.7</v>
      </c>
      <c r="K1454" s="32">
        <v>1086.3</v>
      </c>
      <c r="L1454" s="32">
        <v>0</v>
      </c>
      <c r="M1454" s="8">
        <v>39</v>
      </c>
      <c r="N1454" s="30">
        <f>'Приложение №2'!E1454</f>
        <v>7370021.3800000008</v>
      </c>
      <c r="O1454" s="32"/>
      <c r="P1454" s="1">
        <v>6339599.8099999996</v>
      </c>
      <c r="Q1454" s="1"/>
      <c r="R1454" s="1">
        <v>299124.40859999997</v>
      </c>
      <c r="S1454" s="1">
        <v>731297.16140000126</v>
      </c>
      <c r="T1454" s="32"/>
      <c r="U1454" s="1">
        <f t="shared" si="628"/>
        <v>6784.5175181809827</v>
      </c>
      <c r="V1454" s="1">
        <f t="shared" si="628"/>
        <v>6784.5175181809827</v>
      </c>
      <c r="W1454" s="9">
        <v>2021</v>
      </c>
    </row>
    <row r="1455" spans="1:23" ht="15" customHeight="1" x14ac:dyDescent="0.25">
      <c r="A1455" s="5">
        <f t="shared" ref="A1455:B1455" si="642">+A1454+1</f>
        <v>1433</v>
      </c>
      <c r="B1455" s="26">
        <f t="shared" si="642"/>
        <v>198</v>
      </c>
      <c r="C1455" s="6" t="s">
        <v>186</v>
      </c>
      <c r="D1455" s="3" t="s">
        <v>1216</v>
      </c>
      <c r="E1455" s="7">
        <v>1983</v>
      </c>
      <c r="F1455" s="7">
        <v>1986</v>
      </c>
      <c r="G1455" s="7" t="s">
        <v>67</v>
      </c>
      <c r="H1455" s="7">
        <v>2</v>
      </c>
      <c r="I1455" s="7">
        <v>1</v>
      </c>
      <c r="J1455" s="32">
        <v>701.8</v>
      </c>
      <c r="K1455" s="32">
        <v>656.4</v>
      </c>
      <c r="L1455" s="32">
        <v>0</v>
      </c>
      <c r="M1455" s="8">
        <v>30</v>
      </c>
      <c r="N1455" s="30">
        <f>'Приложение №2'!E1455</f>
        <v>11160955.280000001</v>
      </c>
      <c r="O1455" s="32"/>
      <c r="P1455" s="1">
        <v>10555682.65</v>
      </c>
      <c r="Q1455" s="1"/>
      <c r="R1455" s="1">
        <v>163384.1508</v>
      </c>
      <c r="S1455" s="1">
        <v>441888.47920000082</v>
      </c>
      <c r="T1455" s="32"/>
      <c r="U1455" s="1">
        <f t="shared" si="628"/>
        <v>17003.283485679465</v>
      </c>
      <c r="V1455" s="1">
        <f t="shared" si="628"/>
        <v>17003.283485679465</v>
      </c>
      <c r="W1455" s="9">
        <v>2021</v>
      </c>
    </row>
    <row r="1456" spans="1:23" ht="15" customHeight="1" x14ac:dyDescent="0.25">
      <c r="A1456" s="5">
        <f t="shared" ref="A1456:B1456" si="643">+A1455+1</f>
        <v>1434</v>
      </c>
      <c r="B1456" s="26">
        <f t="shared" si="643"/>
        <v>199</v>
      </c>
      <c r="C1456" s="6" t="s">
        <v>186</v>
      </c>
      <c r="D1456" s="3" t="s">
        <v>593</v>
      </c>
      <c r="E1456" s="7">
        <v>1980</v>
      </c>
      <c r="F1456" s="7">
        <v>1986</v>
      </c>
      <c r="G1456" s="7" t="s">
        <v>67</v>
      </c>
      <c r="H1456" s="7">
        <v>2</v>
      </c>
      <c r="I1456" s="7">
        <v>3</v>
      </c>
      <c r="J1456" s="32">
        <v>923.2</v>
      </c>
      <c r="K1456" s="32">
        <v>891.6</v>
      </c>
      <c r="L1456" s="32">
        <v>0</v>
      </c>
      <c r="M1456" s="8">
        <v>23</v>
      </c>
      <c r="N1456" s="30">
        <f>'Приложение №2'!E1456</f>
        <v>6049075.8200000003</v>
      </c>
      <c r="O1456" s="32"/>
      <c r="P1456" s="1">
        <v>5397831.5599999996</v>
      </c>
      <c r="Q1456" s="1"/>
      <c r="R1456" s="1">
        <v>51019.135200000004</v>
      </c>
      <c r="S1456" s="1">
        <v>600225.12480000069</v>
      </c>
      <c r="T1456" s="32"/>
      <c r="U1456" s="1">
        <f t="shared" si="628"/>
        <v>6784.517519066846</v>
      </c>
      <c r="V1456" s="1">
        <f t="shared" si="628"/>
        <v>6784.517519066846</v>
      </c>
      <c r="W1456" s="9">
        <v>2021</v>
      </c>
    </row>
    <row r="1457" spans="1:23" ht="15" customHeight="1" x14ac:dyDescent="0.25">
      <c r="A1457" s="5">
        <f t="shared" ref="A1457:B1457" si="644">+A1456+1</f>
        <v>1435</v>
      </c>
      <c r="B1457" s="26">
        <f t="shared" si="644"/>
        <v>200</v>
      </c>
      <c r="C1457" s="6" t="s">
        <v>186</v>
      </c>
      <c r="D1457" s="3" t="s">
        <v>594</v>
      </c>
      <c r="E1457" s="7">
        <v>1980</v>
      </c>
      <c r="F1457" s="7">
        <v>1986</v>
      </c>
      <c r="G1457" s="7" t="s">
        <v>67</v>
      </c>
      <c r="H1457" s="7">
        <v>2</v>
      </c>
      <c r="I1457" s="7">
        <v>2</v>
      </c>
      <c r="J1457" s="32">
        <v>939.2</v>
      </c>
      <c r="K1457" s="32">
        <v>891.6</v>
      </c>
      <c r="L1457" s="32">
        <v>0</v>
      </c>
      <c r="M1457" s="8">
        <v>35</v>
      </c>
      <c r="N1457" s="30">
        <f>'Приложение №2'!E1457</f>
        <v>6049075.8200000003</v>
      </c>
      <c r="O1457" s="32"/>
      <c r="P1457" s="1">
        <v>5397831.5599999996</v>
      </c>
      <c r="Q1457" s="1"/>
      <c r="R1457" s="1">
        <v>51019.135200000004</v>
      </c>
      <c r="S1457" s="1">
        <v>600225.12480000069</v>
      </c>
      <c r="T1457" s="32"/>
      <c r="U1457" s="1">
        <f t="shared" si="628"/>
        <v>6784.517519066846</v>
      </c>
      <c r="V1457" s="1">
        <f t="shared" si="628"/>
        <v>6784.517519066846</v>
      </c>
      <c r="W1457" s="9">
        <v>2021</v>
      </c>
    </row>
    <row r="1458" spans="1:23" ht="15" customHeight="1" x14ac:dyDescent="0.25">
      <c r="A1458" s="5">
        <f t="shared" ref="A1458:B1458" si="645">+A1457+1</f>
        <v>1436</v>
      </c>
      <c r="B1458" s="26">
        <f t="shared" si="645"/>
        <v>201</v>
      </c>
      <c r="C1458" s="6" t="s">
        <v>188</v>
      </c>
      <c r="D1458" s="3" t="s">
        <v>596</v>
      </c>
      <c r="E1458" s="7">
        <v>1983</v>
      </c>
      <c r="F1458" s="7">
        <v>1983</v>
      </c>
      <c r="G1458" s="7" t="s">
        <v>67</v>
      </c>
      <c r="H1458" s="7">
        <v>2</v>
      </c>
      <c r="I1458" s="7">
        <v>3</v>
      </c>
      <c r="J1458" s="32">
        <v>941.94</v>
      </c>
      <c r="K1458" s="32">
        <v>840.74</v>
      </c>
      <c r="L1458" s="32">
        <v>0</v>
      </c>
      <c r="M1458" s="8">
        <v>25</v>
      </c>
      <c r="N1458" s="30">
        <f>'Приложение №2'!E1458</f>
        <v>1142932.42</v>
      </c>
      <c r="O1458" s="32"/>
      <c r="P1458" s="1">
        <v>528837.43000000005</v>
      </c>
      <c r="Q1458" s="1"/>
      <c r="R1458" s="1">
        <v>48108.824280000001</v>
      </c>
      <c r="S1458" s="1">
        <v>565986.16571999993</v>
      </c>
      <c r="T1458" s="32"/>
      <c r="U1458" s="1">
        <f t="shared" si="628"/>
        <v>1359.4362347455813</v>
      </c>
      <c r="V1458" s="1">
        <f t="shared" si="628"/>
        <v>1359.4362347455813</v>
      </c>
      <c r="W1458" s="9">
        <v>2021</v>
      </c>
    </row>
    <row r="1459" spans="1:23" ht="15" customHeight="1" x14ac:dyDescent="0.25">
      <c r="A1459" s="5">
        <f t="shared" ref="A1459:B1459" si="646">+A1458+1</f>
        <v>1437</v>
      </c>
      <c r="B1459" s="26">
        <f t="shared" si="646"/>
        <v>202</v>
      </c>
      <c r="C1459" s="6" t="s">
        <v>188</v>
      </c>
      <c r="D1459" s="3" t="s">
        <v>597</v>
      </c>
      <c r="E1459" s="7">
        <v>1979</v>
      </c>
      <c r="F1459" s="7">
        <v>1979</v>
      </c>
      <c r="G1459" s="7" t="s">
        <v>67</v>
      </c>
      <c r="H1459" s="7">
        <v>2</v>
      </c>
      <c r="I1459" s="7">
        <v>2</v>
      </c>
      <c r="J1459" s="32">
        <v>439.04</v>
      </c>
      <c r="K1459" s="32">
        <v>386.8</v>
      </c>
      <c r="L1459" s="32">
        <v>0</v>
      </c>
      <c r="M1459" s="8">
        <v>22</v>
      </c>
      <c r="N1459" s="30">
        <f>'Приложение №2'!E1459</f>
        <v>1656107.14</v>
      </c>
      <c r="O1459" s="32"/>
      <c r="P1459" s="1">
        <v>1373579.91</v>
      </c>
      <c r="Q1459" s="1"/>
      <c r="R1459" s="1">
        <v>22133.469600000004</v>
      </c>
      <c r="S1459" s="1">
        <v>260393.76039999997</v>
      </c>
      <c r="T1459" s="32"/>
      <c r="U1459" s="1">
        <f t="shared" si="628"/>
        <v>4281.5593071354706</v>
      </c>
      <c r="V1459" s="1">
        <f t="shared" si="628"/>
        <v>4281.5593071354706</v>
      </c>
      <c r="W1459" s="9">
        <v>2021</v>
      </c>
    </row>
    <row r="1460" spans="1:23" ht="15" customHeight="1" x14ac:dyDescent="0.25">
      <c r="A1460" s="5">
        <f t="shared" ref="A1460:B1460" si="647">+A1459+1</f>
        <v>1438</v>
      </c>
      <c r="B1460" s="26">
        <f t="shared" si="647"/>
        <v>203</v>
      </c>
      <c r="C1460" s="6" t="s">
        <v>188</v>
      </c>
      <c r="D1460" s="3" t="s">
        <v>1217</v>
      </c>
      <c r="E1460" s="7">
        <v>1983</v>
      </c>
      <c r="F1460" s="7">
        <v>2007</v>
      </c>
      <c r="G1460" s="7" t="s">
        <v>67</v>
      </c>
      <c r="H1460" s="7">
        <v>2</v>
      </c>
      <c r="I1460" s="7">
        <v>1</v>
      </c>
      <c r="J1460" s="32">
        <v>338.28</v>
      </c>
      <c r="K1460" s="32">
        <v>303.5</v>
      </c>
      <c r="L1460" s="32">
        <v>0</v>
      </c>
      <c r="M1460" s="8">
        <v>8</v>
      </c>
      <c r="N1460" s="30">
        <f>'Приложение №2'!E1460</f>
        <v>2657683.6356662018</v>
      </c>
      <c r="O1460" s="32"/>
      <c r="P1460" s="1">
        <v>2400059.33</v>
      </c>
      <c r="Q1460" s="1"/>
      <c r="R1460" s="1">
        <v>53308.107000000004</v>
      </c>
      <c r="S1460" s="1">
        <v>204316.19866620173</v>
      </c>
      <c r="T1460" s="32"/>
      <c r="U1460" s="1">
        <f t="shared" si="628"/>
        <v>8756.782984073152</v>
      </c>
      <c r="V1460" s="1">
        <f t="shared" si="628"/>
        <v>8756.782984073152</v>
      </c>
      <c r="W1460" s="9">
        <v>2021</v>
      </c>
    </row>
    <row r="1461" spans="1:23" ht="15" customHeight="1" x14ac:dyDescent="0.25">
      <c r="A1461" s="5">
        <f t="shared" ref="A1461:B1461" si="648">+A1460+1</f>
        <v>1439</v>
      </c>
      <c r="B1461" s="26">
        <f t="shared" si="648"/>
        <v>204</v>
      </c>
      <c r="C1461" s="6" t="s">
        <v>188</v>
      </c>
      <c r="D1461" s="3" t="s">
        <v>1218</v>
      </c>
      <c r="E1461" s="7">
        <v>1979</v>
      </c>
      <c r="F1461" s="7">
        <v>1979</v>
      </c>
      <c r="G1461" s="7" t="s">
        <v>67</v>
      </c>
      <c r="H1461" s="7">
        <v>2</v>
      </c>
      <c r="I1461" s="7">
        <v>2</v>
      </c>
      <c r="J1461" s="32">
        <v>546.75</v>
      </c>
      <c r="K1461" s="32">
        <v>487.05</v>
      </c>
      <c r="L1461" s="32">
        <v>0</v>
      </c>
      <c r="M1461" s="8">
        <v>19</v>
      </c>
      <c r="N1461" s="30">
        <f>'Приложение №2'!E1461</f>
        <v>6041962.4101649541</v>
      </c>
      <c r="O1461" s="32"/>
      <c r="P1461" s="1">
        <v>5592664</v>
      </c>
      <c r="Q1461" s="1"/>
      <c r="R1461" s="1">
        <v>121416.3551</v>
      </c>
      <c r="S1461" s="1">
        <v>327882.05506495415</v>
      </c>
      <c r="T1461" s="32"/>
      <c r="U1461" s="1">
        <f t="shared" si="628"/>
        <v>12405.220018817276</v>
      </c>
      <c r="V1461" s="1">
        <f t="shared" si="628"/>
        <v>12405.220018817276</v>
      </c>
      <c r="W1461" s="9">
        <v>2021</v>
      </c>
    </row>
    <row r="1462" spans="1:23" ht="15" customHeight="1" x14ac:dyDescent="0.25">
      <c r="A1462" s="5">
        <f t="shared" ref="A1462:B1462" si="649">+A1461+1</f>
        <v>1440</v>
      </c>
      <c r="B1462" s="26">
        <f t="shared" si="649"/>
        <v>205</v>
      </c>
      <c r="C1462" s="6" t="s">
        <v>188</v>
      </c>
      <c r="D1462" s="3" t="s">
        <v>1219</v>
      </c>
      <c r="E1462" s="7">
        <v>1980</v>
      </c>
      <c r="F1462" s="7">
        <v>1980</v>
      </c>
      <c r="G1462" s="7" t="s">
        <v>67</v>
      </c>
      <c r="H1462" s="7">
        <v>2</v>
      </c>
      <c r="I1462" s="7">
        <v>2</v>
      </c>
      <c r="J1462" s="32">
        <v>796.9</v>
      </c>
      <c r="K1462" s="32">
        <v>720.9</v>
      </c>
      <c r="L1462" s="32">
        <v>0</v>
      </c>
      <c r="M1462" s="8">
        <v>30</v>
      </c>
      <c r="N1462" s="30">
        <f>'Приложение №2'!E1462</f>
        <v>2641063.8920331807</v>
      </c>
      <c r="O1462" s="32"/>
      <c r="P1462" s="1">
        <v>1954153.84</v>
      </c>
      <c r="Q1462" s="1"/>
      <c r="R1462" s="1">
        <v>201600.16979999997</v>
      </c>
      <c r="S1462" s="1">
        <v>485309.88223318063</v>
      </c>
      <c r="T1462" s="32"/>
      <c r="U1462" s="1">
        <f t="shared" si="628"/>
        <v>3663.5648384424758</v>
      </c>
      <c r="V1462" s="1">
        <f t="shared" si="628"/>
        <v>3663.5648384424758</v>
      </c>
      <c r="W1462" s="9">
        <v>2021</v>
      </c>
    </row>
    <row r="1463" spans="1:23" ht="15" customHeight="1" x14ac:dyDescent="0.25">
      <c r="A1463" s="5">
        <f t="shared" ref="A1463:B1463" si="650">+A1462+1</f>
        <v>1441</v>
      </c>
      <c r="B1463" s="26">
        <f t="shared" si="650"/>
        <v>206</v>
      </c>
      <c r="C1463" s="6" t="s">
        <v>188</v>
      </c>
      <c r="D1463" s="3" t="s">
        <v>1220</v>
      </c>
      <c r="E1463" s="7">
        <v>1981</v>
      </c>
      <c r="F1463" s="7">
        <v>1981</v>
      </c>
      <c r="G1463" s="7" t="s">
        <v>67</v>
      </c>
      <c r="H1463" s="7">
        <v>2</v>
      </c>
      <c r="I1463" s="7">
        <v>2</v>
      </c>
      <c r="J1463" s="32">
        <v>1020.7</v>
      </c>
      <c r="K1463" s="32">
        <v>903.1</v>
      </c>
      <c r="L1463" s="32">
        <v>0</v>
      </c>
      <c r="M1463" s="8">
        <v>45</v>
      </c>
      <c r="N1463" s="30">
        <f>'Приложение №2'!E1463</f>
        <v>4026372.2447629943</v>
      </c>
      <c r="O1463" s="32"/>
      <c r="P1463" s="1">
        <v>3197088.11</v>
      </c>
      <c r="Q1463" s="1"/>
      <c r="R1463" s="1">
        <v>221317.2182</v>
      </c>
      <c r="S1463" s="1">
        <v>607966.91656299448</v>
      </c>
      <c r="T1463" s="32"/>
      <c r="U1463" s="1">
        <f t="shared" si="628"/>
        <v>4458.390261059677</v>
      </c>
      <c r="V1463" s="1">
        <f t="shared" si="628"/>
        <v>4458.390261059677</v>
      </c>
      <c r="W1463" s="9">
        <v>2021</v>
      </c>
    </row>
    <row r="1464" spans="1:23" ht="15.75" customHeight="1" x14ac:dyDescent="0.25">
      <c r="A1464" s="5">
        <f t="shared" ref="A1464:B1464" si="651">+A1463+1</f>
        <v>1442</v>
      </c>
      <c r="B1464" s="26">
        <f t="shared" si="651"/>
        <v>207</v>
      </c>
      <c r="C1464" s="6" t="s">
        <v>600</v>
      </c>
      <c r="D1464" s="3" t="s">
        <v>1221</v>
      </c>
      <c r="E1464" s="7">
        <v>1985</v>
      </c>
      <c r="F1464" s="7">
        <v>2009</v>
      </c>
      <c r="G1464" s="7" t="s">
        <v>51</v>
      </c>
      <c r="H1464" s="7">
        <v>2</v>
      </c>
      <c r="I1464" s="7">
        <v>3</v>
      </c>
      <c r="J1464" s="32">
        <v>1493.5</v>
      </c>
      <c r="K1464" s="32">
        <v>1376.8</v>
      </c>
      <c r="L1464" s="32">
        <v>0</v>
      </c>
      <c r="M1464" s="8">
        <v>60</v>
      </c>
      <c r="N1464" s="30">
        <f>'Приложение №2'!E1464</f>
        <v>4818928.7700000005</v>
      </c>
      <c r="O1464" s="32"/>
      <c r="P1464" s="1">
        <v>357803.75</v>
      </c>
      <c r="Q1464" s="1"/>
      <c r="R1464" s="1">
        <v>540549.33759999997</v>
      </c>
      <c r="S1464" s="1">
        <v>3920575.6824000003</v>
      </c>
      <c r="T1464" s="1"/>
      <c r="U1464" s="1">
        <f t="shared" si="628"/>
        <v>3500.0935284718194</v>
      </c>
      <c r="V1464" s="1">
        <f t="shared" si="628"/>
        <v>3500.0935284718194</v>
      </c>
      <c r="W1464" s="9">
        <v>2021</v>
      </c>
    </row>
    <row r="1465" spans="1:23" ht="15.75" customHeight="1" x14ac:dyDescent="0.25">
      <c r="A1465" s="5">
        <f t="shared" ref="A1465:B1465" si="652">+A1464+1</f>
        <v>1443</v>
      </c>
      <c r="B1465" s="26">
        <f t="shared" si="652"/>
        <v>208</v>
      </c>
      <c r="C1465" s="6" t="s">
        <v>600</v>
      </c>
      <c r="D1465" s="3" t="s">
        <v>1222</v>
      </c>
      <c r="E1465" s="7">
        <v>1975</v>
      </c>
      <c r="F1465" s="7">
        <v>1975</v>
      </c>
      <c r="G1465" s="7" t="s">
        <v>51</v>
      </c>
      <c r="H1465" s="7">
        <v>2</v>
      </c>
      <c r="I1465" s="7">
        <v>2</v>
      </c>
      <c r="J1465" s="32">
        <v>785.47</v>
      </c>
      <c r="K1465" s="32">
        <v>729.51</v>
      </c>
      <c r="L1465" s="32">
        <v>0</v>
      </c>
      <c r="M1465" s="8">
        <v>32</v>
      </c>
      <c r="N1465" s="30">
        <f>'Приложение №2'!E1465</f>
        <v>2786679.5900000003</v>
      </c>
      <c r="O1465" s="32"/>
      <c r="P1465" s="1">
        <v>447085.41</v>
      </c>
      <c r="Q1465" s="1"/>
      <c r="R1465" s="1">
        <v>262241.50581999996</v>
      </c>
      <c r="S1465" s="1">
        <v>2077352.6741800001</v>
      </c>
      <c r="T1465" s="1"/>
      <c r="U1465" s="1">
        <f t="shared" si="628"/>
        <v>3819.9333662321287</v>
      </c>
      <c r="V1465" s="1">
        <f t="shared" si="628"/>
        <v>3819.9333662321287</v>
      </c>
      <c r="W1465" s="9">
        <v>2021</v>
      </c>
    </row>
    <row r="1466" spans="1:23" ht="15" customHeight="1" x14ac:dyDescent="0.25">
      <c r="A1466" s="5">
        <f t="shared" ref="A1466:B1466" si="653">+A1465+1</f>
        <v>1444</v>
      </c>
      <c r="B1466" s="26">
        <f t="shared" si="653"/>
        <v>209</v>
      </c>
      <c r="C1466" s="6" t="s">
        <v>193</v>
      </c>
      <c r="D1466" s="3" t="s">
        <v>1396</v>
      </c>
      <c r="E1466" s="7">
        <v>1980</v>
      </c>
      <c r="F1466" s="7">
        <v>2000</v>
      </c>
      <c r="G1466" s="7" t="s">
        <v>67</v>
      </c>
      <c r="H1466" s="7">
        <v>2</v>
      </c>
      <c r="I1466" s="7">
        <v>2</v>
      </c>
      <c r="J1466" s="32">
        <v>547.6</v>
      </c>
      <c r="K1466" s="32">
        <v>486.4</v>
      </c>
      <c r="L1466" s="32">
        <v>0</v>
      </c>
      <c r="M1466" s="8">
        <v>17</v>
      </c>
      <c r="N1466" s="30">
        <f>'Приложение №2'!E1466</f>
        <v>4759731.0336861592</v>
      </c>
      <c r="O1466" s="32"/>
      <c r="P1466" s="1">
        <v>4404453.7699999996</v>
      </c>
      <c r="Q1466" s="1"/>
      <c r="R1466" s="1">
        <v>27832.780800000004</v>
      </c>
      <c r="S1466" s="1">
        <v>327444.48288615962</v>
      </c>
      <c r="T1466" s="32"/>
      <c r="U1466" s="1">
        <f t="shared" si="628"/>
        <v>9785.6312370192427</v>
      </c>
      <c r="V1466" s="1">
        <f t="shared" si="628"/>
        <v>9785.6312370192427</v>
      </c>
      <c r="W1466" s="9">
        <v>2021</v>
      </c>
    </row>
    <row r="1467" spans="1:23" ht="15" customHeight="1" x14ac:dyDescent="0.25">
      <c r="A1467" s="5">
        <f t="shared" ref="A1467:B1467" si="654">+A1466+1</f>
        <v>1445</v>
      </c>
      <c r="B1467" s="26">
        <f t="shared" si="654"/>
        <v>210</v>
      </c>
      <c r="C1467" s="6" t="s">
        <v>193</v>
      </c>
      <c r="D1467" s="3" t="s">
        <v>607</v>
      </c>
      <c r="E1467" s="7">
        <v>1977</v>
      </c>
      <c r="F1467" s="7">
        <v>2009</v>
      </c>
      <c r="G1467" s="7" t="s">
        <v>67</v>
      </c>
      <c r="H1467" s="7">
        <v>2</v>
      </c>
      <c r="I1467" s="7">
        <v>2</v>
      </c>
      <c r="J1467" s="32">
        <v>1309.19</v>
      </c>
      <c r="K1467" s="32">
        <v>618.66</v>
      </c>
      <c r="L1467" s="32">
        <v>499.23</v>
      </c>
      <c r="M1467" s="8">
        <v>41</v>
      </c>
      <c r="N1467" s="30">
        <f>'Приложение №2'!E1467</f>
        <v>14426497.539999999</v>
      </c>
      <c r="O1467" s="32"/>
      <c r="P1467" s="1">
        <v>12972318.58</v>
      </c>
      <c r="Q1467" s="1"/>
      <c r="R1467" s="1">
        <v>113921.85383999998</v>
      </c>
      <c r="S1467" s="1">
        <v>1340257.106159999</v>
      </c>
      <c r="T1467" s="32"/>
      <c r="U1467" s="1">
        <f t="shared" si="628"/>
        <v>12905.113687393216</v>
      </c>
      <c r="V1467" s="1">
        <f t="shared" si="628"/>
        <v>12905.113687393216</v>
      </c>
      <c r="W1467" s="9">
        <v>2021</v>
      </c>
    </row>
    <row r="1468" spans="1:23" ht="15.75" customHeight="1" x14ac:dyDescent="0.25">
      <c r="A1468" s="5">
        <f t="shared" ref="A1468:B1468" si="655">+A1467+1</f>
        <v>1446</v>
      </c>
      <c r="B1468" s="26">
        <f t="shared" si="655"/>
        <v>211</v>
      </c>
      <c r="C1468" s="6" t="s">
        <v>193</v>
      </c>
      <c r="D1468" s="3" t="s">
        <v>1223</v>
      </c>
      <c r="E1468" s="7">
        <v>1984</v>
      </c>
      <c r="F1468" s="7">
        <v>2008</v>
      </c>
      <c r="G1468" s="7" t="s">
        <v>51</v>
      </c>
      <c r="H1468" s="7">
        <v>4</v>
      </c>
      <c r="I1468" s="7">
        <v>4</v>
      </c>
      <c r="J1468" s="32">
        <v>2701.2</v>
      </c>
      <c r="K1468" s="32">
        <v>1685.9</v>
      </c>
      <c r="L1468" s="32">
        <v>791.3</v>
      </c>
      <c r="M1468" s="8">
        <v>131</v>
      </c>
      <c r="N1468" s="30">
        <f>'Приложение №2'!E1468</f>
        <v>6884585.1899999995</v>
      </c>
      <c r="O1468" s="32"/>
      <c r="P1468" s="1">
        <v>0</v>
      </c>
      <c r="Q1468" s="1"/>
      <c r="R1468" s="1">
        <v>972166.89700000011</v>
      </c>
      <c r="S1468" s="1">
        <v>5912418.2929999996</v>
      </c>
      <c r="T1468" s="1"/>
      <c r="U1468" s="1">
        <f t="shared" si="628"/>
        <v>2779.1801994186985</v>
      </c>
      <c r="V1468" s="1">
        <f t="shared" si="628"/>
        <v>2779.1801994186985</v>
      </c>
      <c r="W1468" s="9">
        <v>2021</v>
      </c>
    </row>
    <row r="1469" spans="1:23" ht="15.75" customHeight="1" x14ac:dyDescent="0.25">
      <c r="A1469" s="5">
        <f t="shared" ref="A1469:B1469" si="656">+A1468+1</f>
        <v>1447</v>
      </c>
      <c r="B1469" s="26">
        <f t="shared" si="656"/>
        <v>212</v>
      </c>
      <c r="C1469" s="6" t="s">
        <v>193</v>
      </c>
      <c r="D1469" s="3" t="s">
        <v>611</v>
      </c>
      <c r="E1469" s="7">
        <v>1976</v>
      </c>
      <c r="F1469" s="7">
        <v>2008</v>
      </c>
      <c r="G1469" s="7" t="s">
        <v>51</v>
      </c>
      <c r="H1469" s="7">
        <v>4</v>
      </c>
      <c r="I1469" s="7">
        <v>4</v>
      </c>
      <c r="J1469" s="32">
        <v>4257.32</v>
      </c>
      <c r="K1469" s="32">
        <v>2139.8000000000002</v>
      </c>
      <c r="L1469" s="32">
        <v>991.08</v>
      </c>
      <c r="M1469" s="8">
        <v>124</v>
      </c>
      <c r="N1469" s="30">
        <f>'Приложение №2'!E1469</f>
        <v>4583383.2799999993</v>
      </c>
      <c r="O1469" s="32"/>
      <c r="P1469" s="1">
        <v>0</v>
      </c>
      <c r="Q1469" s="1"/>
      <c r="R1469" s="1">
        <v>332567.97672000004</v>
      </c>
      <c r="S1469" s="1">
        <v>4250815.3032799996</v>
      </c>
      <c r="T1469" s="1"/>
      <c r="U1469" s="1">
        <f t="shared" si="628"/>
        <v>1463.9281224448075</v>
      </c>
      <c r="V1469" s="1">
        <f t="shared" si="628"/>
        <v>1463.9281224448075</v>
      </c>
      <c r="W1469" s="9">
        <v>2021</v>
      </c>
    </row>
    <row r="1470" spans="1:23" ht="15.75" customHeight="1" x14ac:dyDescent="0.25">
      <c r="A1470" s="5">
        <f t="shared" ref="A1470:B1470" si="657">+A1469+1</f>
        <v>1448</v>
      </c>
      <c r="B1470" s="26">
        <f t="shared" si="657"/>
        <v>213</v>
      </c>
      <c r="C1470" s="6" t="s">
        <v>193</v>
      </c>
      <c r="D1470" s="3" t="s">
        <v>1224</v>
      </c>
      <c r="E1470" s="7">
        <v>1981</v>
      </c>
      <c r="F1470" s="7">
        <v>2008</v>
      </c>
      <c r="G1470" s="7" t="s">
        <v>51</v>
      </c>
      <c r="H1470" s="7">
        <v>4</v>
      </c>
      <c r="I1470" s="7">
        <v>4</v>
      </c>
      <c r="J1470" s="32">
        <v>3412.51</v>
      </c>
      <c r="K1470" s="32">
        <v>1825.4</v>
      </c>
      <c r="L1470" s="32">
        <v>877.11</v>
      </c>
      <c r="M1470" s="8">
        <v>119</v>
      </c>
      <c r="N1470" s="30">
        <f>'Приложение №2'!E1470</f>
        <v>7510762.3000000007</v>
      </c>
      <c r="O1470" s="32"/>
      <c r="P1470" s="1">
        <v>0</v>
      </c>
      <c r="Q1470" s="1"/>
      <c r="R1470" s="1">
        <v>1029682.68084</v>
      </c>
      <c r="S1470" s="1">
        <v>6481079.6191600002</v>
      </c>
      <c r="T1470" s="1"/>
      <c r="U1470" s="1">
        <f t="shared" si="628"/>
        <v>2779.1802065487268</v>
      </c>
      <c r="V1470" s="1">
        <f t="shared" si="628"/>
        <v>2779.1802065487268</v>
      </c>
      <c r="W1470" s="9">
        <v>2021</v>
      </c>
    </row>
    <row r="1471" spans="1:23" ht="15.75" customHeight="1" x14ac:dyDescent="0.25">
      <c r="A1471" s="5">
        <f t="shared" ref="A1471:B1471" si="658">+A1470+1</f>
        <v>1449</v>
      </c>
      <c r="B1471" s="26">
        <f t="shared" si="658"/>
        <v>214</v>
      </c>
      <c r="C1471" s="6" t="s">
        <v>193</v>
      </c>
      <c r="D1471" s="3" t="s">
        <v>613</v>
      </c>
      <c r="E1471" s="7">
        <v>1975</v>
      </c>
      <c r="F1471" s="7">
        <v>2008</v>
      </c>
      <c r="G1471" s="7" t="s">
        <v>51</v>
      </c>
      <c r="H1471" s="7">
        <v>4</v>
      </c>
      <c r="I1471" s="7">
        <v>4</v>
      </c>
      <c r="J1471" s="32">
        <v>4182.96</v>
      </c>
      <c r="K1471" s="32">
        <v>2083.25</v>
      </c>
      <c r="L1471" s="32">
        <v>978.37</v>
      </c>
      <c r="M1471" s="8">
        <v>135</v>
      </c>
      <c r="N1471" s="30">
        <f>'Приложение №2'!E1471</f>
        <v>4481991.6100000003</v>
      </c>
      <c r="O1471" s="32"/>
      <c r="P1471" s="1">
        <v>0</v>
      </c>
      <c r="Q1471" s="1"/>
      <c r="R1471" s="1">
        <v>325954.47318000003</v>
      </c>
      <c r="S1471" s="1">
        <v>4156037.1368200001</v>
      </c>
      <c r="T1471" s="1"/>
      <c r="U1471" s="1">
        <f t="shared" si="628"/>
        <v>1463.9281197535947</v>
      </c>
      <c r="V1471" s="1">
        <f t="shared" si="628"/>
        <v>1463.9281197535947</v>
      </c>
      <c r="W1471" s="9">
        <v>2021</v>
      </c>
    </row>
    <row r="1472" spans="1:23" ht="15.75" customHeight="1" x14ac:dyDescent="0.25">
      <c r="A1472" s="5">
        <f t="shared" ref="A1472:B1472" si="659">+A1471+1</f>
        <v>1450</v>
      </c>
      <c r="B1472" s="26">
        <f t="shared" si="659"/>
        <v>215</v>
      </c>
      <c r="C1472" s="6" t="s">
        <v>193</v>
      </c>
      <c r="D1472" s="3" t="s">
        <v>614</v>
      </c>
      <c r="E1472" s="7">
        <v>1978</v>
      </c>
      <c r="F1472" s="7">
        <v>2007</v>
      </c>
      <c r="G1472" s="7" t="s">
        <v>51</v>
      </c>
      <c r="H1472" s="7">
        <v>4</v>
      </c>
      <c r="I1472" s="7">
        <v>4</v>
      </c>
      <c r="J1472" s="32">
        <v>3454.2</v>
      </c>
      <c r="K1472" s="32">
        <v>1889.6</v>
      </c>
      <c r="L1472" s="32">
        <v>843</v>
      </c>
      <c r="M1472" s="8">
        <v>110</v>
      </c>
      <c r="N1472" s="30">
        <f>'Приложение №2'!E1472</f>
        <v>4000329.99</v>
      </c>
      <c r="O1472" s="32"/>
      <c r="P1472" s="1">
        <v>0</v>
      </c>
      <c r="Q1472" s="1"/>
      <c r="R1472" s="1">
        <v>288486.55919999996</v>
      </c>
      <c r="S1472" s="1">
        <v>3711843.4308000002</v>
      </c>
      <c r="T1472" s="1"/>
      <c r="U1472" s="1">
        <f t="shared" si="628"/>
        <v>1463.9281233989609</v>
      </c>
      <c r="V1472" s="1">
        <f t="shared" si="628"/>
        <v>1463.9281233989609</v>
      </c>
      <c r="W1472" s="9">
        <v>2021</v>
      </c>
    </row>
    <row r="1473" spans="1:23" ht="15.75" customHeight="1" x14ac:dyDescent="0.25">
      <c r="A1473" s="5">
        <f t="shared" ref="A1473:B1473" si="660">+A1472+1</f>
        <v>1451</v>
      </c>
      <c r="B1473" s="26">
        <f t="shared" si="660"/>
        <v>216</v>
      </c>
      <c r="C1473" s="6" t="s">
        <v>193</v>
      </c>
      <c r="D1473" s="3" t="s">
        <v>1225</v>
      </c>
      <c r="E1473" s="7">
        <v>1984</v>
      </c>
      <c r="F1473" s="7">
        <v>2009</v>
      </c>
      <c r="G1473" s="7" t="s">
        <v>51</v>
      </c>
      <c r="H1473" s="7">
        <v>2</v>
      </c>
      <c r="I1473" s="7">
        <v>2</v>
      </c>
      <c r="J1473" s="32">
        <v>1164.7</v>
      </c>
      <c r="K1473" s="32">
        <v>429.9</v>
      </c>
      <c r="L1473" s="32">
        <v>304.10000000000002</v>
      </c>
      <c r="M1473" s="8">
        <v>37</v>
      </c>
      <c r="N1473" s="30">
        <f>'Приложение №2'!E1473</f>
        <v>4768583.3899999997</v>
      </c>
      <c r="O1473" s="32"/>
      <c r="P1473" s="1">
        <v>1728733.85</v>
      </c>
      <c r="Q1473" s="1"/>
      <c r="R1473" s="1">
        <v>83755.984199999992</v>
      </c>
      <c r="S1473" s="1">
        <v>2956093.5557999997</v>
      </c>
      <c r="T1473" s="1"/>
      <c r="U1473" s="1">
        <f t="shared" si="628"/>
        <v>6496.7076158038144</v>
      </c>
      <c r="V1473" s="1">
        <f t="shared" si="628"/>
        <v>6496.7076158038144</v>
      </c>
      <c r="W1473" s="9">
        <v>2021</v>
      </c>
    </row>
    <row r="1474" spans="1:23" ht="15.75" customHeight="1" x14ac:dyDescent="0.25">
      <c r="A1474" s="5">
        <f t="shared" ref="A1474:B1474" si="661">+A1473+1</f>
        <v>1452</v>
      </c>
      <c r="B1474" s="26">
        <f t="shared" si="661"/>
        <v>217</v>
      </c>
      <c r="C1474" s="6" t="s">
        <v>193</v>
      </c>
      <c r="D1474" s="3" t="s">
        <v>618</v>
      </c>
      <c r="E1474" s="7">
        <v>1975</v>
      </c>
      <c r="F1474" s="7">
        <v>2008</v>
      </c>
      <c r="G1474" s="7" t="s">
        <v>51</v>
      </c>
      <c r="H1474" s="7">
        <v>2</v>
      </c>
      <c r="I1474" s="7">
        <v>2</v>
      </c>
      <c r="J1474" s="32">
        <v>772.26</v>
      </c>
      <c r="K1474" s="32">
        <v>472.46</v>
      </c>
      <c r="L1474" s="32">
        <v>0</v>
      </c>
      <c r="M1474" s="8">
        <v>34</v>
      </c>
      <c r="N1474" s="30">
        <f>'Приложение №2'!E1474</f>
        <v>490081.58999999997</v>
      </c>
      <c r="O1474" s="32"/>
      <c r="P1474" s="1">
        <v>0</v>
      </c>
      <c r="Q1474" s="1"/>
      <c r="R1474" s="1">
        <v>38119.017719999996</v>
      </c>
      <c r="S1474" s="1">
        <v>451962.57227999996</v>
      </c>
      <c r="T1474" s="1"/>
      <c r="U1474" s="1">
        <f t="shared" si="628"/>
        <v>1037.2975278330441</v>
      </c>
      <c r="V1474" s="1">
        <f t="shared" si="628"/>
        <v>1037.2975278330441</v>
      </c>
      <c r="W1474" s="9">
        <v>2021</v>
      </c>
    </row>
    <row r="1475" spans="1:23" ht="15" customHeight="1" x14ac:dyDescent="0.25">
      <c r="A1475" s="5">
        <f t="shared" ref="A1475:B1475" si="662">+A1474+1</f>
        <v>1453</v>
      </c>
      <c r="B1475" s="26">
        <f t="shared" si="662"/>
        <v>218</v>
      </c>
      <c r="C1475" s="6" t="s">
        <v>193</v>
      </c>
      <c r="D1475" s="3" t="s">
        <v>1226</v>
      </c>
      <c r="E1475" s="7">
        <v>1981</v>
      </c>
      <c r="F1475" s="7">
        <v>1981</v>
      </c>
      <c r="G1475" s="7" t="s">
        <v>67</v>
      </c>
      <c r="H1475" s="7">
        <v>2</v>
      </c>
      <c r="I1475" s="7">
        <v>2</v>
      </c>
      <c r="J1475" s="32">
        <v>711.4</v>
      </c>
      <c r="K1475" s="32">
        <v>616.29999999999995</v>
      </c>
      <c r="L1475" s="32">
        <v>0</v>
      </c>
      <c r="M1475" s="8">
        <v>32</v>
      </c>
      <c r="N1475" s="30">
        <f>'Приложение №2'!E1475</f>
        <v>10854041.912202423</v>
      </c>
      <c r="O1475" s="32"/>
      <c r="P1475" s="1">
        <v>10279038.859999999</v>
      </c>
      <c r="Q1475" s="1"/>
      <c r="R1475" s="1">
        <v>160109.88860000001</v>
      </c>
      <c r="S1475" s="1">
        <v>414893.16360242403</v>
      </c>
      <c r="T1475" s="32"/>
      <c r="U1475" s="1">
        <f t="shared" si="628"/>
        <v>17611.62082135717</v>
      </c>
      <c r="V1475" s="1">
        <f t="shared" si="628"/>
        <v>17611.62082135717</v>
      </c>
      <c r="W1475" s="9">
        <v>2021</v>
      </c>
    </row>
    <row r="1476" spans="1:23" ht="15" customHeight="1" x14ac:dyDescent="0.25">
      <c r="A1476" s="5">
        <f t="shared" ref="A1476:B1476" si="663">+A1475+1</f>
        <v>1454</v>
      </c>
      <c r="B1476" s="26">
        <f t="shared" si="663"/>
        <v>219</v>
      </c>
      <c r="C1476" s="6" t="s">
        <v>193</v>
      </c>
      <c r="D1476" s="3" t="s">
        <v>619</v>
      </c>
      <c r="E1476" s="7">
        <v>1980</v>
      </c>
      <c r="F1476" s="7">
        <v>1980</v>
      </c>
      <c r="G1476" s="7" t="s">
        <v>67</v>
      </c>
      <c r="H1476" s="7">
        <v>2</v>
      </c>
      <c r="I1476" s="7">
        <v>1</v>
      </c>
      <c r="J1476" s="32">
        <v>623.6</v>
      </c>
      <c r="K1476" s="32">
        <v>596.29999999999995</v>
      </c>
      <c r="L1476" s="32">
        <v>0</v>
      </c>
      <c r="M1476" s="8">
        <v>21</v>
      </c>
      <c r="N1476" s="30">
        <f>'Приложение №2'!E1476</f>
        <v>8141506.7499999991</v>
      </c>
      <c r="O1476" s="32"/>
      <c r="P1476" s="1">
        <v>7705956.1100000003</v>
      </c>
      <c r="Q1476" s="1"/>
      <c r="R1476" s="1">
        <v>34121.478599999995</v>
      </c>
      <c r="S1476" s="1">
        <v>401429.16139999876</v>
      </c>
      <c r="T1476" s="32"/>
      <c r="U1476" s="1">
        <f t="shared" si="628"/>
        <v>13653.373721281234</v>
      </c>
      <c r="V1476" s="1">
        <f t="shared" si="628"/>
        <v>13653.373721281234</v>
      </c>
      <c r="W1476" s="9">
        <v>2021</v>
      </c>
    </row>
    <row r="1477" spans="1:23" ht="15" customHeight="1" x14ac:dyDescent="0.25">
      <c r="A1477" s="5">
        <f t="shared" ref="A1477:B1477" si="664">+A1476+1</f>
        <v>1455</v>
      </c>
      <c r="B1477" s="26">
        <f t="shared" si="664"/>
        <v>220</v>
      </c>
      <c r="C1477" s="6" t="s">
        <v>193</v>
      </c>
      <c r="D1477" s="3" t="s">
        <v>620</v>
      </c>
      <c r="E1477" s="7">
        <v>1980</v>
      </c>
      <c r="F1477" s="7">
        <v>1980</v>
      </c>
      <c r="G1477" s="7" t="s">
        <v>67</v>
      </c>
      <c r="H1477" s="7">
        <v>2</v>
      </c>
      <c r="I1477" s="7">
        <v>2</v>
      </c>
      <c r="J1477" s="32">
        <v>735.8</v>
      </c>
      <c r="K1477" s="32">
        <v>639.9</v>
      </c>
      <c r="L1477" s="32">
        <v>0</v>
      </c>
      <c r="M1477" s="8">
        <v>22</v>
      </c>
      <c r="N1477" s="30">
        <f>'Приложение №2'!E1477</f>
        <v>14358264.1</v>
      </c>
      <c r="O1477" s="32"/>
      <c r="P1477" s="1">
        <v>13890867.060000001</v>
      </c>
      <c r="Q1477" s="1"/>
      <c r="R1477" s="1">
        <v>36616.357799999998</v>
      </c>
      <c r="S1477" s="1">
        <v>430780.68219999911</v>
      </c>
      <c r="T1477" s="32"/>
      <c r="U1477" s="1">
        <f t="shared" si="628"/>
        <v>22438.293639631192</v>
      </c>
      <c r="V1477" s="1">
        <f t="shared" si="628"/>
        <v>22438.293639631192</v>
      </c>
      <c r="W1477" s="9">
        <v>2021</v>
      </c>
    </row>
    <row r="1478" spans="1:23" ht="15" customHeight="1" x14ac:dyDescent="0.25">
      <c r="A1478" s="5">
        <f t="shared" ref="A1478:B1478" si="665">+A1477+1</f>
        <v>1456</v>
      </c>
      <c r="B1478" s="26">
        <f t="shared" si="665"/>
        <v>221</v>
      </c>
      <c r="C1478" s="6" t="s">
        <v>193</v>
      </c>
      <c r="D1478" s="3" t="s">
        <v>621</v>
      </c>
      <c r="E1478" s="7">
        <v>1982</v>
      </c>
      <c r="F1478" s="7">
        <v>2000</v>
      </c>
      <c r="G1478" s="7" t="s">
        <v>67</v>
      </c>
      <c r="H1478" s="7">
        <v>2</v>
      </c>
      <c r="I1478" s="7">
        <v>3</v>
      </c>
      <c r="J1478" s="32">
        <v>1311.3</v>
      </c>
      <c r="K1478" s="32">
        <v>1128.52</v>
      </c>
      <c r="L1478" s="32">
        <v>0</v>
      </c>
      <c r="M1478" s="8">
        <v>40</v>
      </c>
      <c r="N1478" s="30">
        <f>'Приложение №2'!E1478</f>
        <v>6261825.4299999997</v>
      </c>
      <c r="O1478" s="32"/>
      <c r="P1478" s="1">
        <v>5437529.5899999999</v>
      </c>
      <c r="Q1478" s="1"/>
      <c r="R1478" s="1">
        <v>64576.171440000006</v>
      </c>
      <c r="S1478" s="1">
        <v>759719.6685599999</v>
      </c>
      <c r="T1478" s="32"/>
      <c r="U1478" s="1">
        <f t="shared" si="628"/>
        <v>5548.7057650728384</v>
      </c>
      <c r="V1478" s="1">
        <f t="shared" si="628"/>
        <v>5548.7057650728384</v>
      </c>
      <c r="W1478" s="9">
        <v>2021</v>
      </c>
    </row>
    <row r="1479" spans="1:23" ht="15" customHeight="1" x14ac:dyDescent="0.25">
      <c r="A1479" s="5">
        <f t="shared" ref="A1479:B1479" si="666">+A1478+1</f>
        <v>1457</v>
      </c>
      <c r="B1479" s="26">
        <f t="shared" si="666"/>
        <v>222</v>
      </c>
      <c r="C1479" s="6" t="s">
        <v>212</v>
      </c>
      <c r="D1479" s="3" t="s">
        <v>1227</v>
      </c>
      <c r="E1479" s="7">
        <v>1978</v>
      </c>
      <c r="F1479" s="7">
        <v>1978</v>
      </c>
      <c r="G1479" s="7" t="s">
        <v>67</v>
      </c>
      <c r="H1479" s="7">
        <v>2</v>
      </c>
      <c r="I1479" s="7">
        <v>1</v>
      </c>
      <c r="J1479" s="32">
        <v>718.3</v>
      </c>
      <c r="K1479" s="32">
        <v>636.9</v>
      </c>
      <c r="L1479" s="32">
        <v>3</v>
      </c>
      <c r="M1479" s="8">
        <v>27</v>
      </c>
      <c r="N1479" s="30">
        <f>'Приложение №2'!E1479</f>
        <v>4369137.0699999994</v>
      </c>
      <c r="O1479" s="32"/>
      <c r="P1479" s="1">
        <v>3773646.38</v>
      </c>
      <c r="Q1479" s="1"/>
      <c r="R1479" s="1">
        <v>161178.41379999998</v>
      </c>
      <c r="S1479" s="1">
        <v>434312.2761999995</v>
      </c>
      <c r="T1479" s="32"/>
      <c r="U1479" s="1">
        <f t="shared" si="628"/>
        <v>6827.8435224253781</v>
      </c>
      <c r="V1479" s="1">
        <f t="shared" si="628"/>
        <v>6827.8435224253781</v>
      </c>
      <c r="W1479" s="9">
        <v>2021</v>
      </c>
    </row>
    <row r="1480" spans="1:23" ht="15" customHeight="1" x14ac:dyDescent="0.25">
      <c r="A1480" s="5">
        <f t="shared" ref="A1480:B1480" si="667">+A1479+1</f>
        <v>1458</v>
      </c>
      <c r="B1480" s="26">
        <f t="shared" si="667"/>
        <v>223</v>
      </c>
      <c r="C1480" s="6" t="s">
        <v>212</v>
      </c>
      <c r="D1480" s="3" t="s">
        <v>213</v>
      </c>
      <c r="E1480" s="7">
        <v>1979</v>
      </c>
      <c r="F1480" s="7">
        <v>1979</v>
      </c>
      <c r="G1480" s="7" t="s">
        <v>67</v>
      </c>
      <c r="H1480" s="7">
        <v>2</v>
      </c>
      <c r="I1480" s="7">
        <v>2</v>
      </c>
      <c r="J1480" s="32">
        <v>593.9</v>
      </c>
      <c r="K1480" s="32">
        <v>484.7</v>
      </c>
      <c r="L1480" s="32">
        <v>0</v>
      </c>
      <c r="M1480" s="8">
        <v>21</v>
      </c>
      <c r="N1480" s="30">
        <f>'Приложение №2'!E1480</f>
        <v>3309455.75</v>
      </c>
      <c r="O1480" s="32"/>
      <c r="P1480" s="1">
        <v>2955420.21</v>
      </c>
      <c r="Q1480" s="1"/>
      <c r="R1480" s="1">
        <v>27735.503400000001</v>
      </c>
      <c r="S1480" s="1">
        <v>326300.03660000005</v>
      </c>
      <c r="T1480" s="32"/>
      <c r="U1480" s="1">
        <f t="shared" si="628"/>
        <v>6827.8435114503818</v>
      </c>
      <c r="V1480" s="1">
        <f t="shared" si="628"/>
        <v>6827.8435114503818</v>
      </c>
      <c r="W1480" s="9">
        <v>2021</v>
      </c>
    </row>
    <row r="1481" spans="1:23" ht="15" customHeight="1" x14ac:dyDescent="0.25">
      <c r="A1481" s="5">
        <f t="shared" ref="A1481:B1481" si="668">+A1480+1</f>
        <v>1459</v>
      </c>
      <c r="B1481" s="26">
        <f t="shared" si="668"/>
        <v>224</v>
      </c>
      <c r="C1481" s="6" t="s">
        <v>212</v>
      </c>
      <c r="D1481" s="3" t="s">
        <v>1228</v>
      </c>
      <c r="E1481" s="7">
        <v>1983</v>
      </c>
      <c r="F1481" s="7">
        <v>1983</v>
      </c>
      <c r="G1481" s="7" t="s">
        <v>67</v>
      </c>
      <c r="H1481" s="7">
        <v>2</v>
      </c>
      <c r="I1481" s="7">
        <v>1</v>
      </c>
      <c r="J1481" s="32">
        <v>730.7</v>
      </c>
      <c r="K1481" s="32">
        <v>614.1</v>
      </c>
      <c r="L1481" s="32">
        <v>0</v>
      </c>
      <c r="M1481" s="8">
        <v>32</v>
      </c>
      <c r="N1481" s="30">
        <f>'Приложение №2'!E1481</f>
        <v>10759308.189999999</v>
      </c>
      <c r="O1481" s="32"/>
      <c r="P1481" s="1">
        <v>10200984.32</v>
      </c>
      <c r="Q1481" s="1"/>
      <c r="R1481" s="1">
        <v>144911.75020000001</v>
      </c>
      <c r="S1481" s="1">
        <v>413412.11979999917</v>
      </c>
      <c r="T1481" s="32"/>
      <c r="U1481" s="1">
        <f t="shared" si="628"/>
        <v>17520.449747598108</v>
      </c>
      <c r="V1481" s="1">
        <f t="shared" si="628"/>
        <v>17520.449747598108</v>
      </c>
      <c r="W1481" s="9">
        <v>2021</v>
      </c>
    </row>
    <row r="1482" spans="1:23" ht="15" customHeight="1" x14ac:dyDescent="0.25">
      <c r="A1482" s="5">
        <f t="shared" ref="A1482:B1482" si="669">+A1481+1</f>
        <v>1460</v>
      </c>
      <c r="B1482" s="26">
        <f t="shared" si="669"/>
        <v>225</v>
      </c>
      <c r="C1482" s="6" t="s">
        <v>212</v>
      </c>
      <c r="D1482" s="3" t="s">
        <v>214</v>
      </c>
      <c r="E1482" s="7">
        <v>1979</v>
      </c>
      <c r="F1482" s="7">
        <v>1979</v>
      </c>
      <c r="G1482" s="7" t="s">
        <v>67</v>
      </c>
      <c r="H1482" s="7">
        <v>2</v>
      </c>
      <c r="I1482" s="7">
        <v>2</v>
      </c>
      <c r="J1482" s="32">
        <v>548.6</v>
      </c>
      <c r="K1482" s="32">
        <v>501.2</v>
      </c>
      <c r="L1482" s="32">
        <v>0</v>
      </c>
      <c r="M1482" s="8">
        <v>28</v>
      </c>
      <c r="N1482" s="30">
        <f>'Приложение №2'!E1482</f>
        <v>3422115.17</v>
      </c>
      <c r="O1482" s="32"/>
      <c r="P1482" s="1">
        <v>3056027.66</v>
      </c>
      <c r="Q1482" s="1"/>
      <c r="R1482" s="1">
        <v>28679.666399999998</v>
      </c>
      <c r="S1482" s="1">
        <v>337407.84359999979</v>
      </c>
      <c r="T1482" s="32"/>
      <c r="U1482" s="1">
        <f t="shared" si="628"/>
        <v>6827.8435155626494</v>
      </c>
      <c r="V1482" s="1">
        <f t="shared" si="628"/>
        <v>6827.8435155626494</v>
      </c>
      <c r="W1482" s="9">
        <v>2021</v>
      </c>
    </row>
    <row r="1483" spans="1:23" ht="15" customHeight="1" x14ac:dyDescent="0.25">
      <c r="A1483" s="5">
        <f t="shared" ref="A1483:B1483" si="670">+A1482+1</f>
        <v>1461</v>
      </c>
      <c r="B1483" s="26">
        <f t="shared" si="670"/>
        <v>226</v>
      </c>
      <c r="C1483" s="6" t="s">
        <v>212</v>
      </c>
      <c r="D1483" s="3" t="s">
        <v>1229</v>
      </c>
      <c r="E1483" s="7">
        <v>1983</v>
      </c>
      <c r="F1483" s="7">
        <v>1983</v>
      </c>
      <c r="G1483" s="7" t="s">
        <v>67</v>
      </c>
      <c r="H1483" s="7">
        <v>2</v>
      </c>
      <c r="I1483" s="7">
        <v>1</v>
      </c>
      <c r="J1483" s="32">
        <v>307.60000000000002</v>
      </c>
      <c r="K1483" s="32">
        <v>307.60000000000002</v>
      </c>
      <c r="L1483" s="32">
        <v>0</v>
      </c>
      <c r="M1483" s="8">
        <v>8</v>
      </c>
      <c r="N1483" s="30">
        <f>'Приложение №2'!E1483</f>
        <v>5389290.3500000006</v>
      </c>
      <c r="O1483" s="32"/>
      <c r="P1483" s="1">
        <v>5126540.13</v>
      </c>
      <c r="Q1483" s="1"/>
      <c r="R1483" s="1">
        <v>55673.897200000007</v>
      </c>
      <c r="S1483" s="1">
        <v>207076.32280000066</v>
      </c>
      <c r="T1483" s="32"/>
      <c r="U1483" s="1">
        <f t="shared" si="628"/>
        <v>17520.44977243173</v>
      </c>
      <c r="V1483" s="1">
        <f t="shared" si="628"/>
        <v>17520.44977243173</v>
      </c>
      <c r="W1483" s="9">
        <v>2021</v>
      </c>
    </row>
    <row r="1484" spans="1:23" ht="15" customHeight="1" x14ac:dyDescent="0.25">
      <c r="A1484" s="5">
        <f t="shared" ref="A1484:B1484" si="671">+A1483+1</f>
        <v>1462</v>
      </c>
      <c r="B1484" s="26">
        <f t="shared" si="671"/>
        <v>227</v>
      </c>
      <c r="C1484" s="6" t="s">
        <v>212</v>
      </c>
      <c r="D1484" s="3" t="s">
        <v>215</v>
      </c>
      <c r="E1484" s="7">
        <v>1979</v>
      </c>
      <c r="F1484" s="7">
        <v>1979</v>
      </c>
      <c r="G1484" s="7" t="s">
        <v>67</v>
      </c>
      <c r="H1484" s="7">
        <v>2</v>
      </c>
      <c r="I1484" s="7">
        <v>2</v>
      </c>
      <c r="J1484" s="32">
        <v>399.23</v>
      </c>
      <c r="K1484" s="32">
        <v>379.49</v>
      </c>
      <c r="L1484" s="32">
        <v>0</v>
      </c>
      <c r="M1484" s="8">
        <v>15</v>
      </c>
      <c r="N1484" s="30">
        <f>'Приложение №2'!E1484</f>
        <v>2591098.3327869801</v>
      </c>
      <c r="O1484" s="32"/>
      <c r="P1484" s="1">
        <v>2313910.4900000002</v>
      </c>
      <c r="Q1484" s="1"/>
      <c r="R1484" s="1">
        <v>21715.176780000002</v>
      </c>
      <c r="S1484" s="1">
        <v>255472.66600697985</v>
      </c>
      <c r="T1484" s="32"/>
      <c r="U1484" s="1">
        <f t="shared" si="628"/>
        <v>6827.8435078315106</v>
      </c>
      <c r="V1484" s="1">
        <f t="shared" si="628"/>
        <v>6827.8435078315106</v>
      </c>
      <c r="W1484" s="9">
        <v>2021</v>
      </c>
    </row>
    <row r="1485" spans="1:23" ht="15" customHeight="1" x14ac:dyDescent="0.25">
      <c r="A1485" s="5">
        <f t="shared" ref="A1485:B1485" si="672">+A1484+1</f>
        <v>1463</v>
      </c>
      <c r="B1485" s="26">
        <f t="shared" si="672"/>
        <v>228</v>
      </c>
      <c r="C1485" s="6" t="s">
        <v>216</v>
      </c>
      <c r="D1485" s="3" t="s">
        <v>1230</v>
      </c>
      <c r="E1485" s="7">
        <v>1978</v>
      </c>
      <c r="F1485" s="7">
        <v>2016</v>
      </c>
      <c r="G1485" s="7" t="s">
        <v>67</v>
      </c>
      <c r="H1485" s="7">
        <v>2</v>
      </c>
      <c r="I1485" s="7">
        <v>2</v>
      </c>
      <c r="J1485" s="32">
        <v>563.5</v>
      </c>
      <c r="K1485" s="32">
        <v>522.1</v>
      </c>
      <c r="L1485" s="32">
        <v>0</v>
      </c>
      <c r="M1485" s="8">
        <v>30</v>
      </c>
      <c r="N1485" s="30">
        <f>'Приложение №2'!E1485</f>
        <v>5154253.68</v>
      </c>
      <c r="O1485" s="32"/>
      <c r="P1485" s="1">
        <v>4690482.0599999996</v>
      </c>
      <c r="Q1485" s="1"/>
      <c r="R1485" s="1">
        <v>112293.89619999999</v>
      </c>
      <c r="S1485" s="1">
        <v>351477.72380000015</v>
      </c>
      <c r="T1485" s="32"/>
      <c r="U1485" s="1">
        <f t="shared" si="628"/>
        <v>9872.1579773989652</v>
      </c>
      <c r="V1485" s="1">
        <f t="shared" si="628"/>
        <v>9872.1579773989652</v>
      </c>
      <c r="W1485" s="9">
        <v>2021</v>
      </c>
    </row>
    <row r="1486" spans="1:23" ht="15" customHeight="1" x14ac:dyDescent="0.25">
      <c r="A1486" s="5">
        <f t="shared" ref="A1486:B1486" si="673">+A1485+1</f>
        <v>1464</v>
      </c>
      <c r="B1486" s="26">
        <f t="shared" si="673"/>
        <v>229</v>
      </c>
      <c r="C1486" s="6" t="s">
        <v>216</v>
      </c>
      <c r="D1486" s="3" t="s">
        <v>1231</v>
      </c>
      <c r="E1486" s="7">
        <v>1984</v>
      </c>
      <c r="F1486" s="7">
        <v>1984</v>
      </c>
      <c r="G1486" s="7" t="s">
        <v>67</v>
      </c>
      <c r="H1486" s="7">
        <v>2</v>
      </c>
      <c r="I1486" s="7">
        <v>2</v>
      </c>
      <c r="J1486" s="32">
        <v>627.1</v>
      </c>
      <c r="K1486" s="32">
        <v>507.1</v>
      </c>
      <c r="L1486" s="32">
        <v>0</v>
      </c>
      <c r="M1486" s="8">
        <v>41</v>
      </c>
      <c r="N1486" s="30">
        <f>'Приложение №2'!E1486</f>
        <v>5773453.9900000002</v>
      </c>
      <c r="O1486" s="32"/>
      <c r="P1486" s="1">
        <v>5340137.33</v>
      </c>
      <c r="Q1486" s="1"/>
      <c r="R1486" s="1">
        <v>91936.936199999996</v>
      </c>
      <c r="S1486" s="1">
        <v>341379.72380000015</v>
      </c>
      <c r="T1486" s="32"/>
      <c r="U1486" s="1">
        <f t="shared" si="628"/>
        <v>11385.237605994873</v>
      </c>
      <c r="V1486" s="1">
        <f t="shared" si="628"/>
        <v>11385.237605994873</v>
      </c>
      <c r="W1486" s="9">
        <v>2021</v>
      </c>
    </row>
    <row r="1487" spans="1:23" ht="15.75" customHeight="1" x14ac:dyDescent="0.25">
      <c r="A1487" s="5">
        <f t="shared" ref="A1487:B1487" si="674">+A1486+1</f>
        <v>1465</v>
      </c>
      <c r="B1487" s="26">
        <f t="shared" si="674"/>
        <v>230</v>
      </c>
      <c r="C1487" s="6" t="s">
        <v>223</v>
      </c>
      <c r="D1487" s="3" t="s">
        <v>1232</v>
      </c>
      <c r="E1487" s="7">
        <v>1974</v>
      </c>
      <c r="F1487" s="7">
        <v>1974</v>
      </c>
      <c r="G1487" s="7" t="s">
        <v>51</v>
      </c>
      <c r="H1487" s="7">
        <v>2</v>
      </c>
      <c r="I1487" s="7">
        <v>2</v>
      </c>
      <c r="J1487" s="32">
        <v>473.3</v>
      </c>
      <c r="K1487" s="32">
        <v>439.1</v>
      </c>
      <c r="L1487" s="32">
        <v>0</v>
      </c>
      <c r="M1487" s="8">
        <v>9</v>
      </c>
      <c r="N1487" s="30">
        <f>'Приложение №2'!E1487</f>
        <v>5347891.1099999994</v>
      </c>
      <c r="O1487" s="32"/>
      <c r="P1487" s="1">
        <v>3996156.15</v>
      </c>
      <c r="Q1487" s="1"/>
      <c r="R1487" s="1">
        <v>101353.79620000001</v>
      </c>
      <c r="S1487" s="1">
        <v>1250381.1637999995</v>
      </c>
      <c r="T1487" s="1"/>
      <c r="U1487" s="1">
        <f t="shared" si="628"/>
        <v>12179.209997722612</v>
      </c>
      <c r="V1487" s="1">
        <f t="shared" si="628"/>
        <v>12179.209997722612</v>
      </c>
      <c r="W1487" s="9">
        <v>2021</v>
      </c>
    </row>
    <row r="1488" spans="1:23" ht="15.75" customHeight="1" x14ac:dyDescent="0.25">
      <c r="A1488" s="5">
        <f t="shared" ref="A1488:B1488" si="675">+A1487+1</f>
        <v>1466</v>
      </c>
      <c r="B1488" s="26">
        <f t="shared" si="675"/>
        <v>231</v>
      </c>
      <c r="C1488" s="6" t="s">
        <v>653</v>
      </c>
      <c r="D1488" s="3" t="s">
        <v>989</v>
      </c>
      <c r="E1488" s="7">
        <v>1984</v>
      </c>
      <c r="F1488" s="7">
        <v>1984</v>
      </c>
      <c r="G1488" s="7" t="s">
        <v>51</v>
      </c>
      <c r="H1488" s="7">
        <v>5</v>
      </c>
      <c r="I1488" s="7">
        <v>4</v>
      </c>
      <c r="J1488" s="32">
        <v>3359.4</v>
      </c>
      <c r="K1488" s="32">
        <v>2435.8000000000002</v>
      </c>
      <c r="L1488" s="32">
        <v>553.20000000000005</v>
      </c>
      <c r="M1488" s="8">
        <v>62</v>
      </c>
      <c r="N1488" s="30">
        <f>'Приложение №2'!E1488</f>
        <v>8853777.629999999</v>
      </c>
      <c r="O1488" s="32"/>
      <c r="P1488" s="1">
        <v>0</v>
      </c>
      <c r="Q1488" s="1"/>
      <c r="R1488" s="1">
        <v>285791.78040000005</v>
      </c>
      <c r="S1488" s="1">
        <v>8567985.8495999984</v>
      </c>
      <c r="T1488" s="1"/>
      <c r="U1488" s="1">
        <f t="shared" si="628"/>
        <v>2962.1203178320507</v>
      </c>
      <c r="V1488" s="1">
        <f t="shared" si="628"/>
        <v>2962.1203178320507</v>
      </c>
      <c r="W1488" s="9">
        <v>2021</v>
      </c>
    </row>
    <row r="1489" spans="1:23" ht="15" customHeight="1" x14ac:dyDescent="0.25">
      <c r="A1489" s="5">
        <f t="shared" ref="A1489:B1489" si="676">+A1488+1</f>
        <v>1467</v>
      </c>
      <c r="B1489" s="26">
        <f t="shared" si="676"/>
        <v>232</v>
      </c>
      <c r="C1489" s="6" t="s">
        <v>229</v>
      </c>
      <c r="D1489" s="3" t="s">
        <v>1233</v>
      </c>
      <c r="E1489" s="7">
        <v>1974</v>
      </c>
      <c r="F1489" s="7">
        <v>1974</v>
      </c>
      <c r="G1489" s="7" t="s">
        <v>67</v>
      </c>
      <c r="H1489" s="7">
        <v>2</v>
      </c>
      <c r="I1489" s="7">
        <v>2</v>
      </c>
      <c r="J1489" s="32">
        <v>563.70000000000005</v>
      </c>
      <c r="K1489" s="32">
        <v>265.89999999999998</v>
      </c>
      <c r="L1489" s="32">
        <v>239.29</v>
      </c>
      <c r="M1489" s="8">
        <v>30</v>
      </c>
      <c r="N1489" s="30">
        <f>'Приложение №2'!E1489</f>
        <v>12078861.44565638</v>
      </c>
      <c r="O1489" s="32"/>
      <c r="P1489" s="1">
        <v>11305153.93</v>
      </c>
      <c r="Q1489" s="1"/>
      <c r="R1489" s="1">
        <v>151921.41816</v>
      </c>
      <c r="S1489" s="1">
        <v>621786.09749637998</v>
      </c>
      <c r="T1489" s="32"/>
      <c r="U1489" s="1">
        <f t="shared" si="628"/>
        <v>23909.541846941509</v>
      </c>
      <c r="V1489" s="1">
        <f t="shared" si="628"/>
        <v>23909.541846941509</v>
      </c>
      <c r="W1489" s="9">
        <v>2021</v>
      </c>
    </row>
    <row r="1490" spans="1:23" ht="15" customHeight="1" x14ac:dyDescent="0.25">
      <c r="A1490" s="5">
        <f t="shared" ref="A1490:B1490" si="677">+A1489+1</f>
        <v>1468</v>
      </c>
      <c r="B1490" s="26">
        <f t="shared" si="677"/>
        <v>233</v>
      </c>
      <c r="C1490" s="6" t="s">
        <v>1234</v>
      </c>
      <c r="D1490" s="3" t="s">
        <v>1235</v>
      </c>
      <c r="E1490" s="7">
        <v>1968</v>
      </c>
      <c r="F1490" s="7">
        <v>1968</v>
      </c>
      <c r="G1490" s="7" t="s">
        <v>67</v>
      </c>
      <c r="H1490" s="7">
        <v>2</v>
      </c>
      <c r="I1490" s="7">
        <v>1</v>
      </c>
      <c r="J1490" s="32">
        <v>408.1</v>
      </c>
      <c r="K1490" s="32">
        <v>267.8</v>
      </c>
      <c r="L1490" s="32">
        <v>131.6</v>
      </c>
      <c r="M1490" s="8">
        <v>23</v>
      </c>
      <c r="N1490" s="30">
        <f>'Приложение №2'!E1490</f>
        <v>8378446.5117266709</v>
      </c>
      <c r="O1490" s="32"/>
      <c r="P1490" s="1">
        <v>7888170.5999999996</v>
      </c>
      <c r="Q1490" s="1"/>
      <c r="R1490" s="1">
        <v>66480.315999999992</v>
      </c>
      <c r="S1490" s="1">
        <v>423795.59572667128</v>
      </c>
      <c r="T1490" s="32"/>
      <c r="U1490" s="1">
        <f t="shared" si="628"/>
        <v>20977.582653296624</v>
      </c>
      <c r="V1490" s="1">
        <f t="shared" si="628"/>
        <v>20977.582653296624</v>
      </c>
      <c r="W1490" s="9">
        <v>2021</v>
      </c>
    </row>
    <row r="1491" spans="1:23" ht="15" customHeight="1" x14ac:dyDescent="0.25">
      <c r="A1491" s="5">
        <f t="shared" ref="A1491:B1491" si="678">+A1490+1</f>
        <v>1469</v>
      </c>
      <c r="B1491" s="26">
        <f t="shared" si="678"/>
        <v>234</v>
      </c>
      <c r="C1491" s="6" t="s">
        <v>232</v>
      </c>
      <c r="D1491" s="3" t="s">
        <v>234</v>
      </c>
      <c r="E1491" s="7">
        <v>1979</v>
      </c>
      <c r="F1491" s="7">
        <v>1979</v>
      </c>
      <c r="G1491" s="7" t="s">
        <v>67</v>
      </c>
      <c r="H1491" s="7">
        <v>2</v>
      </c>
      <c r="I1491" s="7">
        <v>2</v>
      </c>
      <c r="J1491" s="32">
        <v>546</v>
      </c>
      <c r="K1491" s="32">
        <v>500</v>
      </c>
      <c r="L1491" s="32">
        <v>0</v>
      </c>
      <c r="M1491" s="8">
        <v>35</v>
      </c>
      <c r="N1491" s="30">
        <f>'Приложение №2'!E1491</f>
        <v>4241580.43</v>
      </c>
      <c r="O1491" s="32"/>
      <c r="P1491" s="1">
        <v>3790269.18</v>
      </c>
      <c r="Q1491" s="1"/>
      <c r="R1491" s="1">
        <v>114711.25</v>
      </c>
      <c r="S1491" s="1">
        <v>336599.99999999953</v>
      </c>
      <c r="T1491" s="32"/>
      <c r="U1491" s="1">
        <f t="shared" si="628"/>
        <v>8483.16086</v>
      </c>
      <c r="V1491" s="1">
        <f t="shared" si="628"/>
        <v>8483.16086</v>
      </c>
      <c r="W1491" s="9">
        <v>2021</v>
      </c>
    </row>
    <row r="1492" spans="1:23" ht="15" customHeight="1" x14ac:dyDescent="0.25">
      <c r="A1492" s="5">
        <f t="shared" ref="A1492:B1492" si="679">+A1491+1</f>
        <v>1470</v>
      </c>
      <c r="B1492" s="26">
        <f t="shared" si="679"/>
        <v>235</v>
      </c>
      <c r="C1492" s="6" t="s">
        <v>235</v>
      </c>
      <c r="D1492" s="3" t="s">
        <v>236</v>
      </c>
      <c r="E1492" s="7">
        <v>1978</v>
      </c>
      <c r="F1492" s="7">
        <v>1978</v>
      </c>
      <c r="G1492" s="7" t="s">
        <v>67</v>
      </c>
      <c r="H1492" s="7">
        <v>2</v>
      </c>
      <c r="I1492" s="7">
        <v>2</v>
      </c>
      <c r="J1492" s="32">
        <v>539.9</v>
      </c>
      <c r="K1492" s="32">
        <v>494.8</v>
      </c>
      <c r="L1492" s="32">
        <v>0</v>
      </c>
      <c r="M1492" s="8">
        <v>23</v>
      </c>
      <c r="N1492" s="30">
        <f>'Приложение №2'!E1492</f>
        <v>4196439.79</v>
      </c>
      <c r="O1492" s="32"/>
      <c r="P1492" s="1">
        <v>3835026.98</v>
      </c>
      <c r="Q1492" s="1"/>
      <c r="R1492" s="1">
        <v>28313.445599999999</v>
      </c>
      <c r="S1492" s="1">
        <v>333099.36440000008</v>
      </c>
      <c r="T1492" s="32"/>
      <c r="U1492" s="1">
        <f t="shared" si="628"/>
        <v>8481.0828415521428</v>
      </c>
      <c r="V1492" s="1">
        <f t="shared" si="628"/>
        <v>8481.0828415521428</v>
      </c>
      <c r="W1492" s="9">
        <v>2021</v>
      </c>
    </row>
    <row r="1493" spans="1:23" ht="15" customHeight="1" x14ac:dyDescent="0.25">
      <c r="A1493" s="5">
        <f t="shared" ref="A1493:B1493" si="680">+A1492+1</f>
        <v>1471</v>
      </c>
      <c r="B1493" s="26">
        <f t="shared" si="680"/>
        <v>236</v>
      </c>
      <c r="C1493" s="6" t="s">
        <v>239</v>
      </c>
      <c r="D1493" s="3" t="s">
        <v>1236</v>
      </c>
      <c r="E1493" s="7">
        <v>1978</v>
      </c>
      <c r="F1493" s="7">
        <v>1978</v>
      </c>
      <c r="G1493" s="7" t="s">
        <v>67</v>
      </c>
      <c r="H1493" s="7">
        <v>2</v>
      </c>
      <c r="I1493" s="7">
        <v>2</v>
      </c>
      <c r="J1493" s="32">
        <v>522.4</v>
      </c>
      <c r="K1493" s="32">
        <v>480.6</v>
      </c>
      <c r="L1493" s="32">
        <v>0</v>
      </c>
      <c r="M1493" s="8">
        <v>38</v>
      </c>
      <c r="N1493" s="30">
        <f>'Приложение №2'!E1493</f>
        <v>10801616.578323454</v>
      </c>
      <c r="O1493" s="32"/>
      <c r="P1493" s="1">
        <v>10321305.67</v>
      </c>
      <c r="Q1493" s="1"/>
      <c r="R1493" s="1">
        <v>156770.9932</v>
      </c>
      <c r="S1493" s="1">
        <v>323539.91512345371</v>
      </c>
      <c r="T1493" s="32"/>
      <c r="U1493" s="1">
        <f t="shared" si="628"/>
        <v>22475.273779283089</v>
      </c>
      <c r="V1493" s="1">
        <f t="shared" si="628"/>
        <v>22475.273779283089</v>
      </c>
      <c r="W1493" s="9">
        <v>2021</v>
      </c>
    </row>
    <row r="1494" spans="1:23" ht="15" customHeight="1" x14ac:dyDescent="0.25">
      <c r="A1494" s="5">
        <f t="shared" ref="A1494:B1494" si="681">+A1493+1</f>
        <v>1472</v>
      </c>
      <c r="B1494" s="26">
        <f t="shared" si="681"/>
        <v>237</v>
      </c>
      <c r="C1494" s="6" t="s">
        <v>239</v>
      </c>
      <c r="D1494" s="3" t="s">
        <v>997</v>
      </c>
      <c r="E1494" s="7">
        <v>1974</v>
      </c>
      <c r="F1494" s="7">
        <v>2013</v>
      </c>
      <c r="G1494" s="7" t="s">
        <v>67</v>
      </c>
      <c r="H1494" s="7">
        <v>2</v>
      </c>
      <c r="I1494" s="7">
        <v>2</v>
      </c>
      <c r="J1494" s="32">
        <v>504.8</v>
      </c>
      <c r="K1494" s="32">
        <v>439.8</v>
      </c>
      <c r="L1494" s="32">
        <v>0</v>
      </c>
      <c r="M1494" s="8">
        <v>39</v>
      </c>
      <c r="N1494" s="30">
        <f>'Приложение №2'!E1494</f>
        <v>2767892.000676184</v>
      </c>
      <c r="O1494" s="32"/>
      <c r="P1494" s="1">
        <v>2446652.41</v>
      </c>
      <c r="Q1494" s="1"/>
      <c r="R1494" s="1">
        <v>25166.235600000004</v>
      </c>
      <c r="S1494" s="1">
        <v>296073.3550761838</v>
      </c>
      <c r="T1494" s="32"/>
      <c r="U1494" s="1">
        <f t="shared" si="628"/>
        <v>6293.5243307780447</v>
      </c>
      <c r="V1494" s="1">
        <f t="shared" si="628"/>
        <v>6293.5243307780447</v>
      </c>
      <c r="W1494" s="9">
        <v>2021</v>
      </c>
    </row>
    <row r="1495" spans="1:23" ht="15" customHeight="1" x14ac:dyDescent="0.25">
      <c r="A1495" s="5">
        <f t="shared" ref="A1495:B1495" si="682">+A1494+1</f>
        <v>1473</v>
      </c>
      <c r="B1495" s="26">
        <f t="shared" si="682"/>
        <v>238</v>
      </c>
      <c r="C1495" s="6" t="s">
        <v>239</v>
      </c>
      <c r="D1495" s="3" t="s">
        <v>1237</v>
      </c>
      <c r="E1495" s="7">
        <v>1976</v>
      </c>
      <c r="F1495" s="7">
        <v>1976</v>
      </c>
      <c r="G1495" s="7" t="s">
        <v>67</v>
      </c>
      <c r="H1495" s="7">
        <v>2</v>
      </c>
      <c r="I1495" s="7">
        <v>2</v>
      </c>
      <c r="J1495" s="32">
        <v>851</v>
      </c>
      <c r="K1495" s="32">
        <v>749.1</v>
      </c>
      <c r="L1495" s="32">
        <v>0</v>
      </c>
      <c r="M1495" s="8">
        <v>46</v>
      </c>
      <c r="N1495" s="30">
        <f>'Приложение №2'!E1495</f>
        <v>16836227.57</v>
      </c>
      <c r="O1495" s="32"/>
      <c r="P1495" s="1">
        <v>16170466.029999999</v>
      </c>
      <c r="Q1495" s="1"/>
      <c r="R1495" s="1">
        <v>161467.42019999999</v>
      </c>
      <c r="S1495" s="1">
        <v>504294.11980000098</v>
      </c>
      <c r="T1495" s="32"/>
      <c r="U1495" s="1">
        <f t="shared" si="628"/>
        <v>22475.273755172875</v>
      </c>
      <c r="V1495" s="1">
        <f t="shared" si="628"/>
        <v>22475.273755172875</v>
      </c>
      <c r="W1495" s="9">
        <v>2021</v>
      </c>
    </row>
    <row r="1496" spans="1:23" ht="15" customHeight="1" x14ac:dyDescent="0.25">
      <c r="A1496" s="5">
        <f t="shared" ref="A1496:B1496" si="683">+A1495+1</f>
        <v>1474</v>
      </c>
      <c r="B1496" s="26">
        <f t="shared" si="683"/>
        <v>239</v>
      </c>
      <c r="C1496" s="6" t="s">
        <v>241</v>
      </c>
      <c r="D1496" s="3" t="s">
        <v>1238</v>
      </c>
      <c r="E1496" s="7">
        <v>1991</v>
      </c>
      <c r="F1496" s="7">
        <v>1991</v>
      </c>
      <c r="G1496" s="7" t="s">
        <v>67</v>
      </c>
      <c r="H1496" s="7">
        <v>2</v>
      </c>
      <c r="I1496" s="7">
        <v>1</v>
      </c>
      <c r="J1496" s="32">
        <v>689.4</v>
      </c>
      <c r="K1496" s="32">
        <v>582.4</v>
      </c>
      <c r="L1496" s="32">
        <v>0</v>
      </c>
      <c r="M1496" s="8">
        <v>20</v>
      </c>
      <c r="N1496" s="30">
        <f>'Приложение №2'!E1496</f>
        <v>1724318.0412526554</v>
      </c>
      <c r="O1496" s="32"/>
      <c r="P1496" s="1">
        <v>1216923.53</v>
      </c>
      <c r="Q1496" s="1"/>
      <c r="R1496" s="1">
        <v>115322.8328</v>
      </c>
      <c r="S1496" s="1">
        <v>392071.67845265544</v>
      </c>
      <c r="T1496" s="32"/>
      <c r="U1496" s="1">
        <f t="shared" si="628"/>
        <v>2960.7109224805213</v>
      </c>
      <c r="V1496" s="1">
        <f t="shared" si="628"/>
        <v>2960.7109224805213</v>
      </c>
      <c r="W1496" s="9">
        <v>2021</v>
      </c>
    </row>
    <row r="1497" spans="1:23" ht="15.75" customHeight="1" x14ac:dyDescent="0.25">
      <c r="A1497" s="5">
        <f t="shared" ref="A1497:B1497" si="684">+A1496+1</f>
        <v>1475</v>
      </c>
      <c r="B1497" s="26">
        <f t="shared" si="684"/>
        <v>240</v>
      </c>
      <c r="C1497" s="6" t="s">
        <v>57</v>
      </c>
      <c r="D1497" s="3" t="s">
        <v>1239</v>
      </c>
      <c r="E1497" s="7">
        <v>1977</v>
      </c>
      <c r="F1497" s="7">
        <v>1977</v>
      </c>
      <c r="G1497" s="7" t="s">
        <v>51</v>
      </c>
      <c r="H1497" s="7">
        <v>4</v>
      </c>
      <c r="I1497" s="7">
        <v>1</v>
      </c>
      <c r="J1497" s="32">
        <v>1434.1</v>
      </c>
      <c r="K1497" s="32">
        <v>1314.2</v>
      </c>
      <c r="L1497" s="32">
        <v>1</v>
      </c>
      <c r="M1497" s="8">
        <v>46</v>
      </c>
      <c r="N1497" s="30">
        <f>'Приложение №2'!E1497</f>
        <v>9665264.6900000013</v>
      </c>
      <c r="O1497" s="32"/>
      <c r="P1497" s="1">
        <v>5494875.9900000002</v>
      </c>
      <c r="Q1497" s="1"/>
      <c r="R1497" s="1">
        <v>422377.5784</v>
      </c>
      <c r="S1497" s="1">
        <v>3748011.1216000011</v>
      </c>
      <c r="T1497" s="1"/>
      <c r="U1497" s="1">
        <f t="shared" si="628"/>
        <v>7348.8934686739667</v>
      </c>
      <c r="V1497" s="1">
        <f t="shared" si="628"/>
        <v>7348.8934686739667</v>
      </c>
      <c r="W1497" s="9">
        <v>2021</v>
      </c>
    </row>
    <row r="1498" spans="1:23" ht="15.75" customHeight="1" x14ac:dyDescent="0.25">
      <c r="A1498" s="5">
        <f t="shared" ref="A1498:B1498" si="685">+A1497+1</f>
        <v>1476</v>
      </c>
      <c r="B1498" s="26">
        <f t="shared" si="685"/>
        <v>241</v>
      </c>
      <c r="C1498" s="6" t="s">
        <v>57</v>
      </c>
      <c r="D1498" s="3" t="s">
        <v>1240</v>
      </c>
      <c r="E1498" s="7">
        <v>1975</v>
      </c>
      <c r="F1498" s="7">
        <v>1975</v>
      </c>
      <c r="G1498" s="7" t="s">
        <v>51</v>
      </c>
      <c r="H1498" s="7">
        <v>5</v>
      </c>
      <c r="I1498" s="7">
        <v>5</v>
      </c>
      <c r="J1498" s="32">
        <v>3670.4</v>
      </c>
      <c r="K1498" s="32">
        <v>2952.5</v>
      </c>
      <c r="L1498" s="32">
        <v>717.9</v>
      </c>
      <c r="M1498" s="8">
        <v>116</v>
      </c>
      <c r="N1498" s="30">
        <f>'Приложение №2'!E1498</f>
        <v>24515829.420000006</v>
      </c>
      <c r="O1498" s="32"/>
      <c r="P1498" s="1">
        <v>10788694.85</v>
      </c>
      <c r="Q1498" s="1"/>
      <c r="R1498" s="1">
        <v>1231011.4906000001</v>
      </c>
      <c r="S1498" s="1">
        <v>12496123.079400007</v>
      </c>
      <c r="T1498" s="1"/>
      <c r="U1498" s="1">
        <f t="shared" si="628"/>
        <v>6679.3345193984323</v>
      </c>
      <c r="V1498" s="1">
        <f t="shared" si="628"/>
        <v>6679.3345193984323</v>
      </c>
      <c r="W1498" s="9">
        <v>2021</v>
      </c>
    </row>
    <row r="1499" spans="1:23" ht="15" customHeight="1" x14ac:dyDescent="0.25">
      <c r="A1499" s="5">
        <f t="shared" ref="A1499:B1499" si="686">+A1498+1</f>
        <v>1477</v>
      </c>
      <c r="B1499" s="26">
        <f t="shared" si="686"/>
        <v>242</v>
      </c>
      <c r="C1499" s="6" t="s">
        <v>57</v>
      </c>
      <c r="D1499" s="3" t="s">
        <v>1241</v>
      </c>
      <c r="E1499" s="7">
        <v>1998</v>
      </c>
      <c r="F1499" s="7">
        <v>1998</v>
      </c>
      <c r="G1499" s="7" t="s">
        <v>51</v>
      </c>
      <c r="H1499" s="7">
        <v>9</v>
      </c>
      <c r="I1499" s="7">
        <v>1</v>
      </c>
      <c r="J1499" s="32">
        <v>2342.4</v>
      </c>
      <c r="K1499" s="32">
        <v>1998.1</v>
      </c>
      <c r="L1499" s="32">
        <v>344.3</v>
      </c>
      <c r="M1499" s="8">
        <v>78</v>
      </c>
      <c r="N1499" s="30">
        <f>'Приложение №2'!E1499</f>
        <v>3591360</v>
      </c>
      <c r="O1499" s="32"/>
      <c r="P1499" s="1">
        <v>0</v>
      </c>
      <c r="Q1499" s="1"/>
      <c r="R1499" s="1">
        <v>931908.35800000001</v>
      </c>
      <c r="S1499" s="1">
        <v>2659451.642</v>
      </c>
      <c r="T1499" s="32"/>
      <c r="U1499" s="1">
        <f t="shared" si="628"/>
        <v>1533.1967213114754</v>
      </c>
      <c r="V1499" s="1">
        <f t="shared" si="628"/>
        <v>1533.1967213114754</v>
      </c>
      <c r="W1499" s="9">
        <v>2021</v>
      </c>
    </row>
    <row r="1500" spans="1:23" ht="15.75" customHeight="1" x14ac:dyDescent="0.25">
      <c r="A1500" s="5">
        <f t="shared" ref="A1500:B1500" si="687">+A1499+1</f>
        <v>1478</v>
      </c>
      <c r="B1500" s="26">
        <f t="shared" si="687"/>
        <v>243</v>
      </c>
      <c r="C1500" s="6" t="s">
        <v>57</v>
      </c>
      <c r="D1500" s="3" t="s">
        <v>1242</v>
      </c>
      <c r="E1500" s="7">
        <v>1976</v>
      </c>
      <c r="F1500" s="7">
        <v>1976</v>
      </c>
      <c r="G1500" s="7" t="s">
        <v>51</v>
      </c>
      <c r="H1500" s="7">
        <v>5</v>
      </c>
      <c r="I1500" s="7">
        <v>5</v>
      </c>
      <c r="J1500" s="32">
        <v>3760.4</v>
      </c>
      <c r="K1500" s="32">
        <v>2841.6</v>
      </c>
      <c r="L1500" s="32">
        <v>918.8</v>
      </c>
      <c r="M1500" s="8">
        <v>103</v>
      </c>
      <c r="N1500" s="30">
        <f>'Приложение №2'!E1500</f>
        <v>25116969.530000001</v>
      </c>
      <c r="O1500" s="32"/>
      <c r="P1500" s="1">
        <v>10626064.59</v>
      </c>
      <c r="Q1500" s="1"/>
      <c r="R1500" s="1">
        <v>1166415.0244</v>
      </c>
      <c r="S1500" s="1">
        <v>13324489.915600002</v>
      </c>
      <c r="T1500" s="1"/>
      <c r="U1500" s="1">
        <f t="shared" si="628"/>
        <v>6679.3345202638029</v>
      </c>
      <c r="V1500" s="1">
        <f t="shared" si="628"/>
        <v>6679.3345202638029</v>
      </c>
      <c r="W1500" s="9">
        <v>2021</v>
      </c>
    </row>
    <row r="1501" spans="1:23" ht="15.75" customHeight="1" x14ac:dyDescent="0.25">
      <c r="A1501" s="5">
        <f t="shared" ref="A1501:B1501" si="688">+A1500+1</f>
        <v>1479</v>
      </c>
      <c r="B1501" s="26">
        <f t="shared" si="688"/>
        <v>244</v>
      </c>
      <c r="C1501" s="6" t="s">
        <v>57</v>
      </c>
      <c r="D1501" s="3" t="s">
        <v>1243</v>
      </c>
      <c r="E1501" s="7">
        <v>1977</v>
      </c>
      <c r="F1501" s="7">
        <v>1977</v>
      </c>
      <c r="G1501" s="7" t="s">
        <v>51</v>
      </c>
      <c r="H1501" s="7">
        <v>4</v>
      </c>
      <c r="I1501" s="7">
        <v>1</v>
      </c>
      <c r="J1501" s="32">
        <v>1491.2</v>
      </c>
      <c r="K1501" s="32">
        <v>1372.8</v>
      </c>
      <c r="L1501" s="32">
        <v>0</v>
      </c>
      <c r="M1501" s="8">
        <v>31</v>
      </c>
      <c r="N1501" s="30">
        <f>'Приложение №2'!E1501</f>
        <v>10088560.970000001</v>
      </c>
      <c r="O1501" s="32"/>
      <c r="P1501" s="1">
        <v>5863746.2999999998</v>
      </c>
      <c r="Q1501" s="1"/>
      <c r="R1501" s="1">
        <v>315629.38959999999</v>
      </c>
      <c r="S1501" s="1">
        <v>3909185.280400001</v>
      </c>
      <c r="T1501" s="1"/>
      <c r="U1501" s="1">
        <f t="shared" si="628"/>
        <v>7348.8934804778564</v>
      </c>
      <c r="V1501" s="1">
        <f t="shared" si="628"/>
        <v>7348.8934804778564</v>
      </c>
      <c r="W1501" s="9">
        <v>2021</v>
      </c>
    </row>
    <row r="1502" spans="1:23" ht="15.75" customHeight="1" x14ac:dyDescent="0.25">
      <c r="A1502" s="5">
        <f t="shared" ref="A1502:B1502" si="689">+A1501+1</f>
        <v>1480</v>
      </c>
      <c r="B1502" s="26">
        <f t="shared" si="689"/>
        <v>245</v>
      </c>
      <c r="C1502" s="6" t="s">
        <v>57</v>
      </c>
      <c r="D1502" s="3" t="s">
        <v>1244</v>
      </c>
      <c r="E1502" s="7">
        <v>1979</v>
      </c>
      <c r="F1502" s="7">
        <v>1979</v>
      </c>
      <c r="G1502" s="7" t="s">
        <v>51</v>
      </c>
      <c r="H1502" s="7">
        <v>5</v>
      </c>
      <c r="I1502" s="7">
        <v>4</v>
      </c>
      <c r="J1502" s="32">
        <v>3568.8</v>
      </c>
      <c r="K1502" s="32">
        <v>3129.5</v>
      </c>
      <c r="L1502" s="32">
        <v>137.4</v>
      </c>
      <c r="M1502" s="8">
        <v>89</v>
      </c>
      <c r="N1502" s="30">
        <f>'Приложение №2'!E1502</f>
        <v>24008100.109999999</v>
      </c>
      <c r="O1502" s="32"/>
      <c r="P1502" s="1">
        <v>13351114.91</v>
      </c>
      <c r="Q1502" s="1"/>
      <c r="R1502" s="1">
        <v>962900.52260000003</v>
      </c>
      <c r="S1502" s="1">
        <v>9694084.6773999985</v>
      </c>
      <c r="T1502" s="1"/>
      <c r="U1502" s="1">
        <f t="shared" si="628"/>
        <v>7348.8934800575462</v>
      </c>
      <c r="V1502" s="1">
        <f t="shared" si="628"/>
        <v>7348.8934800575462</v>
      </c>
      <c r="W1502" s="9">
        <v>2021</v>
      </c>
    </row>
    <row r="1503" spans="1:23" ht="15.75" customHeight="1" x14ac:dyDescent="0.25">
      <c r="A1503" s="5">
        <f t="shared" ref="A1503:B1503" si="690">+A1502+1</f>
        <v>1481</v>
      </c>
      <c r="B1503" s="26">
        <f t="shared" si="690"/>
        <v>246</v>
      </c>
      <c r="C1503" s="6" t="s">
        <v>57</v>
      </c>
      <c r="D1503" s="3" t="s">
        <v>1245</v>
      </c>
      <c r="E1503" s="7">
        <v>1975</v>
      </c>
      <c r="F1503" s="7">
        <v>1975</v>
      </c>
      <c r="G1503" s="7" t="s">
        <v>51</v>
      </c>
      <c r="H1503" s="7">
        <v>4</v>
      </c>
      <c r="I1503" s="7">
        <v>1</v>
      </c>
      <c r="J1503" s="32">
        <v>1425.2</v>
      </c>
      <c r="K1503" s="32">
        <v>1294.0999999999999</v>
      </c>
      <c r="L1503" s="32">
        <v>13.2</v>
      </c>
      <c r="M1503" s="8">
        <v>56</v>
      </c>
      <c r="N1503" s="30">
        <f>'Приложение №2'!E1503</f>
        <v>9607208.4300000016</v>
      </c>
      <c r="O1503" s="32"/>
      <c r="P1503" s="1">
        <v>5418371.2800000003</v>
      </c>
      <c r="Q1503" s="1"/>
      <c r="R1503" s="1">
        <v>428581.35100000002</v>
      </c>
      <c r="S1503" s="1">
        <v>3760255.7990000015</v>
      </c>
      <c r="T1503" s="1"/>
      <c r="U1503" s="1">
        <f t="shared" si="628"/>
        <v>7348.8934674520015</v>
      </c>
      <c r="V1503" s="1">
        <f t="shared" si="628"/>
        <v>7348.8934674520015</v>
      </c>
      <c r="W1503" s="9">
        <v>2021</v>
      </c>
    </row>
    <row r="1504" spans="1:23" ht="15" customHeight="1" x14ac:dyDescent="0.25">
      <c r="A1504" s="5">
        <f t="shared" ref="A1504:B1504" si="691">+A1503+1</f>
        <v>1482</v>
      </c>
      <c r="B1504" s="26">
        <f t="shared" si="691"/>
        <v>247</v>
      </c>
      <c r="C1504" s="6" t="s">
        <v>244</v>
      </c>
      <c r="D1504" s="3" t="s">
        <v>1246</v>
      </c>
      <c r="E1504" s="7">
        <v>1980</v>
      </c>
      <c r="F1504" s="7">
        <v>2013</v>
      </c>
      <c r="G1504" s="7" t="s">
        <v>67</v>
      </c>
      <c r="H1504" s="7">
        <v>2</v>
      </c>
      <c r="I1504" s="7">
        <v>2</v>
      </c>
      <c r="J1504" s="32">
        <v>674.4</v>
      </c>
      <c r="K1504" s="32">
        <v>354.3</v>
      </c>
      <c r="L1504" s="32">
        <v>185.1</v>
      </c>
      <c r="M1504" s="8">
        <v>21</v>
      </c>
      <c r="N1504" s="30">
        <f>'Приложение №2'!E1504</f>
        <v>10085069.539999999</v>
      </c>
      <c r="O1504" s="32"/>
      <c r="P1504" s="1">
        <v>9371771.2400000002</v>
      </c>
      <c r="Q1504" s="1"/>
      <c r="R1504" s="1">
        <v>132274.503</v>
      </c>
      <c r="S1504" s="1">
        <v>581023.79699999886</v>
      </c>
      <c r="T1504" s="32"/>
      <c r="U1504" s="1">
        <f t="shared" ref="U1504:V1558" si="692">$N1504/($K1504+$L1504)</f>
        <v>18696.828958101592</v>
      </c>
      <c r="V1504" s="1">
        <f t="shared" si="692"/>
        <v>18696.828958101592</v>
      </c>
      <c r="W1504" s="9">
        <v>2021</v>
      </c>
    </row>
    <row r="1505" spans="1:23" ht="15" customHeight="1" x14ac:dyDescent="0.25">
      <c r="A1505" s="5">
        <f t="shared" ref="A1505:B1505" si="693">+A1504+1</f>
        <v>1483</v>
      </c>
      <c r="B1505" s="26">
        <f t="shared" si="693"/>
        <v>248</v>
      </c>
      <c r="C1505" s="6" t="s">
        <v>244</v>
      </c>
      <c r="D1505" s="3" t="s">
        <v>1247</v>
      </c>
      <c r="E1505" s="7">
        <v>1976</v>
      </c>
      <c r="F1505" s="7">
        <v>2013</v>
      </c>
      <c r="G1505" s="7" t="s">
        <v>67</v>
      </c>
      <c r="H1505" s="7">
        <v>2</v>
      </c>
      <c r="I1505" s="7">
        <v>2</v>
      </c>
      <c r="J1505" s="32">
        <v>539.1</v>
      </c>
      <c r="K1505" s="32">
        <v>298.3</v>
      </c>
      <c r="L1505" s="32">
        <v>200.8</v>
      </c>
      <c r="M1505" s="8">
        <v>27</v>
      </c>
      <c r="N1505" s="30">
        <f>'Приложение №2'!E1505</f>
        <v>7669175.3899999997</v>
      </c>
      <c r="O1505" s="32"/>
      <c r="P1505" s="1">
        <v>6989289.79</v>
      </c>
      <c r="Q1505" s="1"/>
      <c r="R1505" s="1">
        <v>107509.71980000001</v>
      </c>
      <c r="S1505" s="1">
        <v>572375.88019999966</v>
      </c>
      <c r="T1505" s="32"/>
      <c r="U1505" s="1">
        <f t="shared" si="692"/>
        <v>15366.009597275093</v>
      </c>
      <c r="V1505" s="1">
        <f t="shared" si="692"/>
        <v>15366.009597275093</v>
      </c>
      <c r="W1505" s="9">
        <v>2021</v>
      </c>
    </row>
    <row r="1506" spans="1:23" ht="15" customHeight="1" x14ac:dyDescent="0.25">
      <c r="A1506" s="5">
        <f t="shared" ref="A1506:B1506" si="694">+A1505+1</f>
        <v>1484</v>
      </c>
      <c r="B1506" s="26">
        <f t="shared" si="694"/>
        <v>249</v>
      </c>
      <c r="C1506" s="6" t="s">
        <v>244</v>
      </c>
      <c r="D1506" s="3" t="s">
        <v>1248</v>
      </c>
      <c r="E1506" s="7">
        <v>1977</v>
      </c>
      <c r="F1506" s="7">
        <v>2013</v>
      </c>
      <c r="G1506" s="7" t="s">
        <v>67</v>
      </c>
      <c r="H1506" s="7">
        <v>2</v>
      </c>
      <c r="I1506" s="7">
        <v>2</v>
      </c>
      <c r="J1506" s="32">
        <v>542.20000000000005</v>
      </c>
      <c r="K1506" s="32">
        <v>297.8</v>
      </c>
      <c r="L1506" s="32">
        <v>203.8</v>
      </c>
      <c r="M1506" s="8">
        <v>27</v>
      </c>
      <c r="N1506" s="30">
        <f>'Приложение №2'!E1506</f>
        <v>9378329.4000000004</v>
      </c>
      <c r="O1506" s="32"/>
      <c r="P1506" s="1">
        <v>8693692.9399999995</v>
      </c>
      <c r="Q1506" s="1"/>
      <c r="R1506" s="1">
        <v>107045.98079999999</v>
      </c>
      <c r="S1506" s="1">
        <v>577590.47920000087</v>
      </c>
      <c r="T1506" s="32"/>
      <c r="U1506" s="1">
        <f t="shared" si="692"/>
        <v>18696.82894736842</v>
      </c>
      <c r="V1506" s="1">
        <f t="shared" si="692"/>
        <v>18696.82894736842</v>
      </c>
      <c r="W1506" s="9">
        <v>2021</v>
      </c>
    </row>
    <row r="1507" spans="1:23" ht="15" customHeight="1" x14ac:dyDescent="0.25">
      <c r="A1507" s="5">
        <f t="shared" ref="A1507:B1507" si="695">+A1506+1</f>
        <v>1485</v>
      </c>
      <c r="B1507" s="26">
        <f t="shared" si="695"/>
        <v>250</v>
      </c>
      <c r="C1507" s="6" t="s">
        <v>247</v>
      </c>
      <c r="D1507" s="3" t="s">
        <v>1011</v>
      </c>
      <c r="E1507" s="7">
        <v>1975</v>
      </c>
      <c r="F1507" s="7">
        <v>2013</v>
      </c>
      <c r="G1507" s="7" t="s">
        <v>67</v>
      </c>
      <c r="H1507" s="7">
        <v>2</v>
      </c>
      <c r="I1507" s="7">
        <v>2</v>
      </c>
      <c r="J1507" s="32">
        <v>597.70000000000005</v>
      </c>
      <c r="K1507" s="32">
        <v>374.4</v>
      </c>
      <c r="L1507" s="32">
        <v>165</v>
      </c>
      <c r="M1507" s="8">
        <v>28</v>
      </c>
      <c r="N1507" s="30">
        <f>'Приложение №2'!E1507</f>
        <v>7005590.3399999999</v>
      </c>
      <c r="O1507" s="32"/>
      <c r="P1507" s="1">
        <v>6400852.4800000004</v>
      </c>
      <c r="Q1507" s="1"/>
      <c r="R1507" s="1">
        <v>47375.7768</v>
      </c>
      <c r="S1507" s="1">
        <v>557362.08319999941</v>
      </c>
      <c r="T1507" s="32"/>
      <c r="U1507" s="1">
        <f t="shared" si="692"/>
        <v>12987.746273637375</v>
      </c>
      <c r="V1507" s="1">
        <f t="shared" si="692"/>
        <v>12987.746273637375</v>
      </c>
      <c r="W1507" s="9">
        <v>2021</v>
      </c>
    </row>
    <row r="1508" spans="1:23" ht="15" customHeight="1" x14ac:dyDescent="0.25">
      <c r="A1508" s="5">
        <f t="shared" ref="A1508:B1508" si="696">+A1507+1</f>
        <v>1486</v>
      </c>
      <c r="B1508" s="26">
        <f t="shared" si="696"/>
        <v>251</v>
      </c>
      <c r="C1508" s="6" t="s">
        <v>247</v>
      </c>
      <c r="D1508" s="3" t="s">
        <v>1249</v>
      </c>
      <c r="E1508" s="7">
        <v>1981</v>
      </c>
      <c r="F1508" s="7">
        <v>2013</v>
      </c>
      <c r="G1508" s="7" t="s">
        <v>67</v>
      </c>
      <c r="H1508" s="7">
        <v>2</v>
      </c>
      <c r="I1508" s="7">
        <v>1</v>
      </c>
      <c r="J1508" s="32">
        <v>715.1</v>
      </c>
      <c r="K1508" s="32">
        <v>370.3</v>
      </c>
      <c r="L1508" s="32">
        <v>261.39999999999998</v>
      </c>
      <c r="M1508" s="8">
        <v>28</v>
      </c>
      <c r="N1508" s="30">
        <f>'Приложение №2'!E1508</f>
        <v>1886326.5999999999</v>
      </c>
      <c r="O1508" s="32"/>
      <c r="P1508" s="1">
        <v>983923.64</v>
      </c>
      <c r="Q1508" s="1"/>
      <c r="R1508" s="1">
        <v>169422.4442</v>
      </c>
      <c r="S1508" s="1">
        <v>732980.51579999982</v>
      </c>
      <c r="T1508" s="32"/>
      <c r="U1508" s="1">
        <f t="shared" si="692"/>
        <v>2986.111445306316</v>
      </c>
      <c r="V1508" s="1">
        <f t="shared" si="692"/>
        <v>2986.111445306316</v>
      </c>
      <c r="W1508" s="9">
        <v>2021</v>
      </c>
    </row>
    <row r="1509" spans="1:23" ht="15" customHeight="1" x14ac:dyDescent="0.25">
      <c r="A1509" s="5">
        <f t="shared" ref="A1509:B1509" si="697">+A1508+1</f>
        <v>1487</v>
      </c>
      <c r="B1509" s="26">
        <f t="shared" si="697"/>
        <v>252</v>
      </c>
      <c r="C1509" s="6" t="s">
        <v>247</v>
      </c>
      <c r="D1509" s="3" t="s">
        <v>669</v>
      </c>
      <c r="E1509" s="7">
        <v>1967</v>
      </c>
      <c r="F1509" s="7">
        <v>2010</v>
      </c>
      <c r="G1509" s="7" t="s">
        <v>67</v>
      </c>
      <c r="H1509" s="7">
        <v>2</v>
      </c>
      <c r="I1509" s="7">
        <v>2</v>
      </c>
      <c r="J1509" s="32">
        <v>543</v>
      </c>
      <c r="K1509" s="32">
        <v>318.89999999999998</v>
      </c>
      <c r="L1509" s="32">
        <v>176.5</v>
      </c>
      <c r="M1509" s="8">
        <v>43</v>
      </c>
      <c r="N1509" s="30">
        <f>'Приложение №2'!E1509</f>
        <v>2675439.42</v>
      </c>
      <c r="O1509" s="32"/>
      <c r="P1509" s="1">
        <v>2088151.62</v>
      </c>
      <c r="Q1509" s="1"/>
      <c r="R1509" s="1">
        <v>46008.721799999992</v>
      </c>
      <c r="S1509" s="1">
        <v>541279.07819999987</v>
      </c>
      <c r="T1509" s="32"/>
      <c r="U1509" s="1">
        <f t="shared" si="692"/>
        <v>5400.5640290674201</v>
      </c>
      <c r="V1509" s="1">
        <f t="shared" si="692"/>
        <v>5400.5640290674201</v>
      </c>
      <c r="W1509" s="9">
        <v>2021</v>
      </c>
    </row>
    <row r="1510" spans="1:23" ht="15" customHeight="1" x14ac:dyDescent="0.25">
      <c r="A1510" s="5">
        <f t="shared" ref="A1510:B1510" si="698">+A1509+1</f>
        <v>1488</v>
      </c>
      <c r="B1510" s="26">
        <f t="shared" si="698"/>
        <v>253</v>
      </c>
      <c r="C1510" s="6" t="s">
        <v>247</v>
      </c>
      <c r="D1510" s="3" t="s">
        <v>1250</v>
      </c>
      <c r="E1510" s="7">
        <v>1975</v>
      </c>
      <c r="F1510" s="7">
        <v>2013</v>
      </c>
      <c r="G1510" s="7" t="s">
        <v>67</v>
      </c>
      <c r="H1510" s="7">
        <v>2</v>
      </c>
      <c r="I1510" s="7">
        <v>2</v>
      </c>
      <c r="J1510" s="32">
        <v>538.6</v>
      </c>
      <c r="K1510" s="32">
        <v>296.3</v>
      </c>
      <c r="L1510" s="32">
        <v>200.9</v>
      </c>
      <c r="M1510" s="8">
        <v>22</v>
      </c>
      <c r="N1510" s="30">
        <f>'Приложение №2'!E1510</f>
        <v>5969440.2999999998</v>
      </c>
      <c r="O1510" s="32"/>
      <c r="P1510" s="1">
        <v>5282986.62</v>
      </c>
      <c r="Q1510" s="1"/>
      <c r="R1510" s="1">
        <v>115239.1642</v>
      </c>
      <c r="S1510" s="1">
        <v>571214.5157999997</v>
      </c>
      <c r="T1510" s="32"/>
      <c r="U1510" s="1">
        <f t="shared" si="692"/>
        <v>12006.114843121479</v>
      </c>
      <c r="V1510" s="1">
        <f t="shared" si="692"/>
        <v>12006.114843121479</v>
      </c>
      <c r="W1510" s="9">
        <v>2021</v>
      </c>
    </row>
    <row r="1511" spans="1:23" ht="15" customHeight="1" x14ac:dyDescent="0.25">
      <c r="A1511" s="5">
        <f t="shared" ref="A1511:B1511" si="699">+A1510+1</f>
        <v>1489</v>
      </c>
      <c r="B1511" s="26">
        <f t="shared" si="699"/>
        <v>254</v>
      </c>
      <c r="C1511" s="6" t="s">
        <v>247</v>
      </c>
      <c r="D1511" s="3" t="s">
        <v>1013</v>
      </c>
      <c r="E1511" s="7">
        <v>1976</v>
      </c>
      <c r="F1511" s="7">
        <v>2013</v>
      </c>
      <c r="G1511" s="7" t="s">
        <v>67</v>
      </c>
      <c r="H1511" s="7">
        <v>2</v>
      </c>
      <c r="I1511" s="7">
        <v>2</v>
      </c>
      <c r="J1511" s="32">
        <v>533</v>
      </c>
      <c r="K1511" s="32">
        <v>291.89999999999998</v>
      </c>
      <c r="L1511" s="32">
        <v>199.5</v>
      </c>
      <c r="M1511" s="8">
        <v>22</v>
      </c>
      <c r="N1511" s="30">
        <f>'Приложение №2'!E1511</f>
        <v>3903967.0999999996</v>
      </c>
      <c r="O1511" s="32"/>
      <c r="P1511" s="1">
        <v>3201744.23</v>
      </c>
      <c r="Q1511" s="1"/>
      <c r="R1511" s="1">
        <v>136560.98979999998</v>
      </c>
      <c r="S1511" s="1">
        <v>565661.88019999966</v>
      </c>
      <c r="T1511" s="32"/>
      <c r="U1511" s="1">
        <f t="shared" si="692"/>
        <v>7944.5809930809928</v>
      </c>
      <c r="V1511" s="1">
        <f t="shared" si="692"/>
        <v>7944.5809930809928</v>
      </c>
      <c r="W1511" s="9">
        <v>2021</v>
      </c>
    </row>
    <row r="1512" spans="1:23" ht="15" customHeight="1" x14ac:dyDescent="0.25">
      <c r="A1512" s="5">
        <f t="shared" ref="A1512:B1512" si="700">+A1511+1</f>
        <v>1490</v>
      </c>
      <c r="B1512" s="26">
        <f t="shared" si="700"/>
        <v>255</v>
      </c>
      <c r="C1512" s="6" t="s">
        <v>247</v>
      </c>
      <c r="D1512" s="3" t="s">
        <v>1251</v>
      </c>
      <c r="E1512" s="7">
        <v>2010</v>
      </c>
      <c r="F1512" s="7">
        <v>2013</v>
      </c>
      <c r="G1512" s="7" t="s">
        <v>67</v>
      </c>
      <c r="H1512" s="7">
        <v>2</v>
      </c>
      <c r="I1512" s="7">
        <v>2</v>
      </c>
      <c r="J1512" s="32">
        <v>531.29999999999995</v>
      </c>
      <c r="K1512" s="32">
        <v>292.5</v>
      </c>
      <c r="L1512" s="32">
        <v>197.3</v>
      </c>
      <c r="M1512" s="8">
        <v>1</v>
      </c>
      <c r="N1512" s="30">
        <f>'Приложение №2'!E1512</f>
        <v>5880595.0500000007</v>
      </c>
      <c r="O1512" s="32"/>
      <c r="P1512" s="1">
        <v>5166807.9000000004</v>
      </c>
      <c r="Q1512" s="1"/>
      <c r="R1512" s="1">
        <v>151792.22820000001</v>
      </c>
      <c r="S1512" s="1">
        <v>561994.92180000036</v>
      </c>
      <c r="T1512" s="32"/>
      <c r="U1512" s="1">
        <f t="shared" si="692"/>
        <v>12006.114842792978</v>
      </c>
      <c r="V1512" s="1">
        <f t="shared" si="692"/>
        <v>12006.114842792978</v>
      </c>
      <c r="W1512" s="9">
        <v>2021</v>
      </c>
    </row>
    <row r="1513" spans="1:23" ht="15" customHeight="1" x14ac:dyDescent="0.25">
      <c r="A1513" s="5">
        <f t="shared" ref="A1513:B1513" si="701">+A1512+1</f>
        <v>1491</v>
      </c>
      <c r="B1513" s="26">
        <f t="shared" si="701"/>
        <v>256</v>
      </c>
      <c r="C1513" s="6" t="s">
        <v>247</v>
      </c>
      <c r="D1513" s="3" t="s">
        <v>1252</v>
      </c>
      <c r="E1513" s="7">
        <v>1981</v>
      </c>
      <c r="F1513" s="7">
        <v>2013</v>
      </c>
      <c r="G1513" s="7" t="s">
        <v>67</v>
      </c>
      <c r="H1513" s="7">
        <v>2</v>
      </c>
      <c r="I1513" s="7">
        <v>2</v>
      </c>
      <c r="J1513" s="32">
        <v>547.1</v>
      </c>
      <c r="K1513" s="32">
        <v>299</v>
      </c>
      <c r="L1513" s="32">
        <v>205.9</v>
      </c>
      <c r="M1513" s="8">
        <v>19</v>
      </c>
      <c r="N1513" s="30">
        <f>'Приложение №2'!E1513</f>
        <v>6061887.3799999999</v>
      </c>
      <c r="O1513" s="32"/>
      <c r="P1513" s="1">
        <v>5375850.5700000003</v>
      </c>
      <c r="Q1513" s="1"/>
      <c r="R1513" s="1">
        <v>103752.65360000001</v>
      </c>
      <c r="S1513" s="1">
        <v>582284.15639999963</v>
      </c>
      <c r="T1513" s="32"/>
      <c r="U1513" s="1">
        <f t="shared" si="692"/>
        <v>12006.114834620717</v>
      </c>
      <c r="V1513" s="1">
        <f t="shared" si="692"/>
        <v>12006.114834620717</v>
      </c>
      <c r="W1513" s="9">
        <v>2021</v>
      </c>
    </row>
    <row r="1514" spans="1:23" ht="15.75" customHeight="1" x14ac:dyDescent="0.25">
      <c r="A1514" s="5">
        <f t="shared" ref="A1514:B1514" si="702">+A1513+1</f>
        <v>1492</v>
      </c>
      <c r="B1514" s="26">
        <f t="shared" si="702"/>
        <v>257</v>
      </c>
      <c r="C1514" s="6" t="s">
        <v>674</v>
      </c>
      <c r="D1514" s="3" t="s">
        <v>1253</v>
      </c>
      <c r="E1514" s="7">
        <v>1983</v>
      </c>
      <c r="F1514" s="7">
        <v>2011</v>
      </c>
      <c r="G1514" s="7" t="s">
        <v>51</v>
      </c>
      <c r="H1514" s="7">
        <v>4</v>
      </c>
      <c r="I1514" s="7">
        <v>4</v>
      </c>
      <c r="J1514" s="32">
        <v>2773.4</v>
      </c>
      <c r="K1514" s="32">
        <v>2633</v>
      </c>
      <c r="L1514" s="32">
        <v>0</v>
      </c>
      <c r="M1514" s="8">
        <v>98</v>
      </c>
      <c r="N1514" s="30">
        <f>'Приложение №2'!E1514</f>
        <v>2175194.08</v>
      </c>
      <c r="O1514" s="32"/>
      <c r="P1514" s="1">
        <v>0</v>
      </c>
      <c r="Q1514" s="1"/>
      <c r="R1514" s="1">
        <v>884620.23600000003</v>
      </c>
      <c r="S1514" s="1">
        <v>1290573.844</v>
      </c>
      <c r="T1514" s="1"/>
      <c r="U1514" s="1">
        <f t="shared" si="692"/>
        <v>826.12764147360429</v>
      </c>
      <c r="V1514" s="1">
        <f t="shared" si="692"/>
        <v>826.12764147360429</v>
      </c>
      <c r="W1514" s="9">
        <v>2021</v>
      </c>
    </row>
    <row r="1515" spans="1:23" ht="15" customHeight="1" x14ac:dyDescent="0.25">
      <c r="A1515" s="5">
        <f t="shared" ref="A1515:B1515" si="703">+A1514+1</f>
        <v>1493</v>
      </c>
      <c r="B1515" s="26">
        <f t="shared" si="703"/>
        <v>258</v>
      </c>
      <c r="C1515" s="6" t="s">
        <v>60</v>
      </c>
      <c r="D1515" s="3" t="s">
        <v>1254</v>
      </c>
      <c r="E1515" s="7">
        <v>1978</v>
      </c>
      <c r="F1515" s="7">
        <v>2015</v>
      </c>
      <c r="G1515" s="7" t="s">
        <v>67</v>
      </c>
      <c r="H1515" s="7">
        <v>2</v>
      </c>
      <c r="I1515" s="7">
        <v>3</v>
      </c>
      <c r="J1515" s="32">
        <v>568.6</v>
      </c>
      <c r="K1515" s="32">
        <v>498.1</v>
      </c>
      <c r="L1515" s="32">
        <v>0</v>
      </c>
      <c r="M1515" s="8">
        <v>18</v>
      </c>
      <c r="N1515" s="30">
        <f>'Приложение №2'!E1515</f>
        <v>10320817.49</v>
      </c>
      <c r="O1515" s="32"/>
      <c r="P1515" s="1">
        <v>9854260.3699999992</v>
      </c>
      <c r="Q1515" s="1"/>
      <c r="R1515" s="1">
        <v>131236.19820000001</v>
      </c>
      <c r="S1515" s="1">
        <v>335320.92180000106</v>
      </c>
      <c r="T1515" s="32"/>
      <c r="U1515" s="1">
        <f t="shared" si="692"/>
        <v>20720.372395101385</v>
      </c>
      <c r="V1515" s="1">
        <f t="shared" si="692"/>
        <v>20720.372395101385</v>
      </c>
      <c r="W1515" s="9">
        <v>2021</v>
      </c>
    </row>
    <row r="1516" spans="1:23" ht="15" customHeight="1" x14ac:dyDescent="0.25">
      <c r="A1516" s="5">
        <f t="shared" ref="A1516:B1516" si="704">+A1515+1</f>
        <v>1494</v>
      </c>
      <c r="B1516" s="26">
        <f t="shared" si="704"/>
        <v>259</v>
      </c>
      <c r="C1516" s="6" t="s">
        <v>60</v>
      </c>
      <c r="D1516" s="3" t="s">
        <v>1255</v>
      </c>
      <c r="E1516" s="7">
        <v>1966</v>
      </c>
      <c r="F1516" s="7">
        <v>2016</v>
      </c>
      <c r="G1516" s="7" t="s">
        <v>67</v>
      </c>
      <c r="H1516" s="7">
        <v>2</v>
      </c>
      <c r="I1516" s="7">
        <v>2</v>
      </c>
      <c r="J1516" s="32">
        <v>535.29999999999995</v>
      </c>
      <c r="K1516" s="32">
        <v>496.4</v>
      </c>
      <c r="L1516" s="32">
        <v>0</v>
      </c>
      <c r="M1516" s="8">
        <v>37</v>
      </c>
      <c r="N1516" s="30">
        <f>'Приложение №2'!E1516</f>
        <v>1232694.6500000001</v>
      </c>
      <c r="O1516" s="32"/>
      <c r="P1516" s="1">
        <v>778080.76</v>
      </c>
      <c r="Q1516" s="1"/>
      <c r="R1516" s="1">
        <v>120437.41080000001</v>
      </c>
      <c r="S1516" s="1">
        <v>334176.47920000012</v>
      </c>
      <c r="T1516" s="32"/>
      <c r="U1516" s="1">
        <f t="shared" si="692"/>
        <v>2483.2688356164385</v>
      </c>
      <c r="V1516" s="1">
        <f t="shared" si="692"/>
        <v>2483.2688356164385</v>
      </c>
      <c r="W1516" s="9">
        <v>2021</v>
      </c>
    </row>
    <row r="1517" spans="1:23" ht="15" customHeight="1" x14ac:dyDescent="0.25">
      <c r="A1517" s="5">
        <f t="shared" ref="A1517:B1517" si="705">+A1516+1</f>
        <v>1495</v>
      </c>
      <c r="B1517" s="26">
        <f t="shared" si="705"/>
        <v>260</v>
      </c>
      <c r="C1517" s="6" t="s">
        <v>60</v>
      </c>
      <c r="D1517" s="3" t="s">
        <v>1256</v>
      </c>
      <c r="E1517" s="7">
        <v>1965</v>
      </c>
      <c r="F1517" s="7">
        <v>1965</v>
      </c>
      <c r="G1517" s="7" t="s">
        <v>67</v>
      </c>
      <c r="H1517" s="7">
        <v>2</v>
      </c>
      <c r="I1517" s="7">
        <v>2</v>
      </c>
      <c r="J1517" s="32">
        <v>551.29999999999995</v>
      </c>
      <c r="K1517" s="32">
        <v>510</v>
      </c>
      <c r="L1517" s="32">
        <v>0</v>
      </c>
      <c r="M1517" s="8">
        <v>34</v>
      </c>
      <c r="N1517" s="30">
        <f>'Приложение №2'!E1517</f>
        <v>8855424.9499999993</v>
      </c>
      <c r="O1517" s="32"/>
      <c r="P1517" s="1">
        <v>8369858.3399999999</v>
      </c>
      <c r="Q1517" s="1"/>
      <c r="R1517" s="1">
        <v>142234.60999999999</v>
      </c>
      <c r="S1517" s="1">
        <v>343331.99999999942</v>
      </c>
      <c r="T1517" s="32"/>
      <c r="U1517" s="1">
        <f t="shared" si="692"/>
        <v>17363.578333333331</v>
      </c>
      <c r="V1517" s="1">
        <f t="shared" si="692"/>
        <v>17363.578333333331</v>
      </c>
      <c r="W1517" s="9">
        <v>2021</v>
      </c>
    </row>
    <row r="1518" spans="1:23" ht="15" customHeight="1" x14ac:dyDescent="0.25">
      <c r="A1518" s="5">
        <f t="shared" ref="A1518:B1518" si="706">+A1517+1</f>
        <v>1496</v>
      </c>
      <c r="B1518" s="26">
        <f t="shared" si="706"/>
        <v>261</v>
      </c>
      <c r="C1518" s="6" t="s">
        <v>60</v>
      </c>
      <c r="D1518" s="3" t="s">
        <v>1257</v>
      </c>
      <c r="E1518" s="7">
        <v>1960</v>
      </c>
      <c r="F1518" s="7">
        <v>2015</v>
      </c>
      <c r="G1518" s="7" t="s">
        <v>67</v>
      </c>
      <c r="H1518" s="7">
        <v>2</v>
      </c>
      <c r="I1518" s="7">
        <v>2</v>
      </c>
      <c r="J1518" s="32">
        <v>550.6</v>
      </c>
      <c r="K1518" s="32">
        <v>510.2</v>
      </c>
      <c r="L1518" s="32">
        <v>0</v>
      </c>
      <c r="M1518" s="8">
        <v>54</v>
      </c>
      <c r="N1518" s="30">
        <f>'Приложение №2'!E1518</f>
        <v>10571533.999999998</v>
      </c>
      <c r="O1518" s="32"/>
      <c r="P1518" s="1">
        <v>10096227.66</v>
      </c>
      <c r="Q1518" s="1"/>
      <c r="R1518" s="1">
        <v>131839.70439999999</v>
      </c>
      <c r="S1518" s="1">
        <v>343466.635599998</v>
      </c>
      <c r="T1518" s="32"/>
      <c r="U1518" s="1">
        <f t="shared" si="692"/>
        <v>20720.372402979221</v>
      </c>
      <c r="V1518" s="1">
        <f t="shared" si="692"/>
        <v>20720.372402979221</v>
      </c>
      <c r="W1518" s="9">
        <v>2021</v>
      </c>
    </row>
    <row r="1519" spans="1:23" ht="15" customHeight="1" x14ac:dyDescent="0.25">
      <c r="A1519" s="5">
        <f t="shared" ref="A1519:B1519" si="707">+A1518+1</f>
        <v>1497</v>
      </c>
      <c r="B1519" s="26">
        <f t="shared" si="707"/>
        <v>262</v>
      </c>
      <c r="C1519" s="6" t="s">
        <v>60</v>
      </c>
      <c r="D1519" s="3" t="s">
        <v>1258</v>
      </c>
      <c r="E1519" s="7">
        <v>1986</v>
      </c>
      <c r="F1519" s="7">
        <v>1986</v>
      </c>
      <c r="G1519" s="7" t="s">
        <v>67</v>
      </c>
      <c r="H1519" s="7">
        <v>2</v>
      </c>
      <c r="I1519" s="7">
        <v>2</v>
      </c>
      <c r="J1519" s="32">
        <v>599.20000000000005</v>
      </c>
      <c r="K1519" s="32">
        <v>487.4</v>
      </c>
      <c r="L1519" s="32">
        <v>0</v>
      </c>
      <c r="M1519" s="8">
        <v>18</v>
      </c>
      <c r="N1519" s="30">
        <f>'Приложение №2'!E1519</f>
        <v>10099109.5</v>
      </c>
      <c r="O1519" s="32"/>
      <c r="P1519" s="1">
        <v>9663741.8599999994</v>
      </c>
      <c r="Q1519" s="1"/>
      <c r="R1519" s="1">
        <v>107249.96280000001</v>
      </c>
      <c r="S1519" s="1">
        <v>328117.67720000062</v>
      </c>
      <c r="T1519" s="32"/>
      <c r="U1519" s="1">
        <f t="shared" si="692"/>
        <v>20720.372384078786</v>
      </c>
      <c r="V1519" s="1">
        <f t="shared" si="692"/>
        <v>20720.372384078786</v>
      </c>
      <c r="W1519" s="9">
        <v>2021</v>
      </c>
    </row>
    <row r="1520" spans="1:23" ht="15" customHeight="1" x14ac:dyDescent="0.25">
      <c r="A1520" s="5">
        <f t="shared" ref="A1520:B1520" si="708">+A1519+1</f>
        <v>1498</v>
      </c>
      <c r="B1520" s="26">
        <f t="shared" si="708"/>
        <v>263</v>
      </c>
      <c r="C1520" s="6" t="s">
        <v>60</v>
      </c>
      <c r="D1520" s="3" t="s">
        <v>1259</v>
      </c>
      <c r="E1520" s="7">
        <v>1964</v>
      </c>
      <c r="F1520" s="7">
        <v>2015</v>
      </c>
      <c r="G1520" s="7" t="s">
        <v>67</v>
      </c>
      <c r="H1520" s="7">
        <v>2</v>
      </c>
      <c r="I1520" s="7">
        <v>2</v>
      </c>
      <c r="J1520" s="32">
        <v>538.70000000000005</v>
      </c>
      <c r="K1520" s="32">
        <v>498.8</v>
      </c>
      <c r="L1520" s="32">
        <v>0</v>
      </c>
      <c r="M1520" s="8">
        <v>42</v>
      </c>
      <c r="N1520" s="30">
        <f>'Приложение №2'!E1520</f>
        <v>10335321.76</v>
      </c>
      <c r="O1520" s="32"/>
      <c r="P1520" s="1">
        <v>9869144.1699999999</v>
      </c>
      <c r="Q1520" s="1"/>
      <c r="R1520" s="1">
        <v>130385.4336</v>
      </c>
      <c r="S1520" s="1">
        <v>335792.15639999986</v>
      </c>
      <c r="T1520" s="32"/>
      <c r="U1520" s="1">
        <f t="shared" si="692"/>
        <v>20720.372413793102</v>
      </c>
      <c r="V1520" s="1">
        <f t="shared" si="692"/>
        <v>20720.372413793102</v>
      </c>
      <c r="W1520" s="9">
        <v>2021</v>
      </c>
    </row>
    <row r="1521" spans="1:23" ht="15" customHeight="1" x14ac:dyDescent="0.25">
      <c r="A1521" s="5">
        <f t="shared" ref="A1521:B1521" si="709">+A1520+1</f>
        <v>1499</v>
      </c>
      <c r="B1521" s="26">
        <f t="shared" si="709"/>
        <v>264</v>
      </c>
      <c r="C1521" s="6" t="s">
        <v>60</v>
      </c>
      <c r="D1521" s="3" t="s">
        <v>1260</v>
      </c>
      <c r="E1521" s="7">
        <v>1966</v>
      </c>
      <c r="F1521" s="7">
        <v>2012</v>
      </c>
      <c r="G1521" s="7" t="s">
        <v>67</v>
      </c>
      <c r="H1521" s="7">
        <v>2</v>
      </c>
      <c r="I1521" s="7">
        <v>2</v>
      </c>
      <c r="J1521" s="32">
        <v>538.1</v>
      </c>
      <c r="K1521" s="32">
        <v>499.1</v>
      </c>
      <c r="L1521" s="32">
        <v>0</v>
      </c>
      <c r="M1521" s="8">
        <v>16</v>
      </c>
      <c r="N1521" s="30">
        <f>'Приложение №2'!E1521</f>
        <v>5489887.1699999999</v>
      </c>
      <c r="O1521" s="32"/>
      <c r="P1521" s="1">
        <v>5038753.1399999997</v>
      </c>
      <c r="Q1521" s="1"/>
      <c r="R1521" s="1">
        <v>115139.91020000001</v>
      </c>
      <c r="S1521" s="1">
        <v>335994.11980000022</v>
      </c>
      <c r="T1521" s="32"/>
      <c r="U1521" s="1">
        <f t="shared" si="692"/>
        <v>10999.573572430374</v>
      </c>
      <c r="V1521" s="1">
        <f t="shared" si="692"/>
        <v>10999.573572430374</v>
      </c>
      <c r="W1521" s="9">
        <v>2021</v>
      </c>
    </row>
    <row r="1522" spans="1:23" ht="15" customHeight="1" x14ac:dyDescent="0.25">
      <c r="A1522" s="5">
        <f t="shared" ref="A1522:B1522" si="710">+A1521+1</f>
        <v>1500</v>
      </c>
      <c r="B1522" s="26">
        <f t="shared" si="710"/>
        <v>265</v>
      </c>
      <c r="C1522" s="6" t="s">
        <v>60</v>
      </c>
      <c r="D1522" s="3" t="s">
        <v>1261</v>
      </c>
      <c r="E1522" s="7">
        <v>1965</v>
      </c>
      <c r="F1522" s="7">
        <v>1965</v>
      </c>
      <c r="G1522" s="7" t="s">
        <v>67</v>
      </c>
      <c r="H1522" s="7">
        <v>2</v>
      </c>
      <c r="I1522" s="7">
        <v>2</v>
      </c>
      <c r="J1522" s="32">
        <v>565.1</v>
      </c>
      <c r="K1522" s="32">
        <v>520.9</v>
      </c>
      <c r="L1522" s="32">
        <v>0</v>
      </c>
      <c r="M1522" s="8">
        <v>37</v>
      </c>
      <c r="N1522" s="30">
        <f>'Приложение №2'!E1522</f>
        <v>10793241.970000001</v>
      </c>
      <c r="O1522" s="32"/>
      <c r="P1522" s="1">
        <v>10301254.039999999</v>
      </c>
      <c r="Q1522" s="1"/>
      <c r="R1522" s="1">
        <v>141318.04980000001</v>
      </c>
      <c r="S1522" s="1">
        <v>350669.88020000153</v>
      </c>
      <c r="T1522" s="32"/>
      <c r="U1522" s="1">
        <f t="shared" si="692"/>
        <v>20720.372374736035</v>
      </c>
      <c r="V1522" s="1">
        <f t="shared" si="692"/>
        <v>20720.372374736035</v>
      </c>
      <c r="W1522" s="9">
        <v>2021</v>
      </c>
    </row>
    <row r="1523" spans="1:23" ht="15" customHeight="1" x14ac:dyDescent="0.25">
      <c r="A1523" s="5">
        <f t="shared" ref="A1523:B1523" si="711">+A1522+1</f>
        <v>1501</v>
      </c>
      <c r="B1523" s="26">
        <f t="shared" si="711"/>
        <v>266</v>
      </c>
      <c r="C1523" s="6" t="s">
        <v>60</v>
      </c>
      <c r="D1523" s="3" t="s">
        <v>1262</v>
      </c>
      <c r="E1523" s="7">
        <v>1964</v>
      </c>
      <c r="F1523" s="7">
        <v>1964</v>
      </c>
      <c r="G1523" s="7" t="s">
        <v>67</v>
      </c>
      <c r="H1523" s="7">
        <v>2</v>
      </c>
      <c r="I1523" s="7">
        <v>2</v>
      </c>
      <c r="J1523" s="32">
        <v>532.79999999999995</v>
      </c>
      <c r="K1523" s="32">
        <v>489.9</v>
      </c>
      <c r="L1523" s="32">
        <v>0</v>
      </c>
      <c r="M1523" s="8">
        <v>46</v>
      </c>
      <c r="N1523" s="30">
        <f>'Приложение №2'!E1523</f>
        <v>8506417.0300000012</v>
      </c>
      <c r="O1523" s="32"/>
      <c r="P1523" s="1">
        <v>8065021.8099999996</v>
      </c>
      <c r="Q1523" s="1"/>
      <c r="R1523" s="1">
        <v>111594.53779999999</v>
      </c>
      <c r="S1523" s="1">
        <v>329800.68220000161</v>
      </c>
      <c r="T1523" s="32"/>
      <c r="U1523" s="1">
        <f t="shared" si="692"/>
        <v>17363.578342518886</v>
      </c>
      <c r="V1523" s="1">
        <f t="shared" si="692"/>
        <v>17363.578342518886</v>
      </c>
      <c r="W1523" s="9">
        <v>2021</v>
      </c>
    </row>
    <row r="1524" spans="1:23" ht="15" customHeight="1" x14ac:dyDescent="0.25">
      <c r="A1524" s="5">
        <f t="shared" ref="A1524:B1524" si="712">+A1523+1</f>
        <v>1502</v>
      </c>
      <c r="B1524" s="26">
        <f t="shared" si="712"/>
        <v>267</v>
      </c>
      <c r="C1524" s="6" t="s">
        <v>60</v>
      </c>
      <c r="D1524" s="3" t="s">
        <v>1263</v>
      </c>
      <c r="E1524" s="7">
        <v>1965</v>
      </c>
      <c r="F1524" s="7">
        <v>2015</v>
      </c>
      <c r="G1524" s="7" t="s">
        <v>67</v>
      </c>
      <c r="H1524" s="7">
        <v>2</v>
      </c>
      <c r="I1524" s="7">
        <v>2</v>
      </c>
      <c r="J1524" s="32">
        <v>558.9</v>
      </c>
      <c r="K1524" s="32">
        <v>515.5</v>
      </c>
      <c r="L1524" s="32">
        <v>0</v>
      </c>
      <c r="M1524" s="8">
        <v>42</v>
      </c>
      <c r="N1524" s="30">
        <f>'Приложение №2'!E1524</f>
        <v>8950924.620000001</v>
      </c>
      <c r="O1524" s="32"/>
      <c r="P1524" s="1">
        <v>8474180.6400000006</v>
      </c>
      <c r="Q1524" s="1"/>
      <c r="R1524" s="1">
        <v>129709.38100000001</v>
      </c>
      <c r="S1524" s="1">
        <v>347034.59900000045</v>
      </c>
      <c r="T1524" s="32"/>
      <c r="U1524" s="1">
        <f t="shared" si="692"/>
        <v>17363.578312318139</v>
      </c>
      <c r="V1524" s="1">
        <f t="shared" si="692"/>
        <v>17363.578312318139</v>
      </c>
      <c r="W1524" s="9">
        <v>2021</v>
      </c>
    </row>
    <row r="1525" spans="1:23" ht="15" customHeight="1" x14ac:dyDescent="0.25">
      <c r="A1525" s="5">
        <f t="shared" ref="A1525:B1525" si="713">+A1524+1</f>
        <v>1503</v>
      </c>
      <c r="B1525" s="26">
        <f t="shared" si="713"/>
        <v>268</v>
      </c>
      <c r="C1525" s="6" t="s">
        <v>60</v>
      </c>
      <c r="D1525" s="3" t="s">
        <v>1264</v>
      </c>
      <c r="E1525" s="7">
        <v>1965</v>
      </c>
      <c r="F1525" s="7">
        <v>1965</v>
      </c>
      <c r="G1525" s="7" t="s">
        <v>67</v>
      </c>
      <c r="H1525" s="7">
        <v>2</v>
      </c>
      <c r="I1525" s="7">
        <v>2</v>
      </c>
      <c r="J1525" s="32">
        <v>430.6</v>
      </c>
      <c r="K1525" s="32">
        <v>389</v>
      </c>
      <c r="L1525" s="32">
        <v>0</v>
      </c>
      <c r="M1525" s="8">
        <v>25</v>
      </c>
      <c r="N1525" s="30">
        <f>'Приложение №2'!E1525</f>
        <v>8060224.8700000001</v>
      </c>
      <c r="O1525" s="32"/>
      <c r="P1525" s="1">
        <v>7686498.8300000001</v>
      </c>
      <c r="Q1525" s="1"/>
      <c r="R1525" s="1">
        <v>111851.23800000001</v>
      </c>
      <c r="S1525" s="1">
        <v>261874.80200000003</v>
      </c>
      <c r="T1525" s="32"/>
      <c r="U1525" s="1">
        <f t="shared" si="692"/>
        <v>20720.372416452443</v>
      </c>
      <c r="V1525" s="1">
        <f t="shared" si="692"/>
        <v>20720.372416452443</v>
      </c>
      <c r="W1525" s="9">
        <v>2021</v>
      </c>
    </row>
    <row r="1526" spans="1:23" ht="15" customHeight="1" x14ac:dyDescent="0.25">
      <c r="A1526" s="5">
        <f t="shared" ref="A1526:B1526" si="714">+A1525+1</f>
        <v>1504</v>
      </c>
      <c r="B1526" s="26">
        <f t="shared" si="714"/>
        <v>269</v>
      </c>
      <c r="C1526" s="6" t="s">
        <v>60</v>
      </c>
      <c r="D1526" s="3" t="s">
        <v>1265</v>
      </c>
      <c r="E1526" s="7">
        <v>1965</v>
      </c>
      <c r="F1526" s="7">
        <v>2015</v>
      </c>
      <c r="G1526" s="7" t="s">
        <v>67</v>
      </c>
      <c r="H1526" s="7">
        <v>2</v>
      </c>
      <c r="I1526" s="7">
        <v>2</v>
      </c>
      <c r="J1526" s="32">
        <v>522.4</v>
      </c>
      <c r="K1526" s="32">
        <v>486.2</v>
      </c>
      <c r="L1526" s="32">
        <v>0</v>
      </c>
      <c r="M1526" s="8">
        <v>34</v>
      </c>
      <c r="N1526" s="30">
        <f>'Приложение №2'!E1526</f>
        <v>10074245.07</v>
      </c>
      <c r="O1526" s="32"/>
      <c r="P1526" s="1">
        <v>9630280.3800000008</v>
      </c>
      <c r="Q1526" s="1"/>
      <c r="R1526" s="1">
        <v>116654.84639999999</v>
      </c>
      <c r="S1526" s="1">
        <v>327309.8435999995</v>
      </c>
      <c r="T1526" s="32"/>
      <c r="U1526" s="1">
        <f t="shared" si="692"/>
        <v>20720.372418757714</v>
      </c>
      <c r="V1526" s="1">
        <f t="shared" si="692"/>
        <v>20720.372418757714</v>
      </c>
      <c r="W1526" s="9">
        <v>2021</v>
      </c>
    </row>
    <row r="1527" spans="1:23" ht="15" customHeight="1" x14ac:dyDescent="0.25">
      <c r="A1527" s="5">
        <f t="shared" ref="A1527:B1527" si="715">+A1526+1</f>
        <v>1505</v>
      </c>
      <c r="B1527" s="26">
        <f t="shared" si="715"/>
        <v>270</v>
      </c>
      <c r="C1527" s="6" t="s">
        <v>60</v>
      </c>
      <c r="D1527" s="3" t="s">
        <v>1266</v>
      </c>
      <c r="E1527" s="7">
        <v>1965</v>
      </c>
      <c r="F1527" s="7">
        <v>2015</v>
      </c>
      <c r="G1527" s="7" t="s">
        <v>67</v>
      </c>
      <c r="H1527" s="7">
        <v>2</v>
      </c>
      <c r="I1527" s="7">
        <v>2</v>
      </c>
      <c r="J1527" s="32">
        <v>563.4</v>
      </c>
      <c r="K1527" s="32">
        <v>520.70000000000005</v>
      </c>
      <c r="L1527" s="32">
        <v>0</v>
      </c>
      <c r="M1527" s="8">
        <v>38</v>
      </c>
      <c r="N1527" s="30">
        <f>'Приложение №2'!E1527</f>
        <v>9041215.2300000004</v>
      </c>
      <c r="O1527" s="32"/>
      <c r="P1527" s="1">
        <v>8571453.1899999995</v>
      </c>
      <c r="Q1527" s="1"/>
      <c r="R1527" s="1">
        <v>119226.7954</v>
      </c>
      <c r="S1527" s="1">
        <v>350535.24460000097</v>
      </c>
      <c r="T1527" s="32"/>
      <c r="U1527" s="1">
        <f t="shared" si="692"/>
        <v>17363.578317649317</v>
      </c>
      <c r="V1527" s="1">
        <f t="shared" si="692"/>
        <v>17363.578317649317</v>
      </c>
      <c r="W1527" s="9">
        <v>2021</v>
      </c>
    </row>
    <row r="1528" spans="1:23" ht="15" customHeight="1" x14ac:dyDescent="0.25">
      <c r="A1528" s="5">
        <f t="shared" ref="A1528:B1528" si="716">+A1527+1</f>
        <v>1506</v>
      </c>
      <c r="B1528" s="26">
        <f t="shared" si="716"/>
        <v>271</v>
      </c>
      <c r="C1528" s="6" t="s">
        <v>60</v>
      </c>
      <c r="D1528" s="3" t="s">
        <v>1267</v>
      </c>
      <c r="E1528" s="7">
        <v>1966</v>
      </c>
      <c r="F1528" s="7">
        <v>2015</v>
      </c>
      <c r="G1528" s="7" t="s">
        <v>67</v>
      </c>
      <c r="H1528" s="7">
        <v>2</v>
      </c>
      <c r="I1528" s="7">
        <v>2</v>
      </c>
      <c r="J1528" s="32">
        <v>525.20000000000005</v>
      </c>
      <c r="K1528" s="32">
        <v>486.7</v>
      </c>
      <c r="L1528" s="32">
        <v>0</v>
      </c>
      <c r="M1528" s="8">
        <v>35</v>
      </c>
      <c r="N1528" s="30">
        <f>'Приложение №2'!E1528</f>
        <v>5631446.4900000002</v>
      </c>
      <c r="O1528" s="32"/>
      <c r="P1528" s="1">
        <v>5185715.04</v>
      </c>
      <c r="Q1528" s="1"/>
      <c r="R1528" s="1">
        <v>118085.0074</v>
      </c>
      <c r="S1528" s="1">
        <v>327646.44260000018</v>
      </c>
      <c r="T1528" s="32"/>
      <c r="U1528" s="1">
        <f t="shared" si="692"/>
        <v>11570.672878569962</v>
      </c>
      <c r="V1528" s="1">
        <f t="shared" si="692"/>
        <v>11570.672878569962</v>
      </c>
      <c r="W1528" s="9">
        <v>2021</v>
      </c>
    </row>
    <row r="1529" spans="1:23" ht="15" customHeight="1" x14ac:dyDescent="0.25">
      <c r="A1529" s="5">
        <f t="shared" ref="A1529:B1529" si="717">+A1528+1</f>
        <v>1507</v>
      </c>
      <c r="B1529" s="26">
        <f t="shared" si="717"/>
        <v>272</v>
      </c>
      <c r="C1529" s="6" t="s">
        <v>60</v>
      </c>
      <c r="D1529" s="3" t="s">
        <v>1268</v>
      </c>
      <c r="E1529" s="7">
        <v>1969</v>
      </c>
      <c r="F1529" s="7">
        <v>2015</v>
      </c>
      <c r="G1529" s="7" t="s">
        <v>67</v>
      </c>
      <c r="H1529" s="7">
        <v>2</v>
      </c>
      <c r="I1529" s="7">
        <v>2</v>
      </c>
      <c r="J1529" s="32">
        <v>537.79999999999995</v>
      </c>
      <c r="K1529" s="32">
        <v>495.8</v>
      </c>
      <c r="L1529" s="32">
        <v>0</v>
      </c>
      <c r="M1529" s="8">
        <v>42</v>
      </c>
      <c r="N1529" s="30">
        <f>'Приложение №2'!E1529</f>
        <v>8608862.1399999987</v>
      </c>
      <c r="O1529" s="32"/>
      <c r="P1529" s="1">
        <v>8154869.29</v>
      </c>
      <c r="Q1529" s="1"/>
      <c r="R1529" s="1">
        <v>120220.2876</v>
      </c>
      <c r="S1529" s="1">
        <v>333772.56239999871</v>
      </c>
      <c r="T1529" s="32"/>
      <c r="U1529" s="1">
        <f t="shared" si="692"/>
        <v>17363.57833803953</v>
      </c>
      <c r="V1529" s="1">
        <f t="shared" si="692"/>
        <v>17363.57833803953</v>
      </c>
      <c r="W1529" s="9">
        <v>2021</v>
      </c>
    </row>
    <row r="1530" spans="1:23" ht="15" customHeight="1" x14ac:dyDescent="0.25">
      <c r="A1530" s="5">
        <f t="shared" ref="A1530:B1530" si="718">+A1529+1</f>
        <v>1508</v>
      </c>
      <c r="B1530" s="26">
        <f t="shared" si="718"/>
        <v>273</v>
      </c>
      <c r="C1530" s="6" t="s">
        <v>60</v>
      </c>
      <c r="D1530" s="3" t="s">
        <v>1269</v>
      </c>
      <c r="E1530" s="7">
        <v>1968</v>
      </c>
      <c r="F1530" s="7">
        <v>2015</v>
      </c>
      <c r="G1530" s="7" t="s">
        <v>67</v>
      </c>
      <c r="H1530" s="7">
        <v>2</v>
      </c>
      <c r="I1530" s="7">
        <v>2</v>
      </c>
      <c r="J1530" s="32">
        <v>536.29999999999995</v>
      </c>
      <c r="K1530" s="32">
        <v>496.3</v>
      </c>
      <c r="L1530" s="32">
        <v>0</v>
      </c>
      <c r="M1530" s="8">
        <v>32</v>
      </c>
      <c r="N1530" s="30">
        <f>'Приложение №2'!E1530</f>
        <v>8617543.9199999981</v>
      </c>
      <c r="O1530" s="32"/>
      <c r="P1530" s="1">
        <v>8164098.4299999997</v>
      </c>
      <c r="Q1530" s="1"/>
      <c r="R1530" s="1">
        <v>119336.32860000001</v>
      </c>
      <c r="S1530" s="1">
        <v>334109.16139999835</v>
      </c>
      <c r="T1530" s="32"/>
      <c r="U1530" s="1">
        <f t="shared" si="692"/>
        <v>17363.578319564775</v>
      </c>
      <c r="V1530" s="1">
        <f t="shared" si="692"/>
        <v>17363.578319564775</v>
      </c>
      <c r="W1530" s="9">
        <v>2021</v>
      </c>
    </row>
    <row r="1531" spans="1:23" ht="15" customHeight="1" x14ac:dyDescent="0.25">
      <c r="A1531" s="5">
        <f t="shared" ref="A1531:B1531" si="719">+A1530+1</f>
        <v>1509</v>
      </c>
      <c r="B1531" s="26">
        <f t="shared" si="719"/>
        <v>274</v>
      </c>
      <c r="C1531" s="6" t="s">
        <v>60</v>
      </c>
      <c r="D1531" s="3" t="s">
        <v>1270</v>
      </c>
      <c r="E1531" s="7">
        <v>1969</v>
      </c>
      <c r="F1531" s="7">
        <v>2013</v>
      </c>
      <c r="G1531" s="7" t="s">
        <v>67</v>
      </c>
      <c r="H1531" s="7">
        <v>2</v>
      </c>
      <c r="I1531" s="7">
        <v>2</v>
      </c>
      <c r="J1531" s="32">
        <v>527.5</v>
      </c>
      <c r="K1531" s="32">
        <v>490.5</v>
      </c>
      <c r="L1531" s="32">
        <v>0</v>
      </c>
      <c r="M1531" s="8">
        <v>42</v>
      </c>
      <c r="N1531" s="30">
        <f>'Приложение №2'!E1531</f>
        <v>951791.46000000008</v>
      </c>
      <c r="O1531" s="32"/>
      <c r="P1531" s="1">
        <v>492414.17</v>
      </c>
      <c r="Q1531" s="1"/>
      <c r="R1531" s="1">
        <v>129172.69100000001</v>
      </c>
      <c r="S1531" s="1">
        <v>330204.5990000001</v>
      </c>
      <c r="T1531" s="32"/>
      <c r="U1531" s="1">
        <f t="shared" si="692"/>
        <v>1940.4514984709481</v>
      </c>
      <c r="V1531" s="1">
        <f t="shared" si="692"/>
        <v>1940.4514984709481</v>
      </c>
      <c r="W1531" s="9">
        <v>2021</v>
      </c>
    </row>
    <row r="1532" spans="1:23" ht="15" customHeight="1" x14ac:dyDescent="0.25">
      <c r="A1532" s="5">
        <f t="shared" ref="A1532:B1532" si="720">+A1531+1</f>
        <v>1510</v>
      </c>
      <c r="B1532" s="26">
        <f t="shared" si="720"/>
        <v>275</v>
      </c>
      <c r="C1532" s="6" t="s">
        <v>60</v>
      </c>
      <c r="D1532" s="3" t="s">
        <v>680</v>
      </c>
      <c r="E1532" s="7">
        <v>1967</v>
      </c>
      <c r="F1532" s="7">
        <v>2007</v>
      </c>
      <c r="G1532" s="7" t="s">
        <v>67</v>
      </c>
      <c r="H1532" s="7">
        <v>2</v>
      </c>
      <c r="I1532" s="7">
        <v>2</v>
      </c>
      <c r="J1532" s="32">
        <v>553.20000000000005</v>
      </c>
      <c r="K1532" s="32">
        <v>511.2</v>
      </c>
      <c r="L1532" s="32">
        <v>0</v>
      </c>
      <c r="M1532" s="8">
        <v>31</v>
      </c>
      <c r="N1532" s="30">
        <f>'Приложение №2'!E1532</f>
        <v>2675009.61</v>
      </c>
      <c r="O1532" s="32"/>
      <c r="P1532" s="1">
        <v>2218467.46</v>
      </c>
      <c r="Q1532" s="1"/>
      <c r="R1532" s="1">
        <v>112402.3064</v>
      </c>
      <c r="S1532" s="1">
        <v>344139.84359999991</v>
      </c>
      <c r="T1532" s="32"/>
      <c r="U1532" s="1">
        <f t="shared" si="692"/>
        <v>5232.8044014084508</v>
      </c>
      <c r="V1532" s="1">
        <f t="shared" si="692"/>
        <v>5232.8044014084508</v>
      </c>
      <c r="W1532" s="9">
        <v>2021</v>
      </c>
    </row>
    <row r="1533" spans="1:23" ht="15.75" customHeight="1" x14ac:dyDescent="0.25">
      <c r="A1533" s="5">
        <f t="shared" ref="A1533:B1533" si="721">+A1532+1</f>
        <v>1511</v>
      </c>
      <c r="B1533" s="26">
        <f t="shared" si="721"/>
        <v>276</v>
      </c>
      <c r="C1533" s="6" t="s">
        <v>60</v>
      </c>
      <c r="D1533" s="3" t="s">
        <v>684</v>
      </c>
      <c r="E1533" s="7">
        <v>1994</v>
      </c>
      <c r="F1533" s="7">
        <v>2015</v>
      </c>
      <c r="G1533" s="7" t="s">
        <v>63</v>
      </c>
      <c r="H1533" s="7">
        <v>9</v>
      </c>
      <c r="I1533" s="7">
        <v>2</v>
      </c>
      <c r="J1533" s="32">
        <v>4698.7</v>
      </c>
      <c r="K1533" s="32">
        <v>4085.6</v>
      </c>
      <c r="L1533" s="32">
        <v>0</v>
      </c>
      <c r="M1533" s="8">
        <v>152</v>
      </c>
      <c r="N1533" s="30">
        <f>'Приложение №2'!E1533</f>
        <v>6500802.2700000005</v>
      </c>
      <c r="O1533" s="32"/>
      <c r="P1533" s="1">
        <v>0</v>
      </c>
      <c r="Q1533" s="1"/>
      <c r="R1533" s="1">
        <v>1701272.78</v>
      </c>
      <c r="S1533" s="1">
        <v>4799529.49</v>
      </c>
      <c r="T1533" s="32"/>
      <c r="U1533" s="1">
        <f t="shared" si="692"/>
        <v>1591.1499583904447</v>
      </c>
      <c r="V1533" s="1">
        <f t="shared" si="692"/>
        <v>1591.1499583904447</v>
      </c>
      <c r="W1533" s="9">
        <v>2021</v>
      </c>
    </row>
    <row r="1534" spans="1:23" ht="15" customHeight="1" x14ac:dyDescent="0.25">
      <c r="A1534" s="5">
        <f t="shared" ref="A1534:B1534" si="722">+A1533+1</f>
        <v>1512</v>
      </c>
      <c r="B1534" s="26">
        <f t="shared" si="722"/>
        <v>277</v>
      </c>
      <c r="C1534" s="6" t="s">
        <v>60</v>
      </c>
      <c r="D1534" s="3" t="s">
        <v>1271</v>
      </c>
      <c r="E1534" s="7">
        <v>1995</v>
      </c>
      <c r="F1534" s="7">
        <v>2015</v>
      </c>
      <c r="G1534" s="7" t="s">
        <v>63</v>
      </c>
      <c r="H1534" s="7">
        <v>9</v>
      </c>
      <c r="I1534" s="7">
        <v>3</v>
      </c>
      <c r="J1534" s="32">
        <v>7018.64</v>
      </c>
      <c r="K1534" s="32">
        <v>6109.44</v>
      </c>
      <c r="L1534" s="32">
        <v>0</v>
      </c>
      <c r="M1534" s="8">
        <v>422</v>
      </c>
      <c r="N1534" s="30">
        <f>'Приложение №2'!E1534</f>
        <v>10774080</v>
      </c>
      <c r="O1534" s="32"/>
      <c r="P1534" s="1">
        <v>0</v>
      </c>
      <c r="Q1534" s="1"/>
      <c r="R1534" s="1">
        <v>2634185.764</v>
      </c>
      <c r="S1534" s="1">
        <v>8139894.2359999996</v>
      </c>
      <c r="T1534" s="32"/>
      <c r="U1534" s="1">
        <f t="shared" si="692"/>
        <v>1763.5135135135135</v>
      </c>
      <c r="V1534" s="1">
        <f t="shared" si="692"/>
        <v>1763.5135135135135</v>
      </c>
      <c r="W1534" s="9">
        <v>2021</v>
      </c>
    </row>
    <row r="1535" spans="1:23" ht="15" customHeight="1" x14ac:dyDescent="0.25">
      <c r="A1535" s="5">
        <f t="shared" ref="A1535:B1535" si="723">+A1534+1</f>
        <v>1513</v>
      </c>
      <c r="B1535" s="26">
        <f t="shared" si="723"/>
        <v>278</v>
      </c>
      <c r="C1535" s="6" t="s">
        <v>60</v>
      </c>
      <c r="D1535" s="3" t="s">
        <v>1272</v>
      </c>
      <c r="E1535" s="7">
        <v>1974</v>
      </c>
      <c r="F1535" s="7">
        <v>2015</v>
      </c>
      <c r="G1535" s="7" t="s">
        <v>67</v>
      </c>
      <c r="H1535" s="7">
        <v>2</v>
      </c>
      <c r="I1535" s="7">
        <v>2</v>
      </c>
      <c r="J1535" s="32">
        <v>536.29999999999995</v>
      </c>
      <c r="K1535" s="32">
        <v>492.4</v>
      </c>
      <c r="L1535" s="32">
        <v>0</v>
      </c>
      <c r="M1535" s="8">
        <v>26</v>
      </c>
      <c r="N1535" s="30">
        <f>'Приложение №2'!E1535</f>
        <v>5697399.3200000003</v>
      </c>
      <c r="O1535" s="32"/>
      <c r="P1535" s="1">
        <v>5265602.22</v>
      </c>
      <c r="Q1535" s="1"/>
      <c r="R1535" s="1">
        <v>100313.4228</v>
      </c>
      <c r="S1535" s="1">
        <v>331483.67720000056</v>
      </c>
      <c r="T1535" s="32"/>
      <c r="U1535" s="1">
        <f t="shared" si="692"/>
        <v>11570.672867587329</v>
      </c>
      <c r="V1535" s="1">
        <f t="shared" si="692"/>
        <v>11570.672867587329</v>
      </c>
      <c r="W1535" s="9">
        <v>2021</v>
      </c>
    </row>
    <row r="1536" spans="1:23" ht="15" customHeight="1" x14ac:dyDescent="0.25">
      <c r="A1536" s="5">
        <f t="shared" ref="A1536:B1536" si="724">+A1535+1</f>
        <v>1514</v>
      </c>
      <c r="B1536" s="26">
        <f t="shared" si="724"/>
        <v>279</v>
      </c>
      <c r="C1536" s="6" t="s">
        <v>60</v>
      </c>
      <c r="D1536" s="3" t="s">
        <v>1273</v>
      </c>
      <c r="E1536" s="7">
        <v>1969</v>
      </c>
      <c r="F1536" s="7">
        <v>2015</v>
      </c>
      <c r="G1536" s="7" t="s">
        <v>67</v>
      </c>
      <c r="H1536" s="7">
        <v>2</v>
      </c>
      <c r="I1536" s="7">
        <v>2</v>
      </c>
      <c r="J1536" s="32">
        <v>528.79999999999995</v>
      </c>
      <c r="K1536" s="32">
        <v>490</v>
      </c>
      <c r="L1536" s="32">
        <v>0</v>
      </c>
      <c r="M1536" s="8">
        <v>37</v>
      </c>
      <c r="N1536" s="30">
        <f>'Приложение №2'!E1536</f>
        <v>5669629.7200000007</v>
      </c>
      <c r="O1536" s="32"/>
      <c r="P1536" s="1">
        <v>5225007.53</v>
      </c>
      <c r="Q1536" s="1"/>
      <c r="R1536" s="1">
        <v>114754.19</v>
      </c>
      <c r="S1536" s="1">
        <v>329868.00000000041</v>
      </c>
      <c r="T1536" s="32"/>
      <c r="U1536" s="1">
        <f t="shared" si="692"/>
        <v>11570.672897959184</v>
      </c>
      <c r="V1536" s="1">
        <f t="shared" si="692"/>
        <v>11570.672897959184</v>
      </c>
      <c r="W1536" s="9">
        <v>2021</v>
      </c>
    </row>
    <row r="1537" spans="1:23" ht="15" customHeight="1" x14ac:dyDescent="0.25">
      <c r="A1537" s="5">
        <f t="shared" ref="A1537:B1537" si="725">+A1536+1</f>
        <v>1515</v>
      </c>
      <c r="B1537" s="26">
        <f t="shared" si="725"/>
        <v>280</v>
      </c>
      <c r="C1537" s="6" t="s">
        <v>60</v>
      </c>
      <c r="D1537" s="3" t="s">
        <v>1274</v>
      </c>
      <c r="E1537" s="7">
        <v>1995</v>
      </c>
      <c r="F1537" s="7">
        <v>1995</v>
      </c>
      <c r="G1537" s="7" t="s">
        <v>51</v>
      </c>
      <c r="H1537" s="7">
        <v>9</v>
      </c>
      <c r="I1537" s="7">
        <v>4</v>
      </c>
      <c r="J1537" s="32">
        <v>10561.4</v>
      </c>
      <c r="K1537" s="32">
        <v>9381.56</v>
      </c>
      <c r="L1537" s="32">
        <v>0</v>
      </c>
      <c r="M1537" s="8">
        <v>362</v>
      </c>
      <c r="N1537" s="30">
        <f>'Приложение №2'!E1537</f>
        <v>14365440</v>
      </c>
      <c r="O1537" s="32"/>
      <c r="P1537" s="1">
        <v>0</v>
      </c>
      <c r="Q1537" s="1"/>
      <c r="R1537" s="1">
        <v>3591360.0000000005</v>
      </c>
      <c r="S1537" s="1">
        <v>10774080</v>
      </c>
      <c r="T1537" s="32"/>
      <c r="U1537" s="1">
        <f t="shared" si="692"/>
        <v>1531.2421388340533</v>
      </c>
      <c r="V1537" s="1">
        <f t="shared" si="692"/>
        <v>1531.2421388340533</v>
      </c>
      <c r="W1537" s="9">
        <v>2021</v>
      </c>
    </row>
    <row r="1538" spans="1:23" ht="15.75" customHeight="1" x14ac:dyDescent="0.25">
      <c r="A1538" s="5">
        <f t="shared" ref="A1538:B1538" si="726">+A1537+1</f>
        <v>1516</v>
      </c>
      <c r="B1538" s="26">
        <f t="shared" si="726"/>
        <v>281</v>
      </c>
      <c r="C1538" s="6" t="s">
        <v>60</v>
      </c>
      <c r="D1538" s="3" t="s">
        <v>1275</v>
      </c>
      <c r="E1538" s="7">
        <v>1974</v>
      </c>
      <c r="F1538" s="7">
        <v>2004</v>
      </c>
      <c r="G1538" s="7" t="s">
        <v>51</v>
      </c>
      <c r="H1538" s="7">
        <v>9</v>
      </c>
      <c r="I1538" s="7">
        <v>1</v>
      </c>
      <c r="J1538" s="32">
        <v>2145.6</v>
      </c>
      <c r="K1538" s="32">
        <v>1881.11</v>
      </c>
      <c r="L1538" s="32">
        <v>0</v>
      </c>
      <c r="M1538" s="8">
        <v>77</v>
      </c>
      <c r="N1538" s="30">
        <f>'Приложение №2'!E1538</f>
        <v>8968681.1499999985</v>
      </c>
      <c r="O1538" s="32"/>
      <c r="P1538" s="1">
        <v>1129529.69</v>
      </c>
      <c r="Q1538" s="1"/>
      <c r="R1538" s="1">
        <v>728555.66100000008</v>
      </c>
      <c r="S1538" s="1">
        <v>7110595.7989999987</v>
      </c>
      <c r="T1538" s="32"/>
      <c r="U1538" s="1">
        <f t="shared" si="692"/>
        <v>4767.7600725103794</v>
      </c>
      <c r="V1538" s="1">
        <f t="shared" si="692"/>
        <v>4767.7600725103794</v>
      </c>
      <c r="W1538" s="9">
        <v>2021</v>
      </c>
    </row>
    <row r="1539" spans="1:23" ht="15.75" customHeight="1" x14ac:dyDescent="0.25">
      <c r="A1539" s="5">
        <f t="shared" ref="A1539:B1539" si="727">+A1538+1</f>
        <v>1517</v>
      </c>
      <c r="B1539" s="26">
        <f t="shared" si="727"/>
        <v>282</v>
      </c>
      <c r="C1539" s="6" t="s">
        <v>60</v>
      </c>
      <c r="D1539" s="3" t="s">
        <v>1276</v>
      </c>
      <c r="E1539" s="7">
        <v>1974</v>
      </c>
      <c r="F1539" s="7">
        <v>2013</v>
      </c>
      <c r="G1539" s="7" t="s">
        <v>51</v>
      </c>
      <c r="H1539" s="7">
        <v>9</v>
      </c>
      <c r="I1539" s="7">
        <v>1</v>
      </c>
      <c r="J1539" s="32">
        <v>2145.6</v>
      </c>
      <c r="K1539" s="32">
        <v>1838.26</v>
      </c>
      <c r="L1539" s="32">
        <v>161.5</v>
      </c>
      <c r="M1539" s="8">
        <v>70</v>
      </c>
      <c r="N1539" s="30">
        <f>'Приложение №2'!E1539</f>
        <v>1722247.1500000001</v>
      </c>
      <c r="O1539" s="32"/>
      <c r="P1539" s="1">
        <v>0</v>
      </c>
      <c r="Q1539" s="1"/>
      <c r="R1539" s="1">
        <v>889472.15599999996</v>
      </c>
      <c r="S1539" s="1">
        <v>832774.99400000018</v>
      </c>
      <c r="T1539" s="32"/>
      <c r="U1539" s="1">
        <f t="shared" si="692"/>
        <v>861.22692223066781</v>
      </c>
      <c r="V1539" s="1">
        <f t="shared" si="692"/>
        <v>861.22692223066781</v>
      </c>
      <c r="W1539" s="9">
        <v>2021</v>
      </c>
    </row>
    <row r="1540" spans="1:23" ht="15.75" customHeight="1" x14ac:dyDescent="0.25">
      <c r="A1540" s="5">
        <f t="shared" ref="A1540:B1540" si="728">+A1539+1</f>
        <v>1518</v>
      </c>
      <c r="B1540" s="26">
        <f t="shared" si="728"/>
        <v>283</v>
      </c>
      <c r="C1540" s="6" t="s">
        <v>60</v>
      </c>
      <c r="D1540" s="3" t="s">
        <v>1277</v>
      </c>
      <c r="E1540" s="7">
        <v>1973</v>
      </c>
      <c r="F1540" s="7">
        <v>2004</v>
      </c>
      <c r="G1540" s="7" t="s">
        <v>51</v>
      </c>
      <c r="H1540" s="7">
        <v>9</v>
      </c>
      <c r="I1540" s="7">
        <v>1</v>
      </c>
      <c r="J1540" s="32">
        <v>2255.5</v>
      </c>
      <c r="K1540" s="32">
        <v>1988.35</v>
      </c>
      <c r="L1540" s="32">
        <v>0</v>
      </c>
      <c r="M1540" s="8">
        <v>92</v>
      </c>
      <c r="N1540" s="30">
        <f>'Приложение №2'!E1540</f>
        <v>1712420.55</v>
      </c>
      <c r="O1540" s="32"/>
      <c r="P1540" s="1">
        <v>0</v>
      </c>
      <c r="Q1540" s="1"/>
      <c r="R1540" s="1">
        <v>883608.15500000003</v>
      </c>
      <c r="S1540" s="1">
        <v>828812.39500000002</v>
      </c>
      <c r="T1540" s="32"/>
      <c r="U1540" s="1">
        <f t="shared" si="692"/>
        <v>861.22692181959928</v>
      </c>
      <c r="V1540" s="1">
        <f t="shared" si="692"/>
        <v>861.22692181959928</v>
      </c>
      <c r="W1540" s="9">
        <v>2021</v>
      </c>
    </row>
    <row r="1541" spans="1:23" ht="15" customHeight="1" x14ac:dyDescent="0.25">
      <c r="A1541" s="5">
        <f t="shared" ref="A1541:B1541" si="729">+A1540+1</f>
        <v>1519</v>
      </c>
      <c r="B1541" s="26">
        <f t="shared" si="729"/>
        <v>284</v>
      </c>
      <c r="C1541" s="6" t="s">
        <v>60</v>
      </c>
      <c r="D1541" s="3" t="s">
        <v>1278</v>
      </c>
      <c r="E1541" s="7">
        <v>1973</v>
      </c>
      <c r="F1541" s="7">
        <v>1973</v>
      </c>
      <c r="G1541" s="7" t="s">
        <v>67</v>
      </c>
      <c r="H1541" s="7">
        <v>2</v>
      </c>
      <c r="I1541" s="7">
        <v>2</v>
      </c>
      <c r="J1541" s="32">
        <v>546.6</v>
      </c>
      <c r="K1541" s="32">
        <v>504.8</v>
      </c>
      <c r="L1541" s="32">
        <v>0</v>
      </c>
      <c r="M1541" s="8">
        <v>23</v>
      </c>
      <c r="N1541" s="30">
        <f>'Приложение №2'!E1541</f>
        <v>5840875.669999999</v>
      </c>
      <c r="O1541" s="32"/>
      <c r="P1541" s="1">
        <v>5384644.0300000003</v>
      </c>
      <c r="Q1541" s="1"/>
      <c r="R1541" s="1">
        <v>116400.27560000001</v>
      </c>
      <c r="S1541" s="1">
        <v>339831.36439999874</v>
      </c>
      <c r="T1541" s="32"/>
      <c r="U1541" s="1">
        <f t="shared" si="692"/>
        <v>11570.672880348651</v>
      </c>
      <c r="V1541" s="1">
        <f t="shared" si="692"/>
        <v>11570.672880348651</v>
      </c>
      <c r="W1541" s="9">
        <v>2021</v>
      </c>
    </row>
    <row r="1542" spans="1:23" ht="15" customHeight="1" x14ac:dyDescent="0.25">
      <c r="A1542" s="5">
        <f t="shared" ref="A1542:B1542" si="730">+A1541+1</f>
        <v>1520</v>
      </c>
      <c r="B1542" s="26">
        <f t="shared" si="730"/>
        <v>285</v>
      </c>
      <c r="C1542" s="6" t="s">
        <v>60</v>
      </c>
      <c r="D1542" s="3" t="s">
        <v>1279</v>
      </c>
      <c r="E1542" s="7">
        <v>1969</v>
      </c>
      <c r="F1542" s="7">
        <v>2015</v>
      </c>
      <c r="G1542" s="7" t="s">
        <v>67</v>
      </c>
      <c r="H1542" s="7">
        <v>2</v>
      </c>
      <c r="I1542" s="7">
        <v>2</v>
      </c>
      <c r="J1542" s="32">
        <v>530</v>
      </c>
      <c r="K1542" s="32">
        <v>491.5</v>
      </c>
      <c r="L1542" s="32">
        <v>0</v>
      </c>
      <c r="M1542" s="8">
        <v>35</v>
      </c>
      <c r="N1542" s="30">
        <f>'Приложение №2'!E1542</f>
        <v>5686985.7299999995</v>
      </c>
      <c r="O1542" s="32"/>
      <c r="P1542" s="1">
        <v>5244238.6399999997</v>
      </c>
      <c r="Q1542" s="1"/>
      <c r="R1542" s="1">
        <v>111869.29299999999</v>
      </c>
      <c r="S1542" s="1">
        <v>330877.79699999985</v>
      </c>
      <c r="T1542" s="32"/>
      <c r="U1542" s="1">
        <f t="shared" si="692"/>
        <v>11570.672899287893</v>
      </c>
      <c r="V1542" s="1">
        <f t="shared" si="692"/>
        <v>11570.672899287893</v>
      </c>
      <c r="W1542" s="9">
        <v>2021</v>
      </c>
    </row>
    <row r="1543" spans="1:23" ht="15" customHeight="1" x14ac:dyDescent="0.25">
      <c r="A1543" s="5">
        <f t="shared" ref="A1543:B1543" si="731">+A1542+1</f>
        <v>1521</v>
      </c>
      <c r="B1543" s="26">
        <f t="shared" si="731"/>
        <v>286</v>
      </c>
      <c r="C1543" s="6" t="s">
        <v>60</v>
      </c>
      <c r="D1543" s="3" t="s">
        <v>1280</v>
      </c>
      <c r="E1543" s="7">
        <v>1970</v>
      </c>
      <c r="F1543" s="7">
        <v>1970</v>
      </c>
      <c r="G1543" s="7" t="s">
        <v>67</v>
      </c>
      <c r="H1543" s="7">
        <v>2</v>
      </c>
      <c r="I1543" s="7">
        <v>2</v>
      </c>
      <c r="J1543" s="32">
        <v>535.4</v>
      </c>
      <c r="K1543" s="32">
        <v>494.9</v>
      </c>
      <c r="L1543" s="32">
        <v>0</v>
      </c>
      <c r="M1543" s="8">
        <v>34</v>
      </c>
      <c r="N1543" s="30">
        <f>'Приложение №2'!E1543</f>
        <v>5726326.0099999998</v>
      </c>
      <c r="O1543" s="32"/>
      <c r="P1543" s="1">
        <v>5270778.28</v>
      </c>
      <c r="Q1543" s="1"/>
      <c r="R1543" s="1">
        <v>122381.0478</v>
      </c>
      <c r="S1543" s="1">
        <v>333166.68219999952</v>
      </c>
      <c r="T1543" s="32"/>
      <c r="U1543" s="1">
        <f t="shared" si="692"/>
        <v>11570.672883410791</v>
      </c>
      <c r="V1543" s="1">
        <f t="shared" si="692"/>
        <v>11570.672883410791</v>
      </c>
      <c r="W1543" s="9">
        <v>2021</v>
      </c>
    </row>
    <row r="1544" spans="1:23" ht="15.75" customHeight="1" x14ac:dyDescent="0.25">
      <c r="A1544" s="5">
        <f t="shared" ref="A1544:B1544" si="732">+A1543+1</f>
        <v>1522</v>
      </c>
      <c r="B1544" s="26">
        <f t="shared" si="732"/>
        <v>287</v>
      </c>
      <c r="C1544" s="6" t="s">
        <v>60</v>
      </c>
      <c r="D1544" s="3" t="s">
        <v>1281</v>
      </c>
      <c r="E1544" s="7">
        <v>1968</v>
      </c>
      <c r="F1544" s="7">
        <v>2015</v>
      </c>
      <c r="G1544" s="7" t="s">
        <v>51</v>
      </c>
      <c r="H1544" s="7">
        <v>4</v>
      </c>
      <c r="I1544" s="7">
        <v>4</v>
      </c>
      <c r="J1544" s="32">
        <v>2529.1</v>
      </c>
      <c r="K1544" s="32">
        <v>2239.8000000000002</v>
      </c>
      <c r="L1544" s="32">
        <v>113.8</v>
      </c>
      <c r="M1544" s="8">
        <v>104</v>
      </c>
      <c r="N1544" s="30">
        <f>'Приложение №2'!E1544</f>
        <v>12671221.869999999</v>
      </c>
      <c r="O1544" s="32"/>
      <c r="P1544" s="1">
        <v>4717310.68</v>
      </c>
      <c r="Q1544" s="1"/>
      <c r="R1544" s="1">
        <v>927742.94680000003</v>
      </c>
      <c r="S1544" s="1">
        <v>7026168.2431999994</v>
      </c>
      <c r="T1544" s="1"/>
      <c r="U1544" s="1">
        <f t="shared" si="692"/>
        <v>5383.761841434397</v>
      </c>
      <c r="V1544" s="1">
        <f t="shared" si="692"/>
        <v>5383.761841434397</v>
      </c>
      <c r="W1544" s="9">
        <v>2021</v>
      </c>
    </row>
    <row r="1545" spans="1:23" ht="15.75" customHeight="1" x14ac:dyDescent="0.25">
      <c r="A1545" s="5">
        <f t="shared" ref="A1545:B1545" si="733">+A1544+1</f>
        <v>1523</v>
      </c>
      <c r="B1545" s="26">
        <f t="shared" si="733"/>
        <v>288</v>
      </c>
      <c r="C1545" s="6" t="s">
        <v>60</v>
      </c>
      <c r="D1545" s="3" t="s">
        <v>1282</v>
      </c>
      <c r="E1545" s="7">
        <v>1990</v>
      </c>
      <c r="F1545" s="7">
        <v>2015</v>
      </c>
      <c r="G1545" s="7" t="s">
        <v>51</v>
      </c>
      <c r="H1545" s="7">
        <v>9</v>
      </c>
      <c r="I1545" s="7">
        <v>1</v>
      </c>
      <c r="J1545" s="32">
        <v>2286.6999999999998</v>
      </c>
      <c r="K1545" s="32">
        <v>2021.3</v>
      </c>
      <c r="L1545" s="32">
        <v>0</v>
      </c>
      <c r="M1545" s="8">
        <v>76</v>
      </c>
      <c r="N1545" s="30">
        <f>'Приложение №2'!E1545</f>
        <v>1740797.97</v>
      </c>
      <c r="O1545" s="32"/>
      <c r="P1545" s="1">
        <v>0</v>
      </c>
      <c r="Q1545" s="1"/>
      <c r="R1545" s="1">
        <v>910201.7</v>
      </c>
      <c r="S1545" s="1">
        <v>830596.27</v>
      </c>
      <c r="T1545" s="32"/>
      <c r="U1545" s="1">
        <f t="shared" si="692"/>
        <v>861.22691831989312</v>
      </c>
      <c r="V1545" s="1">
        <f t="shared" si="692"/>
        <v>861.22691831989312</v>
      </c>
      <c r="W1545" s="9">
        <v>2021</v>
      </c>
    </row>
    <row r="1546" spans="1:23" ht="15.75" customHeight="1" x14ac:dyDescent="0.25">
      <c r="A1546" s="5">
        <f t="shared" ref="A1546:B1546" si="734">+A1545+1</f>
        <v>1524</v>
      </c>
      <c r="B1546" s="26">
        <f t="shared" si="734"/>
        <v>289</v>
      </c>
      <c r="C1546" s="6" t="s">
        <v>60</v>
      </c>
      <c r="D1546" s="3" t="s">
        <v>1283</v>
      </c>
      <c r="E1546" s="7">
        <v>1967</v>
      </c>
      <c r="F1546" s="7">
        <v>2015</v>
      </c>
      <c r="G1546" s="7" t="s">
        <v>51</v>
      </c>
      <c r="H1546" s="7">
        <v>3</v>
      </c>
      <c r="I1546" s="7">
        <v>3</v>
      </c>
      <c r="J1546" s="32">
        <v>1753.5</v>
      </c>
      <c r="K1546" s="32">
        <v>1219.5999999999999</v>
      </c>
      <c r="L1546" s="32">
        <v>367.2</v>
      </c>
      <c r="M1546" s="8">
        <v>37</v>
      </c>
      <c r="N1546" s="30">
        <f>'Приложение №2'!E1546</f>
        <v>13556446.219999999</v>
      </c>
      <c r="O1546" s="32"/>
      <c r="P1546" s="1">
        <v>7194665.1500000004</v>
      </c>
      <c r="Q1546" s="1"/>
      <c r="R1546" s="1">
        <v>797570.66800000006</v>
      </c>
      <c r="S1546" s="1">
        <v>5564210.4019999988</v>
      </c>
      <c r="T1546" s="1"/>
      <c r="U1546" s="1">
        <f t="shared" si="692"/>
        <v>8543.2607890093259</v>
      </c>
      <c r="V1546" s="1">
        <f t="shared" si="692"/>
        <v>8543.2607890093259</v>
      </c>
      <c r="W1546" s="9">
        <v>2021</v>
      </c>
    </row>
    <row r="1547" spans="1:23" ht="15.75" customHeight="1" x14ac:dyDescent="0.25">
      <c r="A1547" s="5">
        <f t="shared" ref="A1547:B1547" si="735">+A1546+1</f>
        <v>1525</v>
      </c>
      <c r="B1547" s="26">
        <f t="shared" si="735"/>
        <v>290</v>
      </c>
      <c r="C1547" s="6" t="s">
        <v>60</v>
      </c>
      <c r="D1547" s="3" t="s">
        <v>1284</v>
      </c>
      <c r="E1547" s="7">
        <v>1968</v>
      </c>
      <c r="F1547" s="7">
        <v>2015</v>
      </c>
      <c r="G1547" s="7" t="s">
        <v>51</v>
      </c>
      <c r="H1547" s="7">
        <v>4</v>
      </c>
      <c r="I1547" s="7">
        <v>2</v>
      </c>
      <c r="J1547" s="32">
        <v>1345.8</v>
      </c>
      <c r="K1547" s="32">
        <v>1087.0999999999999</v>
      </c>
      <c r="L1547" s="32">
        <v>112.8</v>
      </c>
      <c r="M1547" s="8">
        <v>46</v>
      </c>
      <c r="N1547" s="30">
        <f>'Приложение №2'!E1547</f>
        <v>6459975.8399999999</v>
      </c>
      <c r="O1547" s="32"/>
      <c r="P1547" s="1">
        <v>2332494.2400000002</v>
      </c>
      <c r="Q1547" s="1"/>
      <c r="R1547" s="1">
        <v>389437.08140000002</v>
      </c>
      <c r="S1547" s="1">
        <v>3738044.5185999996</v>
      </c>
      <c r="T1547" s="1"/>
      <c r="U1547" s="1">
        <f t="shared" si="692"/>
        <v>5383.7618468205692</v>
      </c>
      <c r="V1547" s="1">
        <f t="shared" si="692"/>
        <v>5383.7618468205692</v>
      </c>
      <c r="W1547" s="9">
        <v>2021</v>
      </c>
    </row>
    <row r="1548" spans="1:23" ht="15" customHeight="1" x14ac:dyDescent="0.25">
      <c r="A1548" s="5">
        <f t="shared" ref="A1548:B1548" si="736">+A1547+1</f>
        <v>1526</v>
      </c>
      <c r="B1548" s="26">
        <f t="shared" si="736"/>
        <v>291</v>
      </c>
      <c r="C1548" s="6" t="s">
        <v>60</v>
      </c>
      <c r="D1548" s="3" t="s">
        <v>1285</v>
      </c>
      <c r="E1548" s="7">
        <v>1963</v>
      </c>
      <c r="F1548" s="7">
        <v>2012</v>
      </c>
      <c r="G1548" s="7" t="s">
        <v>67</v>
      </c>
      <c r="H1548" s="7">
        <v>2</v>
      </c>
      <c r="I1548" s="7">
        <v>2</v>
      </c>
      <c r="J1548" s="32">
        <v>528.70000000000005</v>
      </c>
      <c r="K1548" s="32">
        <v>488.2</v>
      </c>
      <c r="L1548" s="32">
        <v>0</v>
      </c>
      <c r="M1548" s="8">
        <v>41</v>
      </c>
      <c r="N1548" s="30">
        <f>'Приложение №2'!E1548</f>
        <v>10115685.799999999</v>
      </c>
      <c r="O1548" s="32"/>
      <c r="P1548" s="1">
        <v>9662841.3599999994</v>
      </c>
      <c r="Q1548" s="1"/>
      <c r="R1548" s="1">
        <v>124188.2004</v>
      </c>
      <c r="S1548" s="1">
        <v>328656.23959999951</v>
      </c>
      <c r="T1548" s="32"/>
      <c r="U1548" s="1">
        <f t="shared" si="692"/>
        <v>20720.372388365424</v>
      </c>
      <c r="V1548" s="1">
        <f t="shared" si="692"/>
        <v>20720.372388365424</v>
      </c>
      <c r="W1548" s="9">
        <v>2021</v>
      </c>
    </row>
    <row r="1549" spans="1:23" ht="15" customHeight="1" x14ac:dyDescent="0.25">
      <c r="A1549" s="5">
        <f t="shared" ref="A1549:B1549" si="737">+A1548+1</f>
        <v>1527</v>
      </c>
      <c r="B1549" s="26">
        <f t="shared" si="737"/>
        <v>292</v>
      </c>
      <c r="C1549" s="6" t="s">
        <v>60</v>
      </c>
      <c r="D1549" s="3" t="s">
        <v>1286</v>
      </c>
      <c r="E1549" s="7">
        <v>1963</v>
      </c>
      <c r="F1549" s="7">
        <v>1963</v>
      </c>
      <c r="G1549" s="7" t="s">
        <v>67</v>
      </c>
      <c r="H1549" s="7">
        <v>2</v>
      </c>
      <c r="I1549" s="7">
        <v>2</v>
      </c>
      <c r="J1549" s="32">
        <v>533.29999999999995</v>
      </c>
      <c r="K1549" s="32">
        <v>497.2</v>
      </c>
      <c r="L1549" s="32">
        <v>0</v>
      </c>
      <c r="M1549" s="8">
        <v>38</v>
      </c>
      <c r="N1549" s="30">
        <f>'Приложение №2'!E1549</f>
        <v>8633171.1400000006</v>
      </c>
      <c r="O1549" s="32"/>
      <c r="P1549" s="1">
        <v>8202003.5499999998</v>
      </c>
      <c r="Q1549" s="1"/>
      <c r="R1549" s="1">
        <v>96452.5484</v>
      </c>
      <c r="S1549" s="1">
        <v>334715.04160000081</v>
      </c>
      <c r="T1549" s="32"/>
      <c r="U1549" s="1">
        <f t="shared" si="692"/>
        <v>17363.578318584074</v>
      </c>
      <c r="V1549" s="1">
        <f t="shared" si="692"/>
        <v>17363.578318584074</v>
      </c>
      <c r="W1549" s="9">
        <v>2021</v>
      </c>
    </row>
    <row r="1550" spans="1:23" ht="15.75" customHeight="1" x14ac:dyDescent="0.25">
      <c r="A1550" s="5">
        <f t="shared" ref="A1550:B1550" si="738">+A1549+1</f>
        <v>1528</v>
      </c>
      <c r="B1550" s="26">
        <f t="shared" si="738"/>
        <v>293</v>
      </c>
      <c r="C1550" s="6" t="s">
        <v>60</v>
      </c>
      <c r="D1550" s="3" t="s">
        <v>1287</v>
      </c>
      <c r="E1550" s="7">
        <v>1967</v>
      </c>
      <c r="F1550" s="7">
        <v>2013</v>
      </c>
      <c r="G1550" s="7" t="s">
        <v>51</v>
      </c>
      <c r="H1550" s="7">
        <v>3</v>
      </c>
      <c r="I1550" s="7">
        <v>3</v>
      </c>
      <c r="J1550" s="32">
        <v>1661.3</v>
      </c>
      <c r="K1550" s="32">
        <v>1287.8</v>
      </c>
      <c r="L1550" s="32">
        <v>254.55</v>
      </c>
      <c r="M1550" s="8">
        <v>74</v>
      </c>
      <c r="N1550" s="30">
        <f>'Приложение №2'!E1550</f>
        <v>6850765.6300000008</v>
      </c>
      <c r="O1550" s="32"/>
      <c r="P1550" s="1">
        <v>1150099.18</v>
      </c>
      <c r="Q1550" s="1"/>
      <c r="R1550" s="1">
        <v>583814.00580000004</v>
      </c>
      <c r="S1550" s="1">
        <v>5116852.4442000007</v>
      </c>
      <c r="T1550" s="1"/>
      <c r="U1550" s="1">
        <f t="shared" si="692"/>
        <v>4441.7710830874976</v>
      </c>
      <c r="V1550" s="1">
        <f t="shared" si="692"/>
        <v>4441.7710830874976</v>
      </c>
      <c r="W1550" s="9">
        <v>2021</v>
      </c>
    </row>
    <row r="1551" spans="1:23" ht="15" customHeight="1" x14ac:dyDescent="0.25">
      <c r="A1551" s="5">
        <f t="shared" ref="A1551:B1551" si="739">+A1550+1</f>
        <v>1529</v>
      </c>
      <c r="B1551" s="26">
        <f t="shared" si="739"/>
        <v>294</v>
      </c>
      <c r="C1551" s="6" t="s">
        <v>60</v>
      </c>
      <c r="D1551" s="3" t="s">
        <v>1288</v>
      </c>
      <c r="E1551" s="7">
        <v>1963</v>
      </c>
      <c r="F1551" s="7">
        <v>2013</v>
      </c>
      <c r="G1551" s="7" t="s">
        <v>67</v>
      </c>
      <c r="H1551" s="7">
        <v>2</v>
      </c>
      <c r="I1551" s="7">
        <v>2</v>
      </c>
      <c r="J1551" s="32">
        <v>561.79999999999995</v>
      </c>
      <c r="K1551" s="32">
        <v>509.2</v>
      </c>
      <c r="L1551" s="32">
        <v>0</v>
      </c>
      <c r="M1551" s="8">
        <v>37</v>
      </c>
      <c r="N1551" s="30">
        <f>'Приложение №2'!E1551</f>
        <v>8841534.0899999999</v>
      </c>
      <c r="O1551" s="32"/>
      <c r="P1551" s="1">
        <v>8366913.5700000003</v>
      </c>
      <c r="Q1551" s="1"/>
      <c r="R1551" s="1">
        <v>131827.08239999998</v>
      </c>
      <c r="S1551" s="1">
        <v>342793.4375999996</v>
      </c>
      <c r="T1551" s="32"/>
      <c r="U1551" s="1">
        <f t="shared" si="692"/>
        <v>17363.578338570307</v>
      </c>
      <c r="V1551" s="1">
        <f t="shared" si="692"/>
        <v>17363.578338570307</v>
      </c>
      <c r="W1551" s="9">
        <v>2021</v>
      </c>
    </row>
    <row r="1552" spans="1:23" ht="15.75" customHeight="1" x14ac:dyDescent="0.25">
      <c r="A1552" s="5">
        <f t="shared" ref="A1552:B1552" si="740">+A1551+1</f>
        <v>1530</v>
      </c>
      <c r="B1552" s="26">
        <f t="shared" si="740"/>
        <v>295</v>
      </c>
      <c r="C1552" s="6" t="s">
        <v>60</v>
      </c>
      <c r="D1552" s="3" t="s">
        <v>1289</v>
      </c>
      <c r="E1552" s="7">
        <v>1969</v>
      </c>
      <c r="F1552" s="7">
        <v>1969</v>
      </c>
      <c r="G1552" s="7" t="s">
        <v>51</v>
      </c>
      <c r="H1552" s="7">
        <v>4</v>
      </c>
      <c r="I1552" s="7">
        <v>2</v>
      </c>
      <c r="J1552" s="32">
        <v>1357.7</v>
      </c>
      <c r="K1552" s="32">
        <v>1091.9000000000001</v>
      </c>
      <c r="L1552" s="32">
        <v>152.5</v>
      </c>
      <c r="M1552" s="8">
        <v>48</v>
      </c>
      <c r="N1552" s="30">
        <f>'Приложение №2'!E1552</f>
        <v>4702130.5600000005</v>
      </c>
      <c r="O1552" s="32"/>
      <c r="P1552" s="1">
        <v>302025.42</v>
      </c>
      <c r="Q1552" s="1"/>
      <c r="R1552" s="1">
        <v>422292.69579999999</v>
      </c>
      <c r="S1552" s="1">
        <v>3977812.4442000007</v>
      </c>
      <c r="T1552" s="1"/>
      <c r="U1552" s="1">
        <f t="shared" si="692"/>
        <v>3778.6327225972359</v>
      </c>
      <c r="V1552" s="1">
        <f t="shared" si="692"/>
        <v>3778.6327225972359</v>
      </c>
      <c r="W1552" s="9">
        <v>2021</v>
      </c>
    </row>
    <row r="1553" spans="1:23" ht="15" customHeight="1" x14ac:dyDescent="0.25">
      <c r="A1553" s="5">
        <f t="shared" ref="A1553:B1553" si="741">+A1552+1</f>
        <v>1531</v>
      </c>
      <c r="B1553" s="26">
        <f t="shared" si="741"/>
        <v>296</v>
      </c>
      <c r="C1553" s="6" t="s">
        <v>60</v>
      </c>
      <c r="D1553" s="3" t="s">
        <v>1290</v>
      </c>
      <c r="E1553" s="7">
        <v>1966</v>
      </c>
      <c r="F1553" s="7">
        <v>1966</v>
      </c>
      <c r="G1553" s="7" t="s">
        <v>67</v>
      </c>
      <c r="H1553" s="7">
        <v>2</v>
      </c>
      <c r="I1553" s="7">
        <v>2</v>
      </c>
      <c r="J1553" s="32">
        <v>537.6</v>
      </c>
      <c r="K1553" s="32">
        <v>499.1</v>
      </c>
      <c r="L1553" s="32">
        <v>0</v>
      </c>
      <c r="M1553" s="8">
        <v>35</v>
      </c>
      <c r="N1553" s="30">
        <f>'Приложение №2'!E1553</f>
        <v>10341537.85</v>
      </c>
      <c r="O1553" s="32"/>
      <c r="P1553" s="1">
        <v>9905864.4299999997</v>
      </c>
      <c r="Q1553" s="1"/>
      <c r="R1553" s="1">
        <v>99679.300199999998</v>
      </c>
      <c r="S1553" s="1">
        <v>335994.11979999993</v>
      </c>
      <c r="T1553" s="32"/>
      <c r="U1553" s="1">
        <f t="shared" si="692"/>
        <v>20720.372370266479</v>
      </c>
      <c r="V1553" s="1">
        <f t="shared" si="692"/>
        <v>20720.372370266479</v>
      </c>
      <c r="W1553" s="9">
        <v>2021</v>
      </c>
    </row>
    <row r="1554" spans="1:23" ht="15" customHeight="1" x14ac:dyDescent="0.25">
      <c r="A1554" s="5">
        <f t="shared" ref="A1554:B1554" si="742">+A1553+1</f>
        <v>1532</v>
      </c>
      <c r="B1554" s="26">
        <f t="shared" si="742"/>
        <v>297</v>
      </c>
      <c r="C1554" s="6" t="s">
        <v>60</v>
      </c>
      <c r="D1554" s="3" t="s">
        <v>1291</v>
      </c>
      <c r="E1554" s="7">
        <v>1965</v>
      </c>
      <c r="F1554" s="7">
        <v>1965</v>
      </c>
      <c r="G1554" s="7" t="s">
        <v>67</v>
      </c>
      <c r="H1554" s="7">
        <v>2</v>
      </c>
      <c r="I1554" s="7">
        <v>2</v>
      </c>
      <c r="J1554" s="32">
        <v>547.4</v>
      </c>
      <c r="K1554" s="32">
        <v>508.9</v>
      </c>
      <c r="L1554" s="32">
        <v>0</v>
      </c>
      <c r="M1554" s="8">
        <v>31</v>
      </c>
      <c r="N1554" s="30">
        <f>'Приложение №2'!E1554</f>
        <v>8836325</v>
      </c>
      <c r="O1554" s="32"/>
      <c r="P1554" s="1">
        <v>8368487.7300000004</v>
      </c>
      <c r="Q1554" s="1"/>
      <c r="R1554" s="1">
        <v>125245.7858</v>
      </c>
      <c r="S1554" s="1">
        <v>342591.48419999954</v>
      </c>
      <c r="T1554" s="32"/>
      <c r="U1554" s="1">
        <f t="shared" si="692"/>
        <v>17363.578306150521</v>
      </c>
      <c r="V1554" s="1">
        <f t="shared" si="692"/>
        <v>17363.578306150521</v>
      </c>
      <c r="W1554" s="9">
        <v>2021</v>
      </c>
    </row>
    <row r="1555" spans="1:23" ht="15" customHeight="1" x14ac:dyDescent="0.25">
      <c r="A1555" s="5">
        <f t="shared" ref="A1555:B1555" si="743">+A1554+1</f>
        <v>1533</v>
      </c>
      <c r="B1555" s="26">
        <f t="shared" si="743"/>
        <v>298</v>
      </c>
      <c r="C1555" s="6" t="s">
        <v>60</v>
      </c>
      <c r="D1555" s="3" t="s">
        <v>1292</v>
      </c>
      <c r="E1555" s="7">
        <v>1963</v>
      </c>
      <c r="F1555" s="7">
        <v>1963</v>
      </c>
      <c r="G1555" s="7" t="s">
        <v>67</v>
      </c>
      <c r="H1555" s="7">
        <v>2</v>
      </c>
      <c r="I1555" s="7">
        <v>2</v>
      </c>
      <c r="J1555" s="32">
        <v>533.4</v>
      </c>
      <c r="K1555" s="32">
        <v>493.3</v>
      </c>
      <c r="L1555" s="32">
        <v>0</v>
      </c>
      <c r="M1555" s="8">
        <v>32</v>
      </c>
      <c r="N1555" s="30">
        <f>'Приложение №2'!E1555</f>
        <v>10221359.699999999</v>
      </c>
      <c r="O1555" s="32"/>
      <c r="P1555" s="1">
        <v>9759539.8399999999</v>
      </c>
      <c r="Q1555" s="1"/>
      <c r="R1555" s="1">
        <v>129730.3026</v>
      </c>
      <c r="S1555" s="1">
        <v>332089.55739999941</v>
      </c>
      <c r="T1555" s="32"/>
      <c r="U1555" s="1">
        <f t="shared" si="692"/>
        <v>20720.37239002635</v>
      </c>
      <c r="V1555" s="1">
        <f t="shared" si="692"/>
        <v>20720.37239002635</v>
      </c>
      <c r="W1555" s="9">
        <v>2021</v>
      </c>
    </row>
    <row r="1556" spans="1:23" ht="15.75" customHeight="1" x14ac:dyDescent="0.25">
      <c r="A1556" s="5">
        <f t="shared" ref="A1556:B1556" si="744">+A1555+1</f>
        <v>1534</v>
      </c>
      <c r="B1556" s="26">
        <f t="shared" si="744"/>
        <v>299</v>
      </c>
      <c r="C1556" s="6" t="s">
        <v>60</v>
      </c>
      <c r="D1556" s="3" t="s">
        <v>1293</v>
      </c>
      <c r="E1556" s="7">
        <v>1972</v>
      </c>
      <c r="F1556" s="7">
        <v>1972</v>
      </c>
      <c r="G1556" s="7" t="s">
        <v>51</v>
      </c>
      <c r="H1556" s="7">
        <v>4</v>
      </c>
      <c r="I1556" s="7">
        <v>2</v>
      </c>
      <c r="J1556" s="32">
        <v>1205.5999999999999</v>
      </c>
      <c r="K1556" s="32">
        <v>1090.5</v>
      </c>
      <c r="L1556" s="32">
        <v>0</v>
      </c>
      <c r="M1556" s="8">
        <v>53</v>
      </c>
      <c r="N1556" s="30">
        <f>'Приложение №2'!E1556</f>
        <v>4120598.99</v>
      </c>
      <c r="O1556" s="32"/>
      <c r="P1556" s="1">
        <v>408184.54</v>
      </c>
      <c r="Q1556" s="1"/>
      <c r="R1556" s="1">
        <v>607106.65099999995</v>
      </c>
      <c r="S1556" s="1">
        <v>3105307.7990000001</v>
      </c>
      <c r="T1556" s="1"/>
      <c r="U1556" s="1">
        <f t="shared" si="692"/>
        <v>3778.6327281063736</v>
      </c>
      <c r="V1556" s="1">
        <f t="shared" si="692"/>
        <v>3778.6327281063736</v>
      </c>
      <c r="W1556" s="9">
        <v>2021</v>
      </c>
    </row>
    <row r="1557" spans="1:23" ht="15" customHeight="1" x14ac:dyDescent="0.25">
      <c r="A1557" s="5">
        <f t="shared" ref="A1557:B1557" si="745">+A1556+1</f>
        <v>1535</v>
      </c>
      <c r="B1557" s="26">
        <f t="shared" si="745"/>
        <v>300</v>
      </c>
      <c r="C1557" s="6" t="s">
        <v>60</v>
      </c>
      <c r="D1557" s="3" t="s">
        <v>1294</v>
      </c>
      <c r="E1557" s="7">
        <v>1968</v>
      </c>
      <c r="F1557" s="7">
        <v>1968</v>
      </c>
      <c r="G1557" s="7" t="s">
        <v>67</v>
      </c>
      <c r="H1557" s="7">
        <v>2</v>
      </c>
      <c r="I1557" s="7">
        <v>2</v>
      </c>
      <c r="J1557" s="32">
        <v>536.4</v>
      </c>
      <c r="K1557" s="32">
        <v>494.1</v>
      </c>
      <c r="L1557" s="32">
        <v>0</v>
      </c>
      <c r="M1557" s="8">
        <v>34</v>
      </c>
      <c r="N1557" s="30">
        <f>'Приложение №2'!E1557</f>
        <v>5717069.46</v>
      </c>
      <c r="O1557" s="32"/>
      <c r="P1557" s="1">
        <v>5267703.79</v>
      </c>
      <c r="Q1557" s="1"/>
      <c r="R1557" s="1">
        <v>116737.55020000001</v>
      </c>
      <c r="S1557" s="1">
        <v>332628.11979999993</v>
      </c>
      <c r="T1557" s="32"/>
      <c r="U1557" s="1">
        <f t="shared" si="692"/>
        <v>11570.672859744991</v>
      </c>
      <c r="V1557" s="1">
        <f t="shared" si="692"/>
        <v>11570.672859744991</v>
      </c>
      <c r="W1557" s="9">
        <v>2021</v>
      </c>
    </row>
    <row r="1558" spans="1:23" ht="15" customHeight="1" x14ac:dyDescent="0.25">
      <c r="A1558" s="5">
        <f t="shared" ref="A1558:B1558" si="746">+A1557+1</f>
        <v>1536</v>
      </c>
      <c r="B1558" s="26">
        <f t="shared" si="746"/>
        <v>301</v>
      </c>
      <c r="C1558" s="6" t="s">
        <v>60</v>
      </c>
      <c r="D1558" s="3" t="s">
        <v>1295</v>
      </c>
      <c r="E1558" s="7">
        <v>1970</v>
      </c>
      <c r="F1558" s="7">
        <v>1970</v>
      </c>
      <c r="G1558" s="7" t="s">
        <v>67</v>
      </c>
      <c r="H1558" s="7">
        <v>2</v>
      </c>
      <c r="I1558" s="7">
        <v>2</v>
      </c>
      <c r="J1558" s="32">
        <v>661.2</v>
      </c>
      <c r="K1558" s="32">
        <v>599.79999999999995</v>
      </c>
      <c r="L1558" s="32">
        <v>0</v>
      </c>
      <c r="M1558" s="8">
        <v>31</v>
      </c>
      <c r="N1558" s="30">
        <f>'Приложение №2'!E1558</f>
        <v>6940089.6000000006</v>
      </c>
      <c r="O1558" s="32"/>
      <c r="P1558" s="1">
        <v>6395115.8700000001</v>
      </c>
      <c r="Q1558" s="1"/>
      <c r="R1558" s="1">
        <v>141188.36559999999</v>
      </c>
      <c r="S1558" s="1">
        <v>403785.36440000043</v>
      </c>
      <c r="T1558" s="32"/>
      <c r="U1558" s="1">
        <f t="shared" si="692"/>
        <v>11570.672890963657</v>
      </c>
      <c r="V1558" s="1">
        <f t="shared" si="692"/>
        <v>11570.672890963657</v>
      </c>
      <c r="W1558" s="9">
        <v>2021</v>
      </c>
    </row>
    <row r="1559" spans="1:23" ht="15.75" customHeight="1" x14ac:dyDescent="0.25">
      <c r="A1559" s="5">
        <f t="shared" ref="A1559:B1559" si="747">+A1558+1</f>
        <v>1537</v>
      </c>
      <c r="B1559" s="26">
        <f t="shared" si="747"/>
        <v>302</v>
      </c>
      <c r="C1559" s="6" t="s">
        <v>60</v>
      </c>
      <c r="D1559" s="3" t="s">
        <v>1296</v>
      </c>
      <c r="E1559" s="7">
        <v>1969</v>
      </c>
      <c r="F1559" s="7">
        <v>1969</v>
      </c>
      <c r="G1559" s="7" t="s">
        <v>51</v>
      </c>
      <c r="H1559" s="7">
        <v>4</v>
      </c>
      <c r="I1559" s="7">
        <v>2</v>
      </c>
      <c r="J1559" s="32">
        <v>1375</v>
      </c>
      <c r="K1559" s="32">
        <v>1259.4000000000001</v>
      </c>
      <c r="L1559" s="32">
        <v>0</v>
      </c>
      <c r="M1559" s="8">
        <v>53</v>
      </c>
      <c r="N1559" s="30">
        <f>'Приложение №2'!E1559</f>
        <v>6780309.6699999999</v>
      </c>
      <c r="O1559" s="32"/>
      <c r="P1559" s="1">
        <v>2720570.75</v>
      </c>
      <c r="Q1559" s="1"/>
      <c r="R1559" s="1">
        <v>473471.48080000002</v>
      </c>
      <c r="S1559" s="1">
        <v>3586267.4391999999</v>
      </c>
      <c r="T1559" s="1"/>
      <c r="U1559" s="1">
        <f t="shared" ref="U1559:V1620" si="748">$N1559/($K1559+$L1559)</f>
        <v>5383.7618469112267</v>
      </c>
      <c r="V1559" s="1">
        <f t="shared" si="748"/>
        <v>5383.7618469112267</v>
      </c>
      <c r="W1559" s="9">
        <v>2021</v>
      </c>
    </row>
    <row r="1560" spans="1:23" ht="15.75" customHeight="1" x14ac:dyDescent="0.25">
      <c r="A1560" s="5">
        <f t="shared" ref="A1560:B1560" si="749">+A1559+1</f>
        <v>1538</v>
      </c>
      <c r="B1560" s="26">
        <f t="shared" si="749"/>
        <v>303</v>
      </c>
      <c r="C1560" s="6" t="s">
        <v>60</v>
      </c>
      <c r="D1560" s="3" t="s">
        <v>1297</v>
      </c>
      <c r="E1560" s="7">
        <v>1971</v>
      </c>
      <c r="F1560" s="7">
        <v>1971</v>
      </c>
      <c r="G1560" s="7" t="s">
        <v>51</v>
      </c>
      <c r="H1560" s="7">
        <v>4</v>
      </c>
      <c r="I1560" s="7">
        <v>2</v>
      </c>
      <c r="J1560" s="32">
        <v>1403.6</v>
      </c>
      <c r="K1560" s="32">
        <v>1213.5</v>
      </c>
      <c r="L1560" s="32">
        <v>42.7</v>
      </c>
      <c r="M1560" s="8">
        <v>67</v>
      </c>
      <c r="N1560" s="30">
        <f>'Приложение №2'!E1560</f>
        <v>6763081.620000001</v>
      </c>
      <c r="O1560" s="32"/>
      <c r="P1560" s="1">
        <v>2605443.71</v>
      </c>
      <c r="Q1560" s="1"/>
      <c r="R1560" s="1">
        <v>458890.26979999995</v>
      </c>
      <c r="S1560" s="1">
        <v>3698747.6402000012</v>
      </c>
      <c r="T1560" s="1"/>
      <c r="U1560" s="1">
        <f t="shared" si="748"/>
        <v>5383.7618372870566</v>
      </c>
      <c r="V1560" s="1">
        <f t="shared" si="748"/>
        <v>5383.7618372870566</v>
      </c>
      <c r="W1560" s="9">
        <v>2021</v>
      </c>
    </row>
    <row r="1561" spans="1:23" ht="15.75" customHeight="1" x14ac:dyDescent="0.25">
      <c r="A1561" s="5">
        <f t="shared" ref="A1561:B1561" si="750">+A1560+1</f>
        <v>1539</v>
      </c>
      <c r="B1561" s="26">
        <f t="shared" si="750"/>
        <v>304</v>
      </c>
      <c r="C1561" s="6" t="s">
        <v>60</v>
      </c>
      <c r="D1561" s="3" t="s">
        <v>1298</v>
      </c>
      <c r="E1561" s="7">
        <v>1993</v>
      </c>
      <c r="F1561" s="7">
        <v>2009</v>
      </c>
      <c r="G1561" s="7" t="s">
        <v>51</v>
      </c>
      <c r="H1561" s="7">
        <v>9</v>
      </c>
      <c r="I1561" s="7">
        <v>1</v>
      </c>
      <c r="J1561" s="32">
        <v>2345</v>
      </c>
      <c r="K1561" s="32">
        <v>1964.2</v>
      </c>
      <c r="L1561" s="32">
        <v>0</v>
      </c>
      <c r="M1561" s="8">
        <v>80</v>
      </c>
      <c r="N1561" s="30">
        <f>'Приложение №2'!E1561</f>
        <v>22536407.57</v>
      </c>
      <c r="O1561" s="32"/>
      <c r="P1561" s="1">
        <v>14226405.83</v>
      </c>
      <c r="Q1561" s="1"/>
      <c r="R1561" s="1">
        <v>885325.74</v>
      </c>
      <c r="S1561" s="1">
        <v>7424676</v>
      </c>
      <c r="T1561" s="32"/>
      <c r="U1561" s="1">
        <f t="shared" si="748"/>
        <v>11473.580882802158</v>
      </c>
      <c r="V1561" s="1">
        <f t="shared" si="748"/>
        <v>11473.580882802158</v>
      </c>
      <c r="W1561" s="9">
        <v>2021</v>
      </c>
    </row>
    <row r="1562" spans="1:23" ht="15" customHeight="1" x14ac:dyDescent="0.25">
      <c r="A1562" s="5">
        <f t="shared" ref="A1562:B1562" si="751">+A1561+1</f>
        <v>1540</v>
      </c>
      <c r="B1562" s="26">
        <f t="shared" si="751"/>
        <v>305</v>
      </c>
      <c r="C1562" s="6" t="s">
        <v>60</v>
      </c>
      <c r="D1562" s="3" t="s">
        <v>1299</v>
      </c>
      <c r="E1562" s="7">
        <v>1991</v>
      </c>
      <c r="F1562" s="7">
        <v>2007</v>
      </c>
      <c r="G1562" s="7" t="s">
        <v>67</v>
      </c>
      <c r="H1562" s="7">
        <v>2</v>
      </c>
      <c r="I1562" s="7">
        <v>2</v>
      </c>
      <c r="J1562" s="32">
        <v>682.9</v>
      </c>
      <c r="K1562" s="32">
        <v>606</v>
      </c>
      <c r="L1562" s="32">
        <v>0</v>
      </c>
      <c r="M1562" s="8">
        <v>28</v>
      </c>
      <c r="N1562" s="30">
        <f>'Приложение №2'!E1562</f>
        <v>1650379.96</v>
      </c>
      <c r="O1562" s="32"/>
      <c r="P1562" s="1">
        <v>1099622.5900000001</v>
      </c>
      <c r="Q1562" s="1"/>
      <c r="R1562" s="1">
        <v>142798.17200000002</v>
      </c>
      <c r="S1562" s="1">
        <v>407959.19799999986</v>
      </c>
      <c r="T1562" s="32"/>
      <c r="U1562" s="1">
        <f t="shared" si="748"/>
        <v>2723.3992739273926</v>
      </c>
      <c r="V1562" s="1">
        <f t="shared" si="748"/>
        <v>2723.3992739273926</v>
      </c>
      <c r="W1562" s="9">
        <v>2021</v>
      </c>
    </row>
    <row r="1563" spans="1:23" ht="15.75" customHeight="1" x14ac:dyDescent="0.25">
      <c r="A1563" s="5">
        <f t="shared" ref="A1563:B1563" si="752">+A1562+1</f>
        <v>1541</v>
      </c>
      <c r="B1563" s="26">
        <f t="shared" si="752"/>
        <v>306</v>
      </c>
      <c r="C1563" s="6" t="s">
        <v>60</v>
      </c>
      <c r="D1563" s="3" t="s">
        <v>1300</v>
      </c>
      <c r="E1563" s="7">
        <v>1970</v>
      </c>
      <c r="F1563" s="7">
        <v>2015</v>
      </c>
      <c r="G1563" s="7" t="s">
        <v>51</v>
      </c>
      <c r="H1563" s="7">
        <v>4</v>
      </c>
      <c r="I1563" s="7">
        <v>2</v>
      </c>
      <c r="J1563" s="32">
        <v>1391.9</v>
      </c>
      <c r="K1563" s="32">
        <v>1292.4000000000001</v>
      </c>
      <c r="L1563" s="32">
        <v>0</v>
      </c>
      <c r="M1563" s="8">
        <v>56</v>
      </c>
      <c r="N1563" s="30">
        <f>'Приложение №2'!E1563</f>
        <v>6957973.790000001</v>
      </c>
      <c r="O1563" s="32"/>
      <c r="P1563" s="1">
        <v>2813753.37</v>
      </c>
      <c r="Q1563" s="1"/>
      <c r="R1563" s="1">
        <v>463982.17680000002</v>
      </c>
      <c r="S1563" s="1">
        <v>3680238.2432000008</v>
      </c>
      <c r="T1563" s="1"/>
      <c r="U1563" s="1">
        <f t="shared" si="748"/>
        <v>5383.7618307025696</v>
      </c>
      <c r="V1563" s="1">
        <f t="shared" si="748"/>
        <v>5383.7618307025696</v>
      </c>
      <c r="W1563" s="9">
        <v>2021</v>
      </c>
    </row>
    <row r="1564" spans="1:23" ht="15.75" customHeight="1" x14ac:dyDescent="0.25">
      <c r="A1564" s="5">
        <f t="shared" ref="A1564:B1564" si="753">+A1563+1</f>
        <v>1542</v>
      </c>
      <c r="B1564" s="26">
        <f t="shared" si="753"/>
        <v>307</v>
      </c>
      <c r="C1564" s="6" t="s">
        <v>60</v>
      </c>
      <c r="D1564" s="3" t="s">
        <v>1301</v>
      </c>
      <c r="E1564" s="7">
        <v>1970</v>
      </c>
      <c r="F1564" s="7">
        <v>2015</v>
      </c>
      <c r="G1564" s="7" t="s">
        <v>51</v>
      </c>
      <c r="H1564" s="7">
        <v>4</v>
      </c>
      <c r="I1564" s="7">
        <v>3</v>
      </c>
      <c r="J1564" s="32">
        <v>2337.1999999999998</v>
      </c>
      <c r="K1564" s="32">
        <v>1992.27</v>
      </c>
      <c r="L1564" s="32">
        <v>45.7</v>
      </c>
      <c r="M1564" s="8">
        <v>101</v>
      </c>
      <c r="N1564" s="30">
        <f>'Приложение №2'!E1564</f>
        <v>10971945.109999999</v>
      </c>
      <c r="O1564" s="32"/>
      <c r="P1564" s="1">
        <v>4258679.5999999996</v>
      </c>
      <c r="Q1564" s="1"/>
      <c r="R1564" s="1">
        <v>779806.82293999998</v>
      </c>
      <c r="S1564" s="1">
        <v>5933458.6870599994</v>
      </c>
      <c r="T1564" s="1"/>
      <c r="U1564" s="1">
        <f t="shared" si="748"/>
        <v>5383.7618365334129</v>
      </c>
      <c r="V1564" s="1">
        <f t="shared" si="748"/>
        <v>5383.7618365334129</v>
      </c>
      <c r="W1564" s="9">
        <v>2021</v>
      </c>
    </row>
    <row r="1565" spans="1:23" ht="15.75" customHeight="1" x14ac:dyDescent="0.25">
      <c r="A1565" s="5">
        <f t="shared" ref="A1565:B1565" si="754">+A1564+1</f>
        <v>1543</v>
      </c>
      <c r="B1565" s="26">
        <f t="shared" si="754"/>
        <v>308</v>
      </c>
      <c r="C1565" s="6" t="s">
        <v>60</v>
      </c>
      <c r="D1565" s="3" t="s">
        <v>1302</v>
      </c>
      <c r="E1565" s="7">
        <v>1971</v>
      </c>
      <c r="F1565" s="7">
        <v>2015</v>
      </c>
      <c r="G1565" s="7" t="s">
        <v>51</v>
      </c>
      <c r="H1565" s="7">
        <v>4</v>
      </c>
      <c r="I1565" s="7">
        <v>1</v>
      </c>
      <c r="J1565" s="32">
        <v>2344</v>
      </c>
      <c r="K1565" s="32">
        <v>1517.7</v>
      </c>
      <c r="L1565" s="32">
        <v>471.8</v>
      </c>
      <c r="M1565" s="8">
        <v>68</v>
      </c>
      <c r="N1565" s="30">
        <f>'Приложение №2'!E1565</f>
        <v>10710994.18</v>
      </c>
      <c r="O1565" s="32"/>
      <c r="P1565" s="1">
        <v>2774693.92</v>
      </c>
      <c r="Q1565" s="1"/>
      <c r="R1565" s="1">
        <v>927502.37660000008</v>
      </c>
      <c r="S1565" s="1">
        <v>7008797.8833999997</v>
      </c>
      <c r="T1565" s="1"/>
      <c r="U1565" s="1">
        <f t="shared" si="748"/>
        <v>5383.7618396582056</v>
      </c>
      <c r="V1565" s="1">
        <f t="shared" si="748"/>
        <v>5383.7618396582056</v>
      </c>
      <c r="W1565" s="9">
        <v>2021</v>
      </c>
    </row>
    <row r="1566" spans="1:23" ht="15" customHeight="1" x14ac:dyDescent="0.25">
      <c r="A1566" s="5">
        <f t="shared" ref="A1566:B1566" si="755">+A1565+1</f>
        <v>1544</v>
      </c>
      <c r="B1566" s="26">
        <f t="shared" si="755"/>
        <v>309</v>
      </c>
      <c r="C1566" s="6" t="s">
        <v>60</v>
      </c>
      <c r="D1566" s="3" t="s">
        <v>1303</v>
      </c>
      <c r="E1566" s="7">
        <v>1965</v>
      </c>
      <c r="F1566" s="7">
        <v>2015</v>
      </c>
      <c r="G1566" s="7" t="s">
        <v>67</v>
      </c>
      <c r="H1566" s="7">
        <v>2</v>
      </c>
      <c r="I1566" s="7">
        <v>2</v>
      </c>
      <c r="J1566" s="32">
        <v>377.9</v>
      </c>
      <c r="K1566" s="32">
        <v>336.2</v>
      </c>
      <c r="L1566" s="32">
        <v>0</v>
      </c>
      <c r="M1566" s="8">
        <v>25</v>
      </c>
      <c r="N1566" s="30">
        <f>'Приложение №2'!E1566</f>
        <v>5837635.0299999993</v>
      </c>
      <c r="O1566" s="32"/>
      <c r="P1566" s="1">
        <v>5524656.1100000003</v>
      </c>
      <c r="Q1566" s="1"/>
      <c r="R1566" s="1">
        <v>86649.076399999991</v>
      </c>
      <c r="S1566" s="1">
        <v>226329.843599999</v>
      </c>
      <c r="T1566" s="32"/>
      <c r="U1566" s="1">
        <f t="shared" si="748"/>
        <v>17363.578316478284</v>
      </c>
      <c r="V1566" s="1">
        <f t="shared" si="748"/>
        <v>17363.578316478284</v>
      </c>
      <c r="W1566" s="9">
        <v>2021</v>
      </c>
    </row>
    <row r="1567" spans="1:23" ht="15" customHeight="1" x14ac:dyDescent="0.25">
      <c r="A1567" s="5">
        <f t="shared" ref="A1567:B1567" si="756">+A1566+1</f>
        <v>1545</v>
      </c>
      <c r="B1567" s="26">
        <f t="shared" si="756"/>
        <v>310</v>
      </c>
      <c r="C1567" s="6" t="s">
        <v>60</v>
      </c>
      <c r="D1567" s="3" t="s">
        <v>266</v>
      </c>
      <c r="E1567" s="7">
        <v>1972</v>
      </c>
      <c r="F1567" s="7">
        <v>2013</v>
      </c>
      <c r="G1567" s="7" t="s">
        <v>67</v>
      </c>
      <c r="H1567" s="7">
        <v>2</v>
      </c>
      <c r="I1567" s="7">
        <v>2</v>
      </c>
      <c r="J1567" s="32">
        <v>530.29999999999995</v>
      </c>
      <c r="K1567" s="32">
        <v>493.2</v>
      </c>
      <c r="L1567" s="32">
        <v>0</v>
      </c>
      <c r="M1567" s="8">
        <v>26</v>
      </c>
      <c r="N1567" s="30">
        <f>'Приложение №2'!E1567</f>
        <v>5504763.2600000007</v>
      </c>
      <c r="O1567" s="32"/>
      <c r="P1567" s="1">
        <v>5065064.32</v>
      </c>
      <c r="Q1567" s="1"/>
      <c r="R1567" s="1">
        <v>107676.7004</v>
      </c>
      <c r="S1567" s="1">
        <v>332022.23960000044</v>
      </c>
      <c r="T1567" s="32"/>
      <c r="U1567" s="1">
        <f t="shared" si="748"/>
        <v>11161.320478507707</v>
      </c>
      <c r="V1567" s="1">
        <f t="shared" si="748"/>
        <v>11161.320478507707</v>
      </c>
      <c r="W1567" s="9">
        <v>2021</v>
      </c>
    </row>
    <row r="1568" spans="1:23" ht="15" customHeight="1" x14ac:dyDescent="0.25">
      <c r="A1568" s="5">
        <f t="shared" ref="A1568:B1568" si="757">+A1567+1</f>
        <v>1546</v>
      </c>
      <c r="B1568" s="26">
        <f t="shared" si="757"/>
        <v>311</v>
      </c>
      <c r="C1568" s="6" t="s">
        <v>60</v>
      </c>
      <c r="D1568" s="3" t="s">
        <v>1304</v>
      </c>
      <c r="E1568" s="7">
        <v>1972</v>
      </c>
      <c r="F1568" s="7">
        <v>2013</v>
      </c>
      <c r="G1568" s="7" t="s">
        <v>67</v>
      </c>
      <c r="H1568" s="7">
        <v>2</v>
      </c>
      <c r="I1568" s="7">
        <v>3</v>
      </c>
      <c r="J1568" s="32">
        <v>564.4</v>
      </c>
      <c r="K1568" s="32">
        <v>496.6</v>
      </c>
      <c r="L1568" s="32">
        <v>0</v>
      </c>
      <c r="M1568" s="8">
        <v>29</v>
      </c>
      <c r="N1568" s="30">
        <f>'Приложение №2'!E1568</f>
        <v>10289736.929999998</v>
      </c>
      <c r="O1568" s="32"/>
      <c r="P1568" s="1">
        <v>9828842.9000000004</v>
      </c>
      <c r="Q1568" s="1"/>
      <c r="R1568" s="1">
        <v>126582.90520000001</v>
      </c>
      <c r="S1568" s="1">
        <v>334311.12479999743</v>
      </c>
      <c r="T1568" s="32"/>
      <c r="U1568" s="1">
        <f t="shared" si="748"/>
        <v>20720.372392267414</v>
      </c>
      <c r="V1568" s="1">
        <f t="shared" si="748"/>
        <v>20720.372392267414</v>
      </c>
      <c r="W1568" s="9">
        <v>2021</v>
      </c>
    </row>
    <row r="1569" spans="1:23" ht="15.75" customHeight="1" x14ac:dyDescent="0.25">
      <c r="A1569" s="5">
        <f t="shared" ref="A1569:B1569" si="758">+A1568+1</f>
        <v>1547</v>
      </c>
      <c r="B1569" s="26">
        <f t="shared" si="758"/>
        <v>312</v>
      </c>
      <c r="C1569" s="6" t="s">
        <v>60</v>
      </c>
      <c r="D1569" s="3" t="s">
        <v>1305</v>
      </c>
      <c r="E1569" s="7">
        <v>1970</v>
      </c>
      <c r="F1569" s="7">
        <v>2015</v>
      </c>
      <c r="G1569" s="7" t="s">
        <v>51</v>
      </c>
      <c r="H1569" s="7">
        <v>4</v>
      </c>
      <c r="I1569" s="7">
        <v>2</v>
      </c>
      <c r="J1569" s="32">
        <v>1403.6</v>
      </c>
      <c r="K1569" s="32">
        <v>1283.1500000000001</v>
      </c>
      <c r="L1569" s="32">
        <v>0</v>
      </c>
      <c r="M1569" s="8">
        <v>53</v>
      </c>
      <c r="N1569" s="30">
        <f>'Приложение №2'!E1569</f>
        <v>6908174.0100000007</v>
      </c>
      <c r="O1569" s="32"/>
      <c r="P1569" s="1">
        <v>2792072.05</v>
      </c>
      <c r="Q1569" s="1"/>
      <c r="R1569" s="1">
        <v>462204.0183</v>
      </c>
      <c r="S1569" s="1">
        <v>3653897.9417000008</v>
      </c>
      <c r="T1569" s="1"/>
      <c r="U1569" s="1">
        <f t="shared" si="748"/>
        <v>5383.7618438997779</v>
      </c>
      <c r="V1569" s="1">
        <f t="shared" si="748"/>
        <v>5383.7618438997779</v>
      </c>
      <c r="W1569" s="9">
        <v>2021</v>
      </c>
    </row>
    <row r="1570" spans="1:23" ht="15.75" customHeight="1" x14ac:dyDescent="0.25">
      <c r="A1570" s="5">
        <f t="shared" ref="A1570:B1570" si="759">+A1569+1</f>
        <v>1548</v>
      </c>
      <c r="B1570" s="26">
        <f t="shared" si="759"/>
        <v>313</v>
      </c>
      <c r="C1570" s="6" t="s">
        <v>60</v>
      </c>
      <c r="D1570" s="3" t="s">
        <v>1306</v>
      </c>
      <c r="E1570" s="7">
        <v>1970</v>
      </c>
      <c r="F1570" s="7">
        <v>2015</v>
      </c>
      <c r="G1570" s="7" t="s">
        <v>51</v>
      </c>
      <c r="H1570" s="7">
        <v>4</v>
      </c>
      <c r="I1570" s="7">
        <v>2</v>
      </c>
      <c r="J1570" s="32">
        <v>1397.9</v>
      </c>
      <c r="K1570" s="32">
        <v>1279</v>
      </c>
      <c r="L1570" s="32">
        <v>0</v>
      </c>
      <c r="M1570" s="8">
        <v>70</v>
      </c>
      <c r="N1570" s="30">
        <f>'Приложение №2'!E1570</f>
        <v>6885831.3899999997</v>
      </c>
      <c r="O1570" s="32"/>
      <c r="P1570" s="1">
        <v>2817909.52</v>
      </c>
      <c r="Q1570" s="1"/>
      <c r="R1570" s="1">
        <v>425841.46799999999</v>
      </c>
      <c r="S1570" s="1">
        <v>3642080.4019999998</v>
      </c>
      <c r="T1570" s="1"/>
      <c r="U1570" s="1">
        <f t="shared" si="748"/>
        <v>5383.7618373729474</v>
      </c>
      <c r="V1570" s="1">
        <f t="shared" si="748"/>
        <v>5383.7618373729474</v>
      </c>
      <c r="W1570" s="9">
        <v>2021</v>
      </c>
    </row>
    <row r="1571" spans="1:23" ht="15.75" customHeight="1" x14ac:dyDescent="0.25">
      <c r="A1571" s="5">
        <f t="shared" ref="A1571:B1571" si="760">+A1570+1</f>
        <v>1549</v>
      </c>
      <c r="B1571" s="26">
        <f t="shared" si="760"/>
        <v>314</v>
      </c>
      <c r="C1571" s="6" t="s">
        <v>60</v>
      </c>
      <c r="D1571" s="3" t="s">
        <v>1307</v>
      </c>
      <c r="E1571" s="7">
        <v>1970</v>
      </c>
      <c r="F1571" s="7">
        <v>2015</v>
      </c>
      <c r="G1571" s="7" t="s">
        <v>51</v>
      </c>
      <c r="H1571" s="7">
        <v>4</v>
      </c>
      <c r="I1571" s="7">
        <v>2</v>
      </c>
      <c r="J1571" s="32">
        <v>1401</v>
      </c>
      <c r="K1571" s="32">
        <v>1278.8</v>
      </c>
      <c r="L1571" s="32">
        <v>0</v>
      </c>
      <c r="M1571" s="8">
        <v>66</v>
      </c>
      <c r="N1571" s="30">
        <f>'Приложение №2'!E1571</f>
        <v>6884754.6400000015</v>
      </c>
      <c r="O1571" s="32"/>
      <c r="P1571" s="1">
        <v>2770309.77</v>
      </c>
      <c r="Q1571" s="1"/>
      <c r="R1571" s="1">
        <v>472933.99159999995</v>
      </c>
      <c r="S1571" s="1">
        <v>3641510.8784000017</v>
      </c>
      <c r="T1571" s="1"/>
      <c r="U1571" s="1">
        <f t="shared" si="748"/>
        <v>5383.7618392242739</v>
      </c>
      <c r="V1571" s="1">
        <f t="shared" si="748"/>
        <v>5383.7618392242739</v>
      </c>
      <c r="W1571" s="9">
        <v>2021</v>
      </c>
    </row>
    <row r="1572" spans="1:23" ht="15.75" customHeight="1" x14ac:dyDescent="0.25">
      <c r="A1572" s="5">
        <f t="shared" ref="A1572:B1572" si="761">+A1571+1</f>
        <v>1550</v>
      </c>
      <c r="B1572" s="26">
        <f t="shared" si="761"/>
        <v>315</v>
      </c>
      <c r="C1572" s="6" t="s">
        <v>60</v>
      </c>
      <c r="D1572" s="3" t="s">
        <v>1308</v>
      </c>
      <c r="E1572" s="7">
        <v>1969</v>
      </c>
      <c r="F1572" s="7">
        <v>2013</v>
      </c>
      <c r="G1572" s="7" t="s">
        <v>51</v>
      </c>
      <c r="H1572" s="7">
        <v>4</v>
      </c>
      <c r="I1572" s="7">
        <v>2</v>
      </c>
      <c r="J1572" s="32">
        <v>1404.7</v>
      </c>
      <c r="K1572" s="32">
        <v>948.8</v>
      </c>
      <c r="L1572" s="32">
        <v>348.8</v>
      </c>
      <c r="M1572" s="8">
        <v>39</v>
      </c>
      <c r="N1572" s="30">
        <f>'Приложение №2'!E1572</f>
        <v>6985969.3499999996</v>
      </c>
      <c r="O1572" s="32"/>
      <c r="P1572" s="1">
        <v>1894816.88</v>
      </c>
      <c r="Q1572" s="1"/>
      <c r="R1572" s="1">
        <v>402863.83479999995</v>
      </c>
      <c r="S1572" s="1">
        <v>4688288.6351999994</v>
      </c>
      <c r="T1572" s="1"/>
      <c r="U1572" s="1">
        <f t="shared" si="748"/>
        <v>5383.7618295314423</v>
      </c>
      <c r="V1572" s="1">
        <f t="shared" si="748"/>
        <v>5383.7618295314423</v>
      </c>
      <c r="W1572" s="9">
        <v>2021</v>
      </c>
    </row>
    <row r="1573" spans="1:23" ht="15.75" customHeight="1" x14ac:dyDescent="0.25">
      <c r="A1573" s="5">
        <f t="shared" ref="A1573:B1573" si="762">+A1572+1</f>
        <v>1551</v>
      </c>
      <c r="B1573" s="26">
        <f t="shared" si="762"/>
        <v>316</v>
      </c>
      <c r="C1573" s="6" t="s">
        <v>60</v>
      </c>
      <c r="D1573" s="3" t="s">
        <v>1309</v>
      </c>
      <c r="E1573" s="7">
        <v>1969</v>
      </c>
      <c r="F1573" s="7">
        <v>2015</v>
      </c>
      <c r="G1573" s="7" t="s">
        <v>51</v>
      </c>
      <c r="H1573" s="7">
        <v>4</v>
      </c>
      <c r="I1573" s="7">
        <v>2</v>
      </c>
      <c r="J1573" s="32">
        <v>1374</v>
      </c>
      <c r="K1573" s="32">
        <v>1179.99</v>
      </c>
      <c r="L1573" s="32">
        <v>72.599999999999994</v>
      </c>
      <c r="M1573" s="8">
        <v>60</v>
      </c>
      <c r="N1573" s="30">
        <f>'Приложение №2'!E1573</f>
        <v>6743646.2400000002</v>
      </c>
      <c r="O1573" s="32"/>
      <c r="P1573" s="1">
        <v>2545183.27</v>
      </c>
      <c r="Q1573" s="1"/>
      <c r="R1573" s="1">
        <v>424851.92958</v>
      </c>
      <c r="S1573" s="1">
        <v>3773611.0404200004</v>
      </c>
      <c r="T1573" s="1"/>
      <c r="U1573" s="1">
        <f t="shared" si="748"/>
        <v>5383.7618374727572</v>
      </c>
      <c r="V1573" s="1">
        <f t="shared" si="748"/>
        <v>5383.7618374727572</v>
      </c>
      <c r="W1573" s="9">
        <v>2021</v>
      </c>
    </row>
    <row r="1574" spans="1:23" ht="15.75" customHeight="1" x14ac:dyDescent="0.25">
      <c r="A1574" s="5">
        <f t="shared" ref="A1574:B1574" si="763">+A1573+1</f>
        <v>1552</v>
      </c>
      <c r="B1574" s="26">
        <f t="shared" si="763"/>
        <v>317</v>
      </c>
      <c r="C1574" s="6" t="s">
        <v>60</v>
      </c>
      <c r="D1574" s="3" t="s">
        <v>1310</v>
      </c>
      <c r="E1574" s="7">
        <v>1968</v>
      </c>
      <c r="F1574" s="7">
        <v>2013</v>
      </c>
      <c r="G1574" s="7" t="s">
        <v>51</v>
      </c>
      <c r="H1574" s="7">
        <v>4</v>
      </c>
      <c r="I1574" s="7">
        <v>2</v>
      </c>
      <c r="J1574" s="32">
        <v>1377</v>
      </c>
      <c r="K1574" s="32">
        <v>1273.2</v>
      </c>
      <c r="L1574" s="32">
        <v>0</v>
      </c>
      <c r="M1574" s="8">
        <v>50</v>
      </c>
      <c r="N1574" s="30">
        <f>'Приложение №2'!E1574</f>
        <v>6854605.580000001</v>
      </c>
      <c r="O1574" s="32"/>
      <c r="P1574" s="1">
        <v>2770805.49</v>
      </c>
      <c r="Q1574" s="1"/>
      <c r="R1574" s="1">
        <v>458235.77240000002</v>
      </c>
      <c r="S1574" s="1">
        <v>3625564.3176000006</v>
      </c>
      <c r="T1574" s="1"/>
      <c r="U1574" s="1">
        <f t="shared" si="748"/>
        <v>5383.7618441721652</v>
      </c>
      <c r="V1574" s="1">
        <f t="shared" si="748"/>
        <v>5383.7618441721652</v>
      </c>
      <c r="W1574" s="9">
        <v>2021</v>
      </c>
    </row>
    <row r="1575" spans="1:23" ht="15.75" customHeight="1" x14ac:dyDescent="0.25">
      <c r="A1575" s="5">
        <f t="shared" ref="A1575:B1575" si="764">+A1574+1</f>
        <v>1553</v>
      </c>
      <c r="B1575" s="26">
        <f t="shared" si="764"/>
        <v>318</v>
      </c>
      <c r="C1575" s="6" t="s">
        <v>60</v>
      </c>
      <c r="D1575" s="3" t="s">
        <v>72</v>
      </c>
      <c r="E1575" s="7">
        <v>1971</v>
      </c>
      <c r="F1575" s="7">
        <v>2017</v>
      </c>
      <c r="G1575" s="7" t="s">
        <v>63</v>
      </c>
      <c r="H1575" s="7">
        <v>4</v>
      </c>
      <c r="I1575" s="7">
        <v>3</v>
      </c>
      <c r="J1575" s="32">
        <v>2241.3000000000002</v>
      </c>
      <c r="K1575" s="32">
        <v>1968.74</v>
      </c>
      <c r="L1575" s="32">
        <v>64.599999999999994</v>
      </c>
      <c r="M1575" s="8">
        <v>95</v>
      </c>
      <c r="N1575" s="30">
        <f>'Приложение №2'!E1575</f>
        <v>964964.3600000001</v>
      </c>
      <c r="O1575" s="32"/>
      <c r="P1575" s="1">
        <v>0</v>
      </c>
      <c r="Q1575" s="1"/>
      <c r="R1575" s="1">
        <v>755125.03508000006</v>
      </c>
      <c r="S1575" s="1">
        <v>209839.32492000004</v>
      </c>
      <c r="T1575" s="1"/>
      <c r="U1575" s="1">
        <f t="shared" si="748"/>
        <v>474.57108009481942</v>
      </c>
      <c r="V1575" s="1">
        <f t="shared" si="748"/>
        <v>474.57108009481942</v>
      </c>
      <c r="W1575" s="9">
        <v>2021</v>
      </c>
    </row>
    <row r="1576" spans="1:23" ht="15.75" customHeight="1" x14ac:dyDescent="0.25">
      <c r="A1576" s="5">
        <f t="shared" ref="A1576:B1576" si="765">+A1575+1</f>
        <v>1554</v>
      </c>
      <c r="B1576" s="26">
        <f t="shared" si="765"/>
        <v>319</v>
      </c>
      <c r="C1576" s="6" t="s">
        <v>60</v>
      </c>
      <c r="D1576" s="3" t="s">
        <v>1311</v>
      </c>
      <c r="E1576" s="7">
        <v>1971</v>
      </c>
      <c r="F1576" s="7">
        <v>2015</v>
      </c>
      <c r="G1576" s="7" t="s">
        <v>51</v>
      </c>
      <c r="H1576" s="7">
        <v>4</v>
      </c>
      <c r="I1576" s="7">
        <v>3</v>
      </c>
      <c r="J1576" s="32">
        <v>2198.9</v>
      </c>
      <c r="K1576" s="32">
        <v>1897.4</v>
      </c>
      <c r="L1576" s="32">
        <v>127.2</v>
      </c>
      <c r="M1576" s="8">
        <v>98</v>
      </c>
      <c r="N1576" s="30">
        <f>'Приложение №2'!E1576</f>
        <v>3493134.9399999995</v>
      </c>
      <c r="O1576" s="32"/>
      <c r="P1576" s="1">
        <v>0</v>
      </c>
      <c r="Q1576" s="1"/>
      <c r="R1576" s="1">
        <v>674338.19760000007</v>
      </c>
      <c r="S1576" s="1">
        <v>2818796.7423999994</v>
      </c>
      <c r="T1576" s="1"/>
      <c r="U1576" s="1">
        <f t="shared" si="748"/>
        <v>1725.3457176726263</v>
      </c>
      <c r="V1576" s="1">
        <f t="shared" si="748"/>
        <v>1725.3457176726263</v>
      </c>
      <c r="W1576" s="9">
        <v>2021</v>
      </c>
    </row>
    <row r="1577" spans="1:23" ht="15.75" customHeight="1" x14ac:dyDescent="0.25">
      <c r="A1577" s="5">
        <f t="shared" ref="A1577:B1577" si="766">+A1576+1</f>
        <v>1555</v>
      </c>
      <c r="B1577" s="26">
        <f t="shared" si="766"/>
        <v>320</v>
      </c>
      <c r="C1577" s="6" t="s">
        <v>60</v>
      </c>
      <c r="D1577" s="3" t="s">
        <v>277</v>
      </c>
      <c r="E1577" s="7">
        <v>1974</v>
      </c>
      <c r="F1577" s="7">
        <v>2014</v>
      </c>
      <c r="G1577" s="7" t="s">
        <v>51</v>
      </c>
      <c r="H1577" s="7">
        <v>4</v>
      </c>
      <c r="I1577" s="7">
        <v>6</v>
      </c>
      <c r="J1577" s="32">
        <v>4464.7</v>
      </c>
      <c r="K1577" s="32">
        <v>4062.7</v>
      </c>
      <c r="L1577" s="32">
        <v>42</v>
      </c>
      <c r="M1577" s="8">
        <v>161</v>
      </c>
      <c r="N1577" s="30">
        <f>'Приложение №2'!E1577</f>
        <v>2043877.0799999998</v>
      </c>
      <c r="O1577" s="32"/>
      <c r="P1577" s="1">
        <v>0</v>
      </c>
      <c r="Q1577" s="1"/>
      <c r="R1577" s="1">
        <v>1443306.4693999998</v>
      </c>
      <c r="S1577" s="1">
        <v>600570.61060000001</v>
      </c>
      <c r="T1577" s="1"/>
      <c r="U1577" s="1">
        <f t="shared" si="748"/>
        <v>497.93580042390431</v>
      </c>
      <c r="V1577" s="1">
        <f t="shared" si="748"/>
        <v>497.93580042390431</v>
      </c>
      <c r="W1577" s="9">
        <v>2021</v>
      </c>
    </row>
    <row r="1578" spans="1:23" ht="15.75" customHeight="1" x14ac:dyDescent="0.25">
      <c r="A1578" s="5">
        <f t="shared" ref="A1578:B1578" si="767">+A1577+1</f>
        <v>1556</v>
      </c>
      <c r="B1578" s="26">
        <f t="shared" si="767"/>
        <v>321</v>
      </c>
      <c r="C1578" s="6" t="s">
        <v>60</v>
      </c>
      <c r="D1578" s="3" t="s">
        <v>1312</v>
      </c>
      <c r="E1578" s="7">
        <v>1968</v>
      </c>
      <c r="F1578" s="7">
        <v>2013</v>
      </c>
      <c r="G1578" s="7" t="s">
        <v>51</v>
      </c>
      <c r="H1578" s="7">
        <v>4</v>
      </c>
      <c r="I1578" s="7">
        <v>2</v>
      </c>
      <c r="J1578" s="32">
        <v>1327.8</v>
      </c>
      <c r="K1578" s="32">
        <v>1087.8</v>
      </c>
      <c r="L1578" s="32">
        <v>116.8</v>
      </c>
      <c r="M1578" s="8">
        <v>51</v>
      </c>
      <c r="N1578" s="30">
        <f>'Приложение №2'!E1578</f>
        <v>6485279.5100000007</v>
      </c>
      <c r="O1578" s="32"/>
      <c r="P1578" s="1">
        <v>2289035.46</v>
      </c>
      <c r="Q1578" s="1"/>
      <c r="R1578" s="1">
        <v>433425.41479999997</v>
      </c>
      <c r="S1578" s="1">
        <v>3762818.6352000008</v>
      </c>
      <c r="T1578" s="1"/>
      <c r="U1578" s="1">
        <f t="shared" si="748"/>
        <v>5383.7618379545083</v>
      </c>
      <c r="V1578" s="1">
        <f t="shared" si="748"/>
        <v>5383.7618379545083</v>
      </c>
      <c r="W1578" s="9">
        <v>2021</v>
      </c>
    </row>
    <row r="1579" spans="1:23" ht="15.75" customHeight="1" x14ac:dyDescent="0.25">
      <c r="A1579" s="5">
        <f t="shared" ref="A1579:B1579" si="768">+A1578+1</f>
        <v>1557</v>
      </c>
      <c r="B1579" s="26">
        <f t="shared" si="768"/>
        <v>322</v>
      </c>
      <c r="C1579" s="6" t="s">
        <v>60</v>
      </c>
      <c r="D1579" s="3" t="s">
        <v>1313</v>
      </c>
      <c r="E1579" s="7">
        <v>1991</v>
      </c>
      <c r="F1579" s="7">
        <v>2015</v>
      </c>
      <c r="G1579" s="7" t="s">
        <v>51</v>
      </c>
      <c r="H1579" s="7">
        <v>9</v>
      </c>
      <c r="I1579" s="7">
        <v>4</v>
      </c>
      <c r="J1579" s="32">
        <v>9193.5</v>
      </c>
      <c r="K1579" s="32">
        <v>8133.96</v>
      </c>
      <c r="L1579" s="32">
        <v>0</v>
      </c>
      <c r="M1579" s="8">
        <v>365</v>
      </c>
      <c r="N1579" s="30">
        <f>'Приложение №2'!E1579</f>
        <v>81061202.520000026</v>
      </c>
      <c r="O1579" s="32"/>
      <c r="P1579" s="1">
        <v>46593573.270000003</v>
      </c>
      <c r="Q1579" s="1"/>
      <c r="R1579" s="1">
        <v>3721260.446</v>
      </c>
      <c r="S1579" s="1">
        <v>30746368.804000024</v>
      </c>
      <c r="T1579" s="32"/>
      <c r="U1579" s="1">
        <f t="shared" si="748"/>
        <v>9965.7734387678356</v>
      </c>
      <c r="V1579" s="1">
        <f t="shared" si="748"/>
        <v>9965.7734387678356</v>
      </c>
      <c r="W1579" s="9">
        <v>2021</v>
      </c>
    </row>
    <row r="1580" spans="1:23" ht="15.75" customHeight="1" x14ac:dyDescent="0.25">
      <c r="A1580" s="5">
        <f t="shared" ref="A1580:B1580" si="769">+A1579+1</f>
        <v>1558</v>
      </c>
      <c r="B1580" s="26">
        <f t="shared" si="769"/>
        <v>323</v>
      </c>
      <c r="C1580" s="6" t="s">
        <v>60</v>
      </c>
      <c r="D1580" s="3" t="s">
        <v>1314</v>
      </c>
      <c r="E1580" s="7">
        <v>1992</v>
      </c>
      <c r="F1580" s="7">
        <v>2013</v>
      </c>
      <c r="G1580" s="7" t="s">
        <v>51</v>
      </c>
      <c r="H1580" s="7">
        <v>9</v>
      </c>
      <c r="I1580" s="7">
        <v>1</v>
      </c>
      <c r="J1580" s="32">
        <v>2277.4</v>
      </c>
      <c r="K1580" s="32">
        <v>2014.4</v>
      </c>
      <c r="L1580" s="32">
        <v>0</v>
      </c>
      <c r="M1580" s="8">
        <v>98</v>
      </c>
      <c r="N1580" s="30">
        <f>'Приложение №2'!E1580</f>
        <v>6197934.4400000004</v>
      </c>
      <c r="O1580" s="32"/>
      <c r="P1580" s="1">
        <v>0</v>
      </c>
      <c r="Q1580" s="1"/>
      <c r="R1580" s="1">
        <v>903522.11</v>
      </c>
      <c r="S1580" s="1">
        <v>5294412.33</v>
      </c>
      <c r="T1580" s="32"/>
      <c r="U1580" s="1">
        <f t="shared" si="748"/>
        <v>3076.814158061954</v>
      </c>
      <c r="V1580" s="1">
        <f t="shared" si="748"/>
        <v>3076.814158061954</v>
      </c>
      <c r="W1580" s="9">
        <v>2021</v>
      </c>
    </row>
    <row r="1581" spans="1:23" ht="15.75" customHeight="1" x14ac:dyDescent="0.25">
      <c r="A1581" s="5">
        <f t="shared" ref="A1581:B1581" si="770">+A1580+1</f>
        <v>1559</v>
      </c>
      <c r="B1581" s="26">
        <f t="shared" si="770"/>
        <v>324</v>
      </c>
      <c r="C1581" s="6" t="s">
        <v>60</v>
      </c>
      <c r="D1581" s="3" t="s">
        <v>1315</v>
      </c>
      <c r="E1581" s="7">
        <v>1992</v>
      </c>
      <c r="F1581" s="7">
        <v>2015</v>
      </c>
      <c r="G1581" s="7" t="s">
        <v>51</v>
      </c>
      <c r="H1581" s="7">
        <v>9</v>
      </c>
      <c r="I1581" s="7">
        <v>1</v>
      </c>
      <c r="J1581" s="32">
        <v>2197.1999999999998</v>
      </c>
      <c r="K1581" s="32">
        <v>1934.5</v>
      </c>
      <c r="L1581" s="32">
        <v>0</v>
      </c>
      <c r="M1581" s="8">
        <v>70</v>
      </c>
      <c r="N1581" s="30">
        <f>'Приложение №2'!E1581</f>
        <v>5952096.9899999993</v>
      </c>
      <c r="O1581" s="32"/>
      <c r="P1581" s="1">
        <v>0</v>
      </c>
      <c r="Q1581" s="1"/>
      <c r="R1581" s="1">
        <v>861529.83</v>
      </c>
      <c r="S1581" s="1">
        <v>5090567.1599999992</v>
      </c>
      <c r="T1581" s="32"/>
      <c r="U1581" s="1">
        <f t="shared" si="748"/>
        <v>3076.8141586973375</v>
      </c>
      <c r="V1581" s="1">
        <f t="shared" si="748"/>
        <v>3076.8141586973375</v>
      </c>
      <c r="W1581" s="9">
        <v>2021</v>
      </c>
    </row>
    <row r="1582" spans="1:23" ht="15.75" customHeight="1" x14ac:dyDescent="0.25">
      <c r="A1582" s="5">
        <f t="shared" ref="A1582:B1582" si="771">+A1581+1</f>
        <v>1560</v>
      </c>
      <c r="B1582" s="26">
        <f t="shared" si="771"/>
        <v>325</v>
      </c>
      <c r="C1582" s="6" t="s">
        <v>60</v>
      </c>
      <c r="D1582" s="3" t="s">
        <v>1316</v>
      </c>
      <c r="E1582" s="7">
        <v>1991</v>
      </c>
      <c r="F1582" s="7">
        <v>2012</v>
      </c>
      <c r="G1582" s="7" t="s">
        <v>51</v>
      </c>
      <c r="H1582" s="7">
        <v>9</v>
      </c>
      <c r="I1582" s="7">
        <v>1</v>
      </c>
      <c r="J1582" s="32">
        <v>2282.58</v>
      </c>
      <c r="K1582" s="32">
        <v>1974.08</v>
      </c>
      <c r="L1582" s="32">
        <v>54.5</v>
      </c>
      <c r="M1582" s="8">
        <v>71</v>
      </c>
      <c r="N1582" s="30">
        <f>'Приложение №2'!E1582</f>
        <v>6962750.879999999</v>
      </c>
      <c r="O1582" s="32"/>
      <c r="P1582" s="1">
        <v>0</v>
      </c>
      <c r="Q1582" s="1"/>
      <c r="R1582" s="1">
        <v>728788.74800000002</v>
      </c>
      <c r="S1582" s="1">
        <v>6233962.1319999993</v>
      </c>
      <c r="T1582" s="32"/>
      <c r="U1582" s="1">
        <f t="shared" si="748"/>
        <v>3432.327480306421</v>
      </c>
      <c r="V1582" s="1">
        <f t="shared" si="748"/>
        <v>3432.327480306421</v>
      </c>
      <c r="W1582" s="9">
        <v>2021</v>
      </c>
    </row>
    <row r="1583" spans="1:23" ht="15" customHeight="1" x14ac:dyDescent="0.25">
      <c r="A1583" s="5">
        <f t="shared" ref="A1583:B1583" si="772">+A1582+1</f>
        <v>1561</v>
      </c>
      <c r="B1583" s="26">
        <f t="shared" si="772"/>
        <v>326</v>
      </c>
      <c r="C1583" s="6" t="s">
        <v>60</v>
      </c>
      <c r="D1583" s="3" t="s">
        <v>694</v>
      </c>
      <c r="E1583" s="7">
        <v>1993</v>
      </c>
      <c r="F1583" s="7">
        <v>2014</v>
      </c>
      <c r="G1583" s="7" t="s">
        <v>51</v>
      </c>
      <c r="H1583" s="7">
        <v>9</v>
      </c>
      <c r="I1583" s="7">
        <v>1</v>
      </c>
      <c r="J1583" s="32">
        <v>2553.4</v>
      </c>
      <c r="K1583" s="32">
        <v>2126.1</v>
      </c>
      <c r="L1583" s="32">
        <v>0</v>
      </c>
      <c r="M1583" s="8">
        <v>78</v>
      </c>
      <c r="N1583" s="30">
        <f>'Приложение №2'!E1583</f>
        <v>3591360.0000000005</v>
      </c>
      <c r="O1583" s="32"/>
      <c r="P1583" s="1">
        <v>0</v>
      </c>
      <c r="Q1583" s="1"/>
      <c r="R1583" s="1">
        <v>714183.73</v>
      </c>
      <c r="S1583" s="1">
        <v>2877176.2700000005</v>
      </c>
      <c r="T1583" s="32"/>
      <c r="U1583" s="1">
        <f t="shared" si="748"/>
        <v>1689.1773670100185</v>
      </c>
      <c r="V1583" s="1">
        <f t="shared" si="748"/>
        <v>1689.1773670100185</v>
      </c>
      <c r="W1583" s="9">
        <v>2021</v>
      </c>
    </row>
    <row r="1584" spans="1:23" ht="15.75" customHeight="1" x14ac:dyDescent="0.25">
      <c r="A1584" s="5">
        <f t="shared" ref="A1584:B1584" si="773">+A1583+1</f>
        <v>1562</v>
      </c>
      <c r="B1584" s="26">
        <f t="shared" si="773"/>
        <v>327</v>
      </c>
      <c r="C1584" s="6" t="s">
        <v>60</v>
      </c>
      <c r="D1584" s="3" t="s">
        <v>1317</v>
      </c>
      <c r="E1584" s="7">
        <v>1993</v>
      </c>
      <c r="F1584" s="7">
        <v>2016</v>
      </c>
      <c r="G1584" s="7" t="s">
        <v>51</v>
      </c>
      <c r="H1584" s="7">
        <v>9</v>
      </c>
      <c r="I1584" s="7">
        <v>1</v>
      </c>
      <c r="J1584" s="32">
        <v>2834.5</v>
      </c>
      <c r="K1584" s="32">
        <v>2498.9</v>
      </c>
      <c r="L1584" s="32">
        <v>0</v>
      </c>
      <c r="M1584" s="8">
        <v>147</v>
      </c>
      <c r="N1584" s="30">
        <f>'Приложение №2'!E1584</f>
        <v>5743479.9500000002</v>
      </c>
      <c r="O1584" s="32"/>
      <c r="P1584" s="1">
        <v>0</v>
      </c>
      <c r="Q1584" s="1"/>
      <c r="R1584" s="1">
        <v>452865.95</v>
      </c>
      <c r="S1584" s="1">
        <v>5290614</v>
      </c>
      <c r="T1584" s="32"/>
      <c r="U1584" s="1">
        <f t="shared" si="748"/>
        <v>2298.4032774420743</v>
      </c>
      <c r="V1584" s="1">
        <f t="shared" si="748"/>
        <v>2298.4032774420743</v>
      </c>
      <c r="W1584" s="9">
        <v>2021</v>
      </c>
    </row>
    <row r="1585" spans="1:23" ht="15.75" customHeight="1" x14ac:dyDescent="0.25">
      <c r="A1585" s="5">
        <f t="shared" ref="A1585:B1585" si="774">+A1584+1</f>
        <v>1563</v>
      </c>
      <c r="B1585" s="26">
        <f t="shared" si="774"/>
        <v>328</v>
      </c>
      <c r="C1585" s="6" t="s">
        <v>285</v>
      </c>
      <c r="D1585" s="3" t="s">
        <v>1318</v>
      </c>
      <c r="E1585" s="7">
        <v>1974</v>
      </c>
      <c r="F1585" s="7">
        <v>1974</v>
      </c>
      <c r="G1585" s="7" t="s">
        <v>51</v>
      </c>
      <c r="H1585" s="7">
        <v>5</v>
      </c>
      <c r="I1585" s="7">
        <v>7</v>
      </c>
      <c r="J1585" s="32">
        <v>8947.2000000000007</v>
      </c>
      <c r="K1585" s="32">
        <v>7717.5</v>
      </c>
      <c r="L1585" s="32">
        <v>71.5</v>
      </c>
      <c r="M1585" s="8">
        <v>431</v>
      </c>
      <c r="N1585" s="30">
        <f>'Приложение №2'!E1585</f>
        <v>12502350.720000001</v>
      </c>
      <c r="O1585" s="32"/>
      <c r="P1585" s="1">
        <v>0</v>
      </c>
      <c r="Q1585" s="1"/>
      <c r="R1585" s="1">
        <v>2502774.4610000001</v>
      </c>
      <c r="S1585" s="1">
        <v>9999576.2589999996</v>
      </c>
      <c r="T1585" s="1"/>
      <c r="U1585" s="1">
        <f t="shared" si="748"/>
        <v>1605.1291205546283</v>
      </c>
      <c r="V1585" s="1">
        <f t="shared" si="748"/>
        <v>1605.1291205546283</v>
      </c>
      <c r="W1585" s="9">
        <v>2021</v>
      </c>
    </row>
    <row r="1586" spans="1:23" ht="15" customHeight="1" x14ac:dyDescent="0.25">
      <c r="A1586" s="5">
        <f t="shared" ref="A1586:B1586" si="775">+A1585+1</f>
        <v>1564</v>
      </c>
      <c r="B1586" s="26">
        <f t="shared" si="775"/>
        <v>329</v>
      </c>
      <c r="C1586" s="6" t="s">
        <v>285</v>
      </c>
      <c r="D1586" s="3" t="s">
        <v>1319</v>
      </c>
      <c r="E1586" s="7">
        <v>1974</v>
      </c>
      <c r="F1586" s="7">
        <v>1974</v>
      </c>
      <c r="G1586" s="7" t="s">
        <v>67</v>
      </c>
      <c r="H1586" s="7">
        <v>2</v>
      </c>
      <c r="I1586" s="7">
        <v>3</v>
      </c>
      <c r="J1586" s="32">
        <v>557.20000000000005</v>
      </c>
      <c r="K1586" s="32">
        <v>492.5</v>
      </c>
      <c r="L1586" s="32">
        <v>0</v>
      </c>
      <c r="M1586" s="8">
        <v>38</v>
      </c>
      <c r="N1586" s="30">
        <f>'Приложение №2'!E1586</f>
        <v>3065769.48</v>
      </c>
      <c r="O1586" s="32"/>
      <c r="P1586" s="1">
        <v>2599042.4500000002</v>
      </c>
      <c r="Q1586" s="1"/>
      <c r="R1586" s="1">
        <v>135176.035</v>
      </c>
      <c r="S1586" s="1">
        <v>331550.99499999976</v>
      </c>
      <c r="T1586" s="32"/>
      <c r="U1586" s="1">
        <f t="shared" si="748"/>
        <v>6224.912649746193</v>
      </c>
      <c r="V1586" s="1">
        <f t="shared" si="748"/>
        <v>6224.912649746193</v>
      </c>
      <c r="W1586" s="9">
        <v>2021</v>
      </c>
    </row>
    <row r="1587" spans="1:23" ht="15" customHeight="1" x14ac:dyDescent="0.25">
      <c r="A1587" s="5">
        <f t="shared" ref="A1587:B1587" si="776">+A1586+1</f>
        <v>1565</v>
      </c>
      <c r="B1587" s="26">
        <f t="shared" si="776"/>
        <v>330</v>
      </c>
      <c r="C1587" s="6" t="s">
        <v>285</v>
      </c>
      <c r="D1587" s="3" t="s">
        <v>1320</v>
      </c>
      <c r="E1587" s="7">
        <v>1974</v>
      </c>
      <c r="F1587" s="7">
        <v>1974</v>
      </c>
      <c r="G1587" s="7" t="s">
        <v>67</v>
      </c>
      <c r="H1587" s="7">
        <v>2</v>
      </c>
      <c r="I1587" s="7">
        <v>3</v>
      </c>
      <c r="J1587" s="32">
        <v>564</v>
      </c>
      <c r="K1587" s="32">
        <v>489.4</v>
      </c>
      <c r="L1587" s="32">
        <v>0</v>
      </c>
      <c r="M1587" s="8">
        <v>22</v>
      </c>
      <c r="N1587" s="30">
        <f>'Приложение №2'!E1587</f>
        <v>3046472.2499999995</v>
      </c>
      <c r="O1587" s="32"/>
      <c r="P1587" s="1">
        <v>2604104.46</v>
      </c>
      <c r="Q1587" s="1"/>
      <c r="R1587" s="1">
        <v>112903.7068</v>
      </c>
      <c r="S1587" s="1">
        <v>329464.08319999959</v>
      </c>
      <c r="T1587" s="32"/>
      <c r="U1587" s="1">
        <f t="shared" si="748"/>
        <v>6224.9126481405792</v>
      </c>
      <c r="V1587" s="1">
        <f t="shared" si="748"/>
        <v>6224.9126481405792</v>
      </c>
      <c r="W1587" s="9">
        <v>2021</v>
      </c>
    </row>
    <row r="1588" spans="1:23" ht="15" customHeight="1" x14ac:dyDescent="0.25">
      <c r="A1588" s="5">
        <f t="shared" ref="A1588:B1588" si="777">+A1587+1</f>
        <v>1566</v>
      </c>
      <c r="B1588" s="26">
        <f t="shared" si="777"/>
        <v>331</v>
      </c>
      <c r="C1588" s="6" t="s">
        <v>1044</v>
      </c>
      <c r="D1588" s="3" t="s">
        <v>1046</v>
      </c>
      <c r="E1588" s="7">
        <v>1985</v>
      </c>
      <c r="F1588" s="7">
        <v>1985</v>
      </c>
      <c r="G1588" s="7" t="s">
        <v>67</v>
      </c>
      <c r="H1588" s="7">
        <v>2</v>
      </c>
      <c r="I1588" s="7">
        <v>3</v>
      </c>
      <c r="J1588" s="32">
        <v>833.4</v>
      </c>
      <c r="K1588" s="32">
        <v>741.3</v>
      </c>
      <c r="L1588" s="32">
        <v>0</v>
      </c>
      <c r="M1588" s="8">
        <v>30</v>
      </c>
      <c r="N1588" s="30">
        <f>'Приложение №2'!E1588</f>
        <v>4597733.72</v>
      </c>
      <c r="O1588" s="32"/>
      <c r="P1588" s="1">
        <v>4056271.89</v>
      </c>
      <c r="Q1588" s="1"/>
      <c r="R1588" s="1">
        <v>42418.668600000005</v>
      </c>
      <c r="S1588" s="1">
        <v>499043.16139999963</v>
      </c>
      <c r="T1588" s="32"/>
      <c r="U1588" s="1">
        <f t="shared" si="748"/>
        <v>6202.2578173479023</v>
      </c>
      <c r="V1588" s="1">
        <f t="shared" si="748"/>
        <v>6202.2578173479023</v>
      </c>
      <c r="W1588" s="9">
        <v>2021</v>
      </c>
    </row>
    <row r="1589" spans="1:23" ht="15" customHeight="1" x14ac:dyDescent="0.25">
      <c r="A1589" s="5">
        <f t="shared" ref="A1589:B1589" si="778">+A1588+1</f>
        <v>1567</v>
      </c>
      <c r="B1589" s="26">
        <f t="shared" si="778"/>
        <v>332</v>
      </c>
      <c r="C1589" s="6" t="s">
        <v>1044</v>
      </c>
      <c r="D1589" s="3" t="s">
        <v>1047</v>
      </c>
      <c r="E1589" s="7">
        <v>1989</v>
      </c>
      <c r="F1589" s="7">
        <v>1989</v>
      </c>
      <c r="G1589" s="7" t="s">
        <v>67</v>
      </c>
      <c r="H1589" s="7">
        <v>2</v>
      </c>
      <c r="I1589" s="7">
        <v>3</v>
      </c>
      <c r="J1589" s="32">
        <v>801.3</v>
      </c>
      <c r="K1589" s="32">
        <v>722.7</v>
      </c>
      <c r="L1589" s="32">
        <v>0</v>
      </c>
      <c r="M1589" s="8">
        <v>28</v>
      </c>
      <c r="N1589" s="30">
        <f>'Приложение №2'!E1589</f>
        <v>4501772.43</v>
      </c>
      <c r="O1589" s="32"/>
      <c r="P1589" s="1">
        <v>3973896.45</v>
      </c>
      <c r="Q1589" s="1"/>
      <c r="R1589" s="1">
        <v>41354.339400000004</v>
      </c>
      <c r="S1589" s="1">
        <v>486521.64059999952</v>
      </c>
      <c r="T1589" s="32"/>
      <c r="U1589" s="1">
        <f t="shared" si="748"/>
        <v>6229.1025736820247</v>
      </c>
      <c r="V1589" s="1">
        <f t="shared" si="748"/>
        <v>6229.1025736820247</v>
      </c>
      <c r="W1589" s="9">
        <v>2021</v>
      </c>
    </row>
    <row r="1590" spans="1:23" ht="15" customHeight="1" x14ac:dyDescent="0.25">
      <c r="A1590" s="5">
        <f t="shared" ref="A1590:B1590" si="779">+A1589+1</f>
        <v>1568</v>
      </c>
      <c r="B1590" s="26">
        <f t="shared" si="779"/>
        <v>333</v>
      </c>
      <c r="C1590" s="6" t="s">
        <v>1044</v>
      </c>
      <c r="D1590" s="3" t="s">
        <v>1321</v>
      </c>
      <c r="E1590" s="7">
        <v>1989</v>
      </c>
      <c r="F1590" s="7">
        <v>1989</v>
      </c>
      <c r="G1590" s="7" t="s">
        <v>67</v>
      </c>
      <c r="H1590" s="7">
        <v>2</v>
      </c>
      <c r="I1590" s="7">
        <v>3</v>
      </c>
      <c r="J1590" s="32">
        <v>841.6</v>
      </c>
      <c r="K1590" s="32">
        <v>750.4</v>
      </c>
      <c r="L1590" s="32">
        <v>0</v>
      </c>
      <c r="M1590" s="8">
        <v>37</v>
      </c>
      <c r="N1590" s="30">
        <f>'Приложение №2'!E1590</f>
        <v>4654174.29</v>
      </c>
      <c r="O1590" s="32"/>
      <c r="P1590" s="1">
        <v>3952753.69</v>
      </c>
      <c r="Q1590" s="1"/>
      <c r="R1590" s="1">
        <v>196251.31880000001</v>
      </c>
      <c r="S1590" s="1">
        <v>505169.28120000008</v>
      </c>
      <c r="T1590" s="32"/>
      <c r="U1590" s="1">
        <f t="shared" si="748"/>
        <v>6202.2578491471222</v>
      </c>
      <c r="V1590" s="1">
        <f t="shared" si="748"/>
        <v>6202.2578491471222</v>
      </c>
      <c r="W1590" s="9">
        <v>2021</v>
      </c>
    </row>
    <row r="1591" spans="1:23" ht="15" customHeight="1" x14ac:dyDescent="0.25">
      <c r="A1591" s="5">
        <f t="shared" ref="A1591:B1591" si="780">+A1590+1</f>
        <v>1569</v>
      </c>
      <c r="B1591" s="26">
        <f t="shared" si="780"/>
        <v>334</v>
      </c>
      <c r="C1591" s="6" t="s">
        <v>1044</v>
      </c>
      <c r="D1591" s="3" t="s">
        <v>1322</v>
      </c>
      <c r="E1591" s="7">
        <v>1988</v>
      </c>
      <c r="F1591" s="7">
        <v>1988</v>
      </c>
      <c r="G1591" s="7" t="s">
        <v>67</v>
      </c>
      <c r="H1591" s="7">
        <v>2</v>
      </c>
      <c r="I1591" s="7">
        <v>3</v>
      </c>
      <c r="J1591" s="32">
        <v>803.8</v>
      </c>
      <c r="K1591" s="32">
        <v>717.1</v>
      </c>
      <c r="L1591" s="32">
        <v>0</v>
      </c>
      <c r="M1591" s="8">
        <v>41</v>
      </c>
      <c r="N1591" s="30">
        <f>'Приложение №2'!E1591</f>
        <v>8297329.5199999996</v>
      </c>
      <c r="O1591" s="32"/>
      <c r="P1591" s="1">
        <v>7611414.6100000003</v>
      </c>
      <c r="Q1591" s="1"/>
      <c r="R1591" s="1">
        <v>203163.1862</v>
      </c>
      <c r="S1591" s="1">
        <v>482751.72379999922</v>
      </c>
      <c r="T1591" s="32"/>
      <c r="U1591" s="1">
        <f t="shared" si="748"/>
        <v>11570.67287686515</v>
      </c>
      <c r="V1591" s="1">
        <f t="shared" si="748"/>
        <v>11570.67287686515</v>
      </c>
      <c r="W1591" s="9">
        <v>2021</v>
      </c>
    </row>
    <row r="1592" spans="1:23" ht="15.75" customHeight="1" x14ac:dyDescent="0.25">
      <c r="A1592" s="5">
        <f t="shared" ref="A1592:B1592" si="781">+A1591+1</f>
        <v>1570</v>
      </c>
      <c r="B1592" s="26">
        <f t="shared" si="781"/>
        <v>335</v>
      </c>
      <c r="C1592" s="6" t="s">
        <v>290</v>
      </c>
      <c r="D1592" s="3" t="s">
        <v>1049</v>
      </c>
      <c r="E1592" s="7">
        <v>1985</v>
      </c>
      <c r="F1592" s="7">
        <v>1985</v>
      </c>
      <c r="G1592" s="7" t="s">
        <v>51</v>
      </c>
      <c r="H1592" s="7">
        <v>5</v>
      </c>
      <c r="I1592" s="7">
        <v>4</v>
      </c>
      <c r="J1592" s="32">
        <v>4711.8</v>
      </c>
      <c r="K1592" s="32">
        <v>4215</v>
      </c>
      <c r="L1592" s="32">
        <v>87.3</v>
      </c>
      <c r="M1592" s="8">
        <v>166</v>
      </c>
      <c r="N1592" s="30">
        <f>'Приложение №2'!E1592</f>
        <v>11947524.450000001</v>
      </c>
      <c r="O1592" s="32"/>
      <c r="P1592" s="1">
        <v>0</v>
      </c>
      <c r="Q1592" s="1"/>
      <c r="R1592" s="1">
        <v>354161.70720000006</v>
      </c>
      <c r="S1592" s="1">
        <v>11593362.742800001</v>
      </c>
      <c r="T1592" s="1"/>
      <c r="U1592" s="1">
        <f t="shared" si="748"/>
        <v>2777.0086814029705</v>
      </c>
      <c r="V1592" s="1">
        <f t="shared" si="748"/>
        <v>2777.0086814029705</v>
      </c>
      <c r="W1592" s="9">
        <v>2021</v>
      </c>
    </row>
    <row r="1593" spans="1:23" ht="15.75" customHeight="1" x14ac:dyDescent="0.25">
      <c r="A1593" s="5">
        <f t="shared" ref="A1593:B1593" si="782">+A1592+1</f>
        <v>1571</v>
      </c>
      <c r="B1593" s="26">
        <f t="shared" si="782"/>
        <v>336</v>
      </c>
      <c r="C1593" s="6" t="s">
        <v>290</v>
      </c>
      <c r="D1593" s="3" t="s">
        <v>1061</v>
      </c>
      <c r="E1593" s="7">
        <v>1987</v>
      </c>
      <c r="F1593" s="7">
        <v>1987</v>
      </c>
      <c r="G1593" s="7" t="s">
        <v>51</v>
      </c>
      <c r="H1593" s="7">
        <v>5</v>
      </c>
      <c r="I1593" s="7">
        <v>4</v>
      </c>
      <c r="J1593" s="32">
        <v>4692.8999999999996</v>
      </c>
      <c r="K1593" s="32">
        <v>4285.1000000000004</v>
      </c>
      <c r="L1593" s="32">
        <v>0</v>
      </c>
      <c r="M1593" s="8">
        <v>199</v>
      </c>
      <c r="N1593" s="30">
        <f>'Приложение №2'!E1593</f>
        <v>11899759.9</v>
      </c>
      <c r="O1593" s="32"/>
      <c r="P1593" s="1">
        <v>0</v>
      </c>
      <c r="Q1593" s="1"/>
      <c r="R1593" s="1">
        <v>345730.43820000003</v>
      </c>
      <c r="S1593" s="1">
        <v>11554029.4618</v>
      </c>
      <c r="T1593" s="1"/>
      <c r="U1593" s="1">
        <f t="shared" si="748"/>
        <v>2777.0086812443114</v>
      </c>
      <c r="V1593" s="1">
        <f t="shared" si="748"/>
        <v>2777.0086812443114</v>
      </c>
      <c r="W1593" s="9">
        <v>2021</v>
      </c>
    </row>
    <row r="1594" spans="1:23" ht="15.75" customHeight="1" x14ac:dyDescent="0.25">
      <c r="A1594" s="5">
        <f t="shared" ref="A1594:B1594" si="783">+A1593+1</f>
        <v>1572</v>
      </c>
      <c r="B1594" s="26">
        <f t="shared" si="783"/>
        <v>337</v>
      </c>
      <c r="C1594" s="6" t="s">
        <v>290</v>
      </c>
      <c r="D1594" s="3" t="s">
        <v>1062</v>
      </c>
      <c r="E1594" s="7">
        <v>1986</v>
      </c>
      <c r="F1594" s="7">
        <v>1986</v>
      </c>
      <c r="G1594" s="7" t="s">
        <v>51</v>
      </c>
      <c r="H1594" s="7">
        <v>5</v>
      </c>
      <c r="I1594" s="7">
        <v>4</v>
      </c>
      <c r="J1594" s="32">
        <v>4691.8999999999996</v>
      </c>
      <c r="K1594" s="32">
        <v>4285.1000000000004</v>
      </c>
      <c r="L1594" s="32">
        <v>37.200000000000003</v>
      </c>
      <c r="M1594" s="8">
        <v>195</v>
      </c>
      <c r="N1594" s="30">
        <f>'Приложение №2'!E1594</f>
        <v>12003064.620000001</v>
      </c>
      <c r="O1594" s="32"/>
      <c r="P1594" s="1">
        <v>0</v>
      </c>
      <c r="Q1594" s="1"/>
      <c r="R1594" s="1">
        <v>351733.179</v>
      </c>
      <c r="S1594" s="1">
        <v>11651331.441000002</v>
      </c>
      <c r="T1594" s="1"/>
      <c r="U1594" s="1">
        <f t="shared" si="748"/>
        <v>2777.0086805635888</v>
      </c>
      <c r="V1594" s="1">
        <f t="shared" si="748"/>
        <v>2777.0086805635888</v>
      </c>
      <c r="W1594" s="9">
        <v>2021</v>
      </c>
    </row>
    <row r="1595" spans="1:23" ht="15" customHeight="1" x14ac:dyDescent="0.25">
      <c r="A1595" s="5">
        <f t="shared" ref="A1595:B1595" si="784">+A1594+1</f>
        <v>1573</v>
      </c>
      <c r="B1595" s="26">
        <f t="shared" si="784"/>
        <v>338</v>
      </c>
      <c r="C1595" s="6" t="s">
        <v>297</v>
      </c>
      <c r="D1595" s="3" t="s">
        <v>1323</v>
      </c>
      <c r="E1595" s="7">
        <v>1989</v>
      </c>
      <c r="F1595" s="7">
        <v>1989</v>
      </c>
      <c r="G1595" s="7" t="s">
        <v>67</v>
      </c>
      <c r="H1595" s="7">
        <v>2</v>
      </c>
      <c r="I1595" s="7">
        <v>3</v>
      </c>
      <c r="J1595" s="32">
        <v>1160.5999999999999</v>
      </c>
      <c r="K1595" s="32">
        <v>1068.7</v>
      </c>
      <c r="L1595" s="32">
        <v>0</v>
      </c>
      <c r="M1595" s="8">
        <v>30</v>
      </c>
      <c r="N1595" s="30">
        <f>'Приложение №2'!E1595</f>
        <v>9324630.9799999986</v>
      </c>
      <c r="O1595" s="32"/>
      <c r="P1595" s="1">
        <v>8377602.9400000004</v>
      </c>
      <c r="Q1595" s="1"/>
      <c r="R1595" s="1">
        <v>227579.20139999999</v>
      </c>
      <c r="S1595" s="1">
        <v>719448.83859999815</v>
      </c>
      <c r="T1595" s="32"/>
      <c r="U1595" s="1">
        <f t="shared" si="748"/>
        <v>8725.20911387667</v>
      </c>
      <c r="V1595" s="1">
        <f t="shared" si="748"/>
        <v>8725.20911387667</v>
      </c>
      <c r="W1595" s="9">
        <v>2021</v>
      </c>
    </row>
    <row r="1596" spans="1:23" ht="15" customHeight="1" x14ac:dyDescent="0.25">
      <c r="A1596" s="5">
        <f t="shared" ref="A1596:B1596" si="785">+A1595+1</f>
        <v>1574</v>
      </c>
      <c r="B1596" s="26">
        <f t="shared" si="785"/>
        <v>339</v>
      </c>
      <c r="C1596" s="6" t="s">
        <v>297</v>
      </c>
      <c r="D1596" s="3" t="s">
        <v>1324</v>
      </c>
      <c r="E1596" s="7">
        <v>1985</v>
      </c>
      <c r="F1596" s="7">
        <v>1985</v>
      </c>
      <c r="G1596" s="7" t="s">
        <v>67</v>
      </c>
      <c r="H1596" s="7">
        <v>2</v>
      </c>
      <c r="I1596" s="7">
        <v>2</v>
      </c>
      <c r="J1596" s="32">
        <v>1319.5</v>
      </c>
      <c r="K1596" s="32">
        <v>1126.8</v>
      </c>
      <c r="L1596" s="32">
        <v>0</v>
      </c>
      <c r="M1596" s="8">
        <v>35</v>
      </c>
      <c r="N1596" s="30">
        <f>'Приложение №2'!E1596</f>
        <v>9831565.6400000006</v>
      </c>
      <c r="O1596" s="32"/>
      <c r="P1596" s="1">
        <v>8828559.9000000004</v>
      </c>
      <c r="Q1596" s="1"/>
      <c r="R1596" s="1">
        <v>244443.97960000002</v>
      </c>
      <c r="S1596" s="1">
        <v>758561.76040000026</v>
      </c>
      <c r="T1596" s="32"/>
      <c r="U1596" s="1">
        <f t="shared" si="748"/>
        <v>8725.2091231806899</v>
      </c>
      <c r="V1596" s="1">
        <f t="shared" si="748"/>
        <v>8725.2091231806899</v>
      </c>
      <c r="W1596" s="9">
        <v>2021</v>
      </c>
    </row>
    <row r="1597" spans="1:23" ht="15" customHeight="1" x14ac:dyDescent="0.25">
      <c r="A1597" s="5">
        <f t="shared" ref="A1597:B1597" si="786">+A1596+1</f>
        <v>1575</v>
      </c>
      <c r="B1597" s="26">
        <f t="shared" si="786"/>
        <v>340</v>
      </c>
      <c r="C1597" s="6" t="s">
        <v>297</v>
      </c>
      <c r="D1597" s="3" t="s">
        <v>1325</v>
      </c>
      <c r="E1597" s="7">
        <v>1989</v>
      </c>
      <c r="F1597" s="7">
        <v>1989</v>
      </c>
      <c r="G1597" s="7" t="s">
        <v>67</v>
      </c>
      <c r="H1597" s="7">
        <v>2</v>
      </c>
      <c r="I1597" s="7">
        <v>3</v>
      </c>
      <c r="J1597" s="32">
        <v>857</v>
      </c>
      <c r="K1597" s="32">
        <v>747.5</v>
      </c>
      <c r="L1597" s="32">
        <v>0</v>
      </c>
      <c r="M1597" s="8">
        <v>20</v>
      </c>
      <c r="N1597" s="30">
        <f>'Приложение №2'!E1597</f>
        <v>6522093.8200000003</v>
      </c>
      <c r="O1597" s="32"/>
      <c r="P1597" s="1">
        <v>5843844.6699999999</v>
      </c>
      <c r="Q1597" s="1"/>
      <c r="R1597" s="1">
        <v>175032.155</v>
      </c>
      <c r="S1597" s="1">
        <v>503216.99500000034</v>
      </c>
      <c r="T1597" s="32"/>
      <c r="U1597" s="1">
        <f t="shared" si="748"/>
        <v>8725.2091237458189</v>
      </c>
      <c r="V1597" s="1">
        <f t="shared" si="748"/>
        <v>8725.2091237458189</v>
      </c>
      <c r="W1597" s="9">
        <v>2021</v>
      </c>
    </row>
    <row r="1598" spans="1:23" ht="15" customHeight="1" x14ac:dyDescent="0.25">
      <c r="A1598" s="5">
        <f t="shared" ref="A1598:B1598" si="787">+A1597+1</f>
        <v>1576</v>
      </c>
      <c r="B1598" s="26">
        <f t="shared" si="787"/>
        <v>341</v>
      </c>
      <c r="C1598" s="6" t="s">
        <v>297</v>
      </c>
      <c r="D1598" s="3" t="s">
        <v>300</v>
      </c>
      <c r="E1598" s="7">
        <v>1964</v>
      </c>
      <c r="F1598" s="7">
        <v>2004</v>
      </c>
      <c r="G1598" s="7" t="s">
        <v>67</v>
      </c>
      <c r="H1598" s="7">
        <v>2</v>
      </c>
      <c r="I1598" s="7">
        <v>3</v>
      </c>
      <c r="J1598" s="32">
        <v>539.5</v>
      </c>
      <c r="K1598" s="32">
        <v>478.1</v>
      </c>
      <c r="L1598" s="32">
        <v>0</v>
      </c>
      <c r="M1598" s="8">
        <v>24</v>
      </c>
      <c r="N1598" s="30">
        <f>'Приложение №2'!E1598</f>
        <v>2786089.81</v>
      </c>
      <c r="O1598" s="32"/>
      <c r="P1598" s="1">
        <v>2436875.0499999998</v>
      </c>
      <c r="Q1598" s="1"/>
      <c r="R1598" s="1">
        <v>27357.838200000002</v>
      </c>
      <c r="S1598" s="1">
        <v>321856.92180000024</v>
      </c>
      <c r="T1598" s="32"/>
      <c r="U1598" s="1">
        <f t="shared" si="748"/>
        <v>5827.4206442166906</v>
      </c>
      <c r="V1598" s="1">
        <f t="shared" si="748"/>
        <v>5827.4206442166906</v>
      </c>
      <c r="W1598" s="9">
        <v>2021</v>
      </c>
    </row>
    <row r="1599" spans="1:23" ht="15" customHeight="1" x14ac:dyDescent="0.25">
      <c r="A1599" s="5">
        <f t="shared" ref="A1599:B1599" si="788">+A1598+1</f>
        <v>1577</v>
      </c>
      <c r="B1599" s="26">
        <f t="shared" si="788"/>
        <v>342</v>
      </c>
      <c r="C1599" s="6" t="s">
        <v>297</v>
      </c>
      <c r="D1599" s="3" t="s">
        <v>301</v>
      </c>
      <c r="E1599" s="7">
        <v>1968</v>
      </c>
      <c r="F1599" s="7">
        <v>1968</v>
      </c>
      <c r="G1599" s="7" t="s">
        <v>67</v>
      </c>
      <c r="H1599" s="7">
        <v>2</v>
      </c>
      <c r="I1599" s="7">
        <v>2</v>
      </c>
      <c r="J1599" s="32">
        <v>504.2</v>
      </c>
      <c r="K1599" s="32">
        <v>464.4</v>
      </c>
      <c r="L1599" s="32">
        <v>0</v>
      </c>
      <c r="M1599" s="8">
        <v>18</v>
      </c>
      <c r="N1599" s="30">
        <f>'Приложение №2'!E1599</f>
        <v>2880328.54</v>
      </c>
      <c r="O1599" s="32"/>
      <c r="P1599" s="1">
        <v>2541120.56</v>
      </c>
      <c r="Q1599" s="1"/>
      <c r="R1599" s="1">
        <v>26573.896800000002</v>
      </c>
      <c r="S1599" s="1">
        <v>312634.08319999999</v>
      </c>
      <c r="T1599" s="32"/>
      <c r="U1599" s="1">
        <f t="shared" si="748"/>
        <v>6202.2578380706291</v>
      </c>
      <c r="V1599" s="1">
        <f t="shared" si="748"/>
        <v>6202.2578380706291</v>
      </c>
      <c r="W1599" s="9">
        <v>2021</v>
      </c>
    </row>
    <row r="1600" spans="1:23" ht="15.75" customHeight="1" x14ac:dyDescent="0.25">
      <c r="A1600" s="5">
        <f t="shared" ref="A1600:B1600" si="789">+A1599+1</f>
        <v>1578</v>
      </c>
      <c r="B1600" s="26">
        <f t="shared" si="789"/>
        <v>343</v>
      </c>
      <c r="C1600" s="6" t="s">
        <v>297</v>
      </c>
      <c r="D1600" s="3" t="s">
        <v>1326</v>
      </c>
      <c r="E1600" s="7">
        <v>2003</v>
      </c>
      <c r="F1600" s="7">
        <v>2003</v>
      </c>
      <c r="G1600" s="7" t="s">
        <v>51</v>
      </c>
      <c r="H1600" s="7">
        <v>6</v>
      </c>
      <c r="I1600" s="7">
        <v>2</v>
      </c>
      <c r="J1600" s="32">
        <v>4628.5</v>
      </c>
      <c r="K1600" s="32">
        <v>3638.7</v>
      </c>
      <c r="L1600" s="32">
        <v>0</v>
      </c>
      <c r="M1600" s="8">
        <v>142</v>
      </c>
      <c r="N1600" s="30">
        <f>'Приложение №2'!E1600</f>
        <v>5840583.3300000001</v>
      </c>
      <c r="O1600" s="32"/>
      <c r="P1600" s="1">
        <v>0</v>
      </c>
      <c r="Q1600" s="1"/>
      <c r="R1600" s="1">
        <v>1308918.9934</v>
      </c>
      <c r="S1600" s="1">
        <v>4531664.3366</v>
      </c>
      <c r="T1600" s="1"/>
      <c r="U1600" s="1">
        <f t="shared" si="748"/>
        <v>1605.1291202902137</v>
      </c>
      <c r="V1600" s="1">
        <f t="shared" si="748"/>
        <v>1605.1291202902137</v>
      </c>
      <c r="W1600" s="9">
        <v>2021</v>
      </c>
    </row>
    <row r="1601" spans="1:23" ht="15" customHeight="1" x14ac:dyDescent="0.25">
      <c r="A1601" s="5">
        <f t="shared" ref="A1601:B1601" si="790">+A1600+1</f>
        <v>1579</v>
      </c>
      <c r="B1601" s="26">
        <f t="shared" si="790"/>
        <v>344</v>
      </c>
      <c r="C1601" s="6" t="s">
        <v>306</v>
      </c>
      <c r="D1601" s="3" t="s">
        <v>307</v>
      </c>
      <c r="E1601" s="7">
        <v>1972</v>
      </c>
      <c r="F1601" s="7">
        <v>2015</v>
      </c>
      <c r="G1601" s="7" t="s">
        <v>67</v>
      </c>
      <c r="H1601" s="7">
        <v>2</v>
      </c>
      <c r="I1601" s="7">
        <v>3</v>
      </c>
      <c r="J1601" s="32">
        <v>509.2</v>
      </c>
      <c r="K1601" s="32">
        <v>509.2</v>
      </c>
      <c r="L1601" s="32">
        <v>0</v>
      </c>
      <c r="M1601" s="8">
        <v>28</v>
      </c>
      <c r="N1601" s="30">
        <f>'Приложение №2'!E1601</f>
        <v>3516953.8300000005</v>
      </c>
      <c r="O1601" s="32"/>
      <c r="P1601" s="1">
        <v>3145022.95</v>
      </c>
      <c r="Q1601" s="1"/>
      <c r="R1601" s="1">
        <v>29137.442399999996</v>
      </c>
      <c r="S1601" s="1">
        <v>342793.43760000035</v>
      </c>
      <c r="T1601" s="32"/>
      <c r="U1601" s="1">
        <f t="shared" si="748"/>
        <v>6906.8221327572674</v>
      </c>
      <c r="V1601" s="1">
        <f t="shared" si="748"/>
        <v>6906.8221327572674</v>
      </c>
      <c r="W1601" s="9">
        <v>2021</v>
      </c>
    </row>
    <row r="1602" spans="1:23" ht="15" customHeight="1" x14ac:dyDescent="0.25">
      <c r="A1602" s="5">
        <f t="shared" ref="A1602:B1602" si="791">+A1601+1</f>
        <v>1580</v>
      </c>
      <c r="B1602" s="26">
        <f t="shared" si="791"/>
        <v>345</v>
      </c>
      <c r="C1602" s="6" t="s">
        <v>1327</v>
      </c>
      <c r="D1602" s="3" t="s">
        <v>1328</v>
      </c>
      <c r="E1602" s="7">
        <v>1983</v>
      </c>
      <c r="F1602" s="7">
        <v>2013</v>
      </c>
      <c r="G1602" s="7" t="s">
        <v>67</v>
      </c>
      <c r="H1602" s="7">
        <v>2</v>
      </c>
      <c r="I1602" s="7">
        <v>1</v>
      </c>
      <c r="J1602" s="32">
        <v>675.7</v>
      </c>
      <c r="K1602" s="32">
        <v>635.9</v>
      </c>
      <c r="L1602" s="32">
        <v>0</v>
      </c>
      <c r="M1602" s="8">
        <v>39</v>
      </c>
      <c r="N1602" s="30">
        <f>'Приложение №2'!E1602</f>
        <v>14787878.26</v>
      </c>
      <c r="O1602" s="32"/>
      <c r="P1602" s="1">
        <v>14179128.550000001</v>
      </c>
      <c r="Q1602" s="1"/>
      <c r="R1602" s="1">
        <v>180661.82979999998</v>
      </c>
      <c r="S1602" s="1">
        <v>428087.88019999908</v>
      </c>
      <c r="T1602" s="32"/>
      <c r="U1602" s="1">
        <f t="shared" si="748"/>
        <v>23255.037364365468</v>
      </c>
      <c r="V1602" s="1">
        <f t="shared" si="748"/>
        <v>23255.037364365468</v>
      </c>
      <c r="W1602" s="9">
        <v>2021</v>
      </c>
    </row>
    <row r="1603" spans="1:23" ht="15" customHeight="1" x14ac:dyDescent="0.25">
      <c r="A1603" s="5">
        <f t="shared" ref="A1603:B1603" si="792">+A1602+1</f>
        <v>1581</v>
      </c>
      <c r="B1603" s="26">
        <f t="shared" si="792"/>
        <v>346</v>
      </c>
      <c r="C1603" s="6" t="s">
        <v>1327</v>
      </c>
      <c r="D1603" s="3" t="s">
        <v>1329</v>
      </c>
      <c r="E1603" s="7">
        <v>1983</v>
      </c>
      <c r="F1603" s="7">
        <v>2015</v>
      </c>
      <c r="G1603" s="7" t="s">
        <v>67</v>
      </c>
      <c r="H1603" s="7">
        <v>2</v>
      </c>
      <c r="I1603" s="7">
        <v>1</v>
      </c>
      <c r="J1603" s="32">
        <v>718.4</v>
      </c>
      <c r="K1603" s="32">
        <v>641</v>
      </c>
      <c r="L1603" s="32">
        <v>0</v>
      </c>
      <c r="M1603" s="8">
        <v>42</v>
      </c>
      <c r="N1603" s="30">
        <f>'Приложение №2'!E1603</f>
        <v>13740089.83</v>
      </c>
      <c r="O1603" s="32"/>
      <c r="P1603" s="1">
        <v>13124982.24</v>
      </c>
      <c r="Q1603" s="1"/>
      <c r="R1603" s="1">
        <v>183586.39199999999</v>
      </c>
      <c r="S1603" s="1">
        <v>431521.19799999986</v>
      </c>
      <c r="T1603" s="32"/>
      <c r="U1603" s="1">
        <f t="shared" si="748"/>
        <v>21435.39755070203</v>
      </c>
      <c r="V1603" s="1">
        <f t="shared" si="748"/>
        <v>21435.39755070203</v>
      </c>
      <c r="W1603" s="9">
        <v>2021</v>
      </c>
    </row>
    <row r="1604" spans="1:23" ht="15" customHeight="1" x14ac:dyDescent="0.25">
      <c r="A1604" s="5">
        <f t="shared" ref="A1604:B1604" si="793">+A1603+1</f>
        <v>1582</v>
      </c>
      <c r="B1604" s="26">
        <f t="shared" si="793"/>
        <v>347</v>
      </c>
      <c r="C1604" s="6" t="s">
        <v>1327</v>
      </c>
      <c r="D1604" s="3" t="s">
        <v>1330</v>
      </c>
      <c r="E1604" s="7">
        <v>1985</v>
      </c>
      <c r="F1604" s="7">
        <v>2012</v>
      </c>
      <c r="G1604" s="7" t="s">
        <v>67</v>
      </c>
      <c r="H1604" s="7">
        <v>2</v>
      </c>
      <c r="I1604" s="7">
        <v>1</v>
      </c>
      <c r="J1604" s="32">
        <v>759.5</v>
      </c>
      <c r="K1604" s="32">
        <v>680.6</v>
      </c>
      <c r="L1604" s="32">
        <v>0</v>
      </c>
      <c r="M1604" s="8">
        <v>23</v>
      </c>
      <c r="N1604" s="30">
        <f>'Приложение №2'!E1604</f>
        <v>15827378.429999998</v>
      </c>
      <c r="O1604" s="32"/>
      <c r="P1604" s="1">
        <v>15183438.24</v>
      </c>
      <c r="Q1604" s="1"/>
      <c r="R1604" s="1">
        <v>185760.2732</v>
      </c>
      <c r="S1604" s="1">
        <v>458179.91679999762</v>
      </c>
      <c r="T1604" s="32"/>
      <c r="U1604" s="1">
        <f t="shared" si="748"/>
        <v>23255.037364090505</v>
      </c>
      <c r="V1604" s="1">
        <f t="shared" si="748"/>
        <v>23255.037364090505</v>
      </c>
      <c r="W1604" s="9">
        <v>2021</v>
      </c>
    </row>
    <row r="1605" spans="1:23" ht="15" customHeight="1" x14ac:dyDescent="0.25">
      <c r="A1605" s="5">
        <f t="shared" ref="A1605:B1605" si="794">+A1604+1</f>
        <v>1583</v>
      </c>
      <c r="B1605" s="26">
        <f t="shared" si="794"/>
        <v>348</v>
      </c>
      <c r="C1605" s="6" t="s">
        <v>1327</v>
      </c>
      <c r="D1605" s="3" t="s">
        <v>1331</v>
      </c>
      <c r="E1605" s="7">
        <v>1986</v>
      </c>
      <c r="F1605" s="7">
        <v>2016</v>
      </c>
      <c r="G1605" s="7" t="s">
        <v>67</v>
      </c>
      <c r="H1605" s="7">
        <v>2</v>
      </c>
      <c r="I1605" s="7">
        <v>1</v>
      </c>
      <c r="J1605" s="32">
        <v>687.6</v>
      </c>
      <c r="K1605" s="32">
        <v>608.9</v>
      </c>
      <c r="L1605" s="32">
        <v>0</v>
      </c>
      <c r="M1605" s="8">
        <v>43</v>
      </c>
      <c r="N1605" s="30">
        <f>'Приложение №2'!E1605</f>
        <v>13052013.57</v>
      </c>
      <c r="O1605" s="32"/>
      <c r="P1605" s="1">
        <v>12472195.710000001</v>
      </c>
      <c r="Q1605" s="1"/>
      <c r="R1605" s="1">
        <v>169906.37579999998</v>
      </c>
      <c r="S1605" s="1">
        <v>409911.48419999942</v>
      </c>
      <c r="T1605" s="32"/>
      <c r="U1605" s="1">
        <f t="shared" si="748"/>
        <v>21435.397552964365</v>
      </c>
      <c r="V1605" s="1">
        <f t="shared" si="748"/>
        <v>21435.397552964365</v>
      </c>
      <c r="W1605" s="9">
        <v>2021</v>
      </c>
    </row>
    <row r="1606" spans="1:23" ht="15" customHeight="1" x14ac:dyDescent="0.25">
      <c r="A1606" s="5">
        <f t="shared" ref="A1606:B1606" si="795">+A1605+1</f>
        <v>1584</v>
      </c>
      <c r="B1606" s="26">
        <f t="shared" si="795"/>
        <v>349</v>
      </c>
      <c r="C1606" s="6" t="s">
        <v>1327</v>
      </c>
      <c r="D1606" s="3" t="s">
        <v>1332</v>
      </c>
      <c r="E1606" s="7">
        <v>1987</v>
      </c>
      <c r="F1606" s="7">
        <v>2012</v>
      </c>
      <c r="G1606" s="7" t="s">
        <v>67</v>
      </c>
      <c r="H1606" s="7">
        <v>2</v>
      </c>
      <c r="I1606" s="7">
        <v>1</v>
      </c>
      <c r="J1606" s="32">
        <v>710.8</v>
      </c>
      <c r="K1606" s="32">
        <v>669</v>
      </c>
      <c r="L1606" s="32">
        <v>0</v>
      </c>
      <c r="M1606" s="8">
        <v>30</v>
      </c>
      <c r="N1606" s="30">
        <f>'Приложение №2'!E1606</f>
        <v>15557619.990000002</v>
      </c>
      <c r="O1606" s="32"/>
      <c r="P1606" s="1">
        <v>14932473.619999999</v>
      </c>
      <c r="Q1606" s="1"/>
      <c r="R1606" s="1">
        <v>174775.568</v>
      </c>
      <c r="S1606" s="1">
        <v>450370.80200000294</v>
      </c>
      <c r="T1606" s="32"/>
      <c r="U1606" s="1">
        <f t="shared" si="748"/>
        <v>23255.037354260094</v>
      </c>
      <c r="V1606" s="1">
        <f t="shared" si="748"/>
        <v>23255.037354260094</v>
      </c>
      <c r="W1606" s="9">
        <v>2021</v>
      </c>
    </row>
    <row r="1607" spans="1:23" ht="15" customHeight="1" x14ac:dyDescent="0.25">
      <c r="A1607" s="5">
        <f t="shared" ref="A1607:B1607" si="796">+A1606+1</f>
        <v>1585</v>
      </c>
      <c r="B1607" s="26">
        <f t="shared" si="796"/>
        <v>350</v>
      </c>
      <c r="C1607" s="6" t="s">
        <v>1327</v>
      </c>
      <c r="D1607" s="3" t="s">
        <v>1333</v>
      </c>
      <c r="E1607" s="7">
        <v>1990</v>
      </c>
      <c r="F1607" s="7">
        <v>2016</v>
      </c>
      <c r="G1607" s="7" t="s">
        <v>67</v>
      </c>
      <c r="H1607" s="7">
        <v>2</v>
      </c>
      <c r="I1607" s="7">
        <v>1</v>
      </c>
      <c r="J1607" s="32">
        <v>687.2</v>
      </c>
      <c r="K1607" s="32">
        <v>647.6</v>
      </c>
      <c r="L1607" s="32">
        <v>0</v>
      </c>
      <c r="M1607" s="8">
        <v>25</v>
      </c>
      <c r="N1607" s="30">
        <f>'Приложение №2'!E1607</f>
        <v>13206787.450000001</v>
      </c>
      <c r="O1607" s="32"/>
      <c r="P1607" s="1">
        <v>12592223.789999999</v>
      </c>
      <c r="Q1607" s="1"/>
      <c r="R1607" s="1">
        <v>178599.33720000001</v>
      </c>
      <c r="S1607" s="1">
        <v>435964.322800002</v>
      </c>
      <c r="T1607" s="32"/>
      <c r="U1607" s="1">
        <f t="shared" si="748"/>
        <v>20393.433369363807</v>
      </c>
      <c r="V1607" s="1">
        <f t="shared" si="748"/>
        <v>20393.433369363807</v>
      </c>
      <c r="W1607" s="9">
        <v>2021</v>
      </c>
    </row>
    <row r="1608" spans="1:23" ht="15" customHeight="1" x14ac:dyDescent="0.25">
      <c r="A1608" s="5">
        <f t="shared" ref="A1608:B1608" si="797">+A1607+1</f>
        <v>1586</v>
      </c>
      <c r="B1608" s="26">
        <f t="shared" si="797"/>
        <v>351</v>
      </c>
      <c r="C1608" s="6" t="s">
        <v>1327</v>
      </c>
      <c r="D1608" s="3" t="s">
        <v>1334</v>
      </c>
      <c r="E1608" s="7">
        <v>1989</v>
      </c>
      <c r="F1608" s="7">
        <v>2012</v>
      </c>
      <c r="G1608" s="7" t="s">
        <v>67</v>
      </c>
      <c r="H1608" s="7">
        <v>2</v>
      </c>
      <c r="I1608" s="7">
        <v>1</v>
      </c>
      <c r="J1608" s="32">
        <v>737.4</v>
      </c>
      <c r="K1608" s="32">
        <v>663.2</v>
      </c>
      <c r="L1608" s="32">
        <v>0</v>
      </c>
      <c r="M1608" s="8">
        <v>23</v>
      </c>
      <c r="N1608" s="30">
        <f>'Приложение №2'!E1608</f>
        <v>14215955.66</v>
      </c>
      <c r="O1608" s="32"/>
      <c r="P1608" s="1">
        <v>13592499.01</v>
      </c>
      <c r="Q1608" s="1"/>
      <c r="R1608" s="1">
        <v>176990.41039999999</v>
      </c>
      <c r="S1608" s="1">
        <v>446466.23960000038</v>
      </c>
      <c r="T1608" s="32"/>
      <c r="U1608" s="1">
        <f t="shared" si="748"/>
        <v>21435.397557297947</v>
      </c>
      <c r="V1608" s="1">
        <f t="shared" si="748"/>
        <v>21435.397557297947</v>
      </c>
      <c r="W1608" s="9">
        <v>2021</v>
      </c>
    </row>
    <row r="1609" spans="1:23" ht="15" customHeight="1" x14ac:dyDescent="0.25">
      <c r="A1609" s="5">
        <f t="shared" ref="A1609:B1609" si="798">+A1608+1</f>
        <v>1587</v>
      </c>
      <c r="B1609" s="26">
        <f t="shared" si="798"/>
        <v>352</v>
      </c>
      <c r="C1609" s="6" t="s">
        <v>1327</v>
      </c>
      <c r="D1609" s="3" t="s">
        <v>1335</v>
      </c>
      <c r="E1609" s="7">
        <v>1991</v>
      </c>
      <c r="F1609" s="7">
        <v>2016</v>
      </c>
      <c r="G1609" s="7" t="s">
        <v>67</v>
      </c>
      <c r="H1609" s="7">
        <v>2</v>
      </c>
      <c r="I1609" s="7">
        <v>1</v>
      </c>
      <c r="J1609" s="32">
        <v>695.2</v>
      </c>
      <c r="K1609" s="32">
        <v>652.4</v>
      </c>
      <c r="L1609" s="32">
        <v>0</v>
      </c>
      <c r="M1609" s="8">
        <v>23</v>
      </c>
      <c r="N1609" s="30">
        <f>'Приложение №2'!E1609</f>
        <v>13304675.93</v>
      </c>
      <c r="O1609" s="32"/>
      <c r="P1609" s="1">
        <v>12703498.119999999</v>
      </c>
      <c r="Q1609" s="1"/>
      <c r="R1609" s="1">
        <v>161982.13279999999</v>
      </c>
      <c r="S1609" s="1">
        <v>439195.6772000005</v>
      </c>
      <c r="T1609" s="32"/>
      <c r="U1609" s="1">
        <f t="shared" si="748"/>
        <v>20393.433369098711</v>
      </c>
      <c r="V1609" s="1">
        <f t="shared" si="748"/>
        <v>20393.433369098711</v>
      </c>
      <c r="W1609" s="9">
        <v>2021</v>
      </c>
    </row>
    <row r="1610" spans="1:23" ht="15" customHeight="1" x14ac:dyDescent="0.25">
      <c r="A1610" s="5">
        <f t="shared" ref="A1610:B1610" si="799">+A1609+1</f>
        <v>1588</v>
      </c>
      <c r="B1610" s="26">
        <f t="shared" si="799"/>
        <v>353</v>
      </c>
      <c r="C1610" s="6" t="s">
        <v>1327</v>
      </c>
      <c r="D1610" s="3" t="s">
        <v>1336</v>
      </c>
      <c r="E1610" s="7">
        <v>1983</v>
      </c>
      <c r="F1610" s="7">
        <v>2015</v>
      </c>
      <c r="G1610" s="7" t="s">
        <v>67</v>
      </c>
      <c r="H1610" s="7">
        <v>2</v>
      </c>
      <c r="I1610" s="7">
        <v>1</v>
      </c>
      <c r="J1610" s="32">
        <v>677.8</v>
      </c>
      <c r="K1610" s="32">
        <v>636</v>
      </c>
      <c r="L1610" s="32">
        <v>0</v>
      </c>
      <c r="M1610" s="8">
        <v>31</v>
      </c>
      <c r="N1610" s="30">
        <f>'Приложение №2'!E1610</f>
        <v>14790203.769999998</v>
      </c>
      <c r="O1610" s="32"/>
      <c r="P1610" s="1">
        <v>14182183.74</v>
      </c>
      <c r="Q1610" s="1"/>
      <c r="R1610" s="1">
        <v>179864.83200000002</v>
      </c>
      <c r="S1610" s="1">
        <v>428155.19799999741</v>
      </c>
      <c r="T1610" s="32"/>
      <c r="U1610" s="1">
        <f t="shared" si="748"/>
        <v>23255.037374213833</v>
      </c>
      <c r="V1610" s="1">
        <f t="shared" si="748"/>
        <v>23255.037374213833</v>
      </c>
      <c r="W1610" s="9">
        <v>2021</v>
      </c>
    </row>
    <row r="1611" spans="1:23" ht="15" customHeight="1" x14ac:dyDescent="0.25">
      <c r="A1611" s="5">
        <f t="shared" ref="A1611:B1611" si="800">+A1610+1</f>
        <v>1589</v>
      </c>
      <c r="B1611" s="26">
        <f t="shared" si="800"/>
        <v>354</v>
      </c>
      <c r="C1611" s="6" t="s">
        <v>1327</v>
      </c>
      <c r="D1611" s="3" t="s">
        <v>1337</v>
      </c>
      <c r="E1611" s="7">
        <v>1996</v>
      </c>
      <c r="F1611" s="7">
        <v>2016</v>
      </c>
      <c r="G1611" s="7" t="s">
        <v>67</v>
      </c>
      <c r="H1611" s="7">
        <v>2</v>
      </c>
      <c r="I1611" s="7">
        <v>1</v>
      </c>
      <c r="J1611" s="32">
        <v>654</v>
      </c>
      <c r="K1611" s="32">
        <v>616.29999999999995</v>
      </c>
      <c r="L1611" s="32">
        <v>0</v>
      </c>
      <c r="M1611" s="8">
        <v>35</v>
      </c>
      <c r="N1611" s="30">
        <f>'Приложение №2'!E1611</f>
        <v>13689916.99</v>
      </c>
      <c r="O1611" s="32"/>
      <c r="P1611" s="1">
        <v>13099472.300000001</v>
      </c>
      <c r="Q1611" s="1"/>
      <c r="R1611" s="1">
        <v>175551.52859999999</v>
      </c>
      <c r="S1611" s="1">
        <v>414893.16139999952</v>
      </c>
      <c r="T1611" s="32"/>
      <c r="U1611" s="1">
        <f t="shared" si="748"/>
        <v>22213.0731624209</v>
      </c>
      <c r="V1611" s="1">
        <f t="shared" si="748"/>
        <v>22213.0731624209</v>
      </c>
      <c r="W1611" s="9">
        <v>2021</v>
      </c>
    </row>
    <row r="1612" spans="1:23" ht="15" customHeight="1" x14ac:dyDescent="0.25">
      <c r="A1612" s="5">
        <f t="shared" ref="A1612:B1612" si="801">+A1611+1</f>
        <v>1590</v>
      </c>
      <c r="B1612" s="26">
        <f t="shared" si="801"/>
        <v>355</v>
      </c>
      <c r="C1612" s="6" t="s">
        <v>1327</v>
      </c>
      <c r="D1612" s="3" t="s">
        <v>1338</v>
      </c>
      <c r="E1612" s="7">
        <v>1982</v>
      </c>
      <c r="F1612" s="7">
        <v>2010</v>
      </c>
      <c r="G1612" s="7" t="s">
        <v>67</v>
      </c>
      <c r="H1612" s="7">
        <v>2</v>
      </c>
      <c r="I1612" s="7">
        <v>2</v>
      </c>
      <c r="J1612" s="32">
        <v>532.29999999999995</v>
      </c>
      <c r="K1612" s="32">
        <v>487.9</v>
      </c>
      <c r="L1612" s="32">
        <v>0</v>
      </c>
      <c r="M1612" s="8">
        <v>25</v>
      </c>
      <c r="N1612" s="30">
        <f>'Приложение №2'!E1612</f>
        <v>10458330.470000003</v>
      </c>
      <c r="O1612" s="32"/>
      <c r="P1612" s="1">
        <v>10004400.359999999</v>
      </c>
      <c r="Q1612" s="1"/>
      <c r="R1612" s="1">
        <v>125475.83379999999</v>
      </c>
      <c r="S1612" s="1">
        <v>328454.27620000311</v>
      </c>
      <c r="T1612" s="32"/>
      <c r="U1612" s="1">
        <f t="shared" si="748"/>
        <v>21435.397560975616</v>
      </c>
      <c r="V1612" s="1">
        <f t="shared" si="748"/>
        <v>21435.397560975616</v>
      </c>
      <c r="W1612" s="9">
        <v>2021</v>
      </c>
    </row>
    <row r="1613" spans="1:23" ht="15" customHeight="1" x14ac:dyDescent="0.25">
      <c r="A1613" s="5">
        <f t="shared" ref="A1613:B1613" si="802">+A1612+1</f>
        <v>1591</v>
      </c>
      <c r="B1613" s="26">
        <f t="shared" si="802"/>
        <v>356</v>
      </c>
      <c r="C1613" s="6" t="s">
        <v>1327</v>
      </c>
      <c r="D1613" s="3" t="s">
        <v>1339</v>
      </c>
      <c r="E1613" s="7">
        <v>1990</v>
      </c>
      <c r="F1613" s="7">
        <v>2013</v>
      </c>
      <c r="G1613" s="7" t="s">
        <v>67</v>
      </c>
      <c r="H1613" s="7">
        <v>2</v>
      </c>
      <c r="I1613" s="7">
        <v>1</v>
      </c>
      <c r="J1613" s="32">
        <v>698.8</v>
      </c>
      <c r="K1613" s="32">
        <v>649.6</v>
      </c>
      <c r="L1613" s="32">
        <v>0</v>
      </c>
      <c r="M1613" s="8">
        <v>35</v>
      </c>
      <c r="N1613" s="30">
        <f>'Приложение №2'!E1613</f>
        <v>9978613.0800000001</v>
      </c>
      <c r="O1613" s="32"/>
      <c r="P1613" s="1">
        <v>9357937.7200000007</v>
      </c>
      <c r="Q1613" s="1"/>
      <c r="R1613" s="1">
        <v>183364.64120000001</v>
      </c>
      <c r="S1613" s="1">
        <v>437310.71879999939</v>
      </c>
      <c r="T1613" s="32"/>
      <c r="U1613" s="1">
        <f t="shared" si="748"/>
        <v>15361.165455665025</v>
      </c>
      <c r="V1613" s="1">
        <f t="shared" si="748"/>
        <v>15361.165455665025</v>
      </c>
      <c r="W1613" s="9">
        <v>2021</v>
      </c>
    </row>
    <row r="1614" spans="1:23" ht="15" customHeight="1" x14ac:dyDescent="0.25">
      <c r="A1614" s="5">
        <f t="shared" ref="A1614:B1614" si="803">+A1613+1</f>
        <v>1592</v>
      </c>
      <c r="B1614" s="26">
        <f t="shared" si="803"/>
        <v>357</v>
      </c>
      <c r="C1614" s="6" t="s">
        <v>1327</v>
      </c>
      <c r="D1614" s="3" t="s">
        <v>1340</v>
      </c>
      <c r="E1614" s="7">
        <v>1987</v>
      </c>
      <c r="F1614" s="7">
        <v>2016</v>
      </c>
      <c r="G1614" s="7" t="s">
        <v>67</v>
      </c>
      <c r="H1614" s="7">
        <v>2</v>
      </c>
      <c r="I1614" s="7">
        <v>3</v>
      </c>
      <c r="J1614" s="32">
        <v>1298.3</v>
      </c>
      <c r="K1614" s="32">
        <v>1062.5</v>
      </c>
      <c r="L1614" s="32">
        <v>0</v>
      </c>
      <c r="M1614" s="8">
        <v>50</v>
      </c>
      <c r="N1614" s="30">
        <f>'Приложение №2'!E1614</f>
        <v>22775109.899999999</v>
      </c>
      <c r="O1614" s="32"/>
      <c r="P1614" s="1">
        <v>21775597.440000001</v>
      </c>
      <c r="Q1614" s="1"/>
      <c r="R1614" s="1">
        <v>284237.46499999997</v>
      </c>
      <c r="S1614" s="1">
        <v>715274.9949999972</v>
      </c>
      <c r="T1614" s="32"/>
      <c r="U1614" s="1">
        <f t="shared" si="748"/>
        <v>21435.397552941176</v>
      </c>
      <c r="V1614" s="1">
        <f t="shared" si="748"/>
        <v>21435.397552941176</v>
      </c>
      <c r="W1614" s="9">
        <v>2021</v>
      </c>
    </row>
    <row r="1615" spans="1:23" ht="15.75" customHeight="1" x14ac:dyDescent="0.25">
      <c r="A1615" s="5">
        <f t="shared" ref="A1615:B1615" si="804">+A1614+1</f>
        <v>1593</v>
      </c>
      <c r="B1615" s="26">
        <f t="shared" si="804"/>
        <v>358</v>
      </c>
      <c r="C1615" s="6" t="s">
        <v>1341</v>
      </c>
      <c r="D1615" s="3" t="s">
        <v>1343</v>
      </c>
      <c r="E1615" s="7">
        <v>1973</v>
      </c>
      <c r="F1615" s="7">
        <v>2013</v>
      </c>
      <c r="G1615" s="7" t="s">
        <v>51</v>
      </c>
      <c r="H1615" s="7">
        <v>4</v>
      </c>
      <c r="I1615" s="7">
        <v>2</v>
      </c>
      <c r="J1615" s="32">
        <v>2006.28</v>
      </c>
      <c r="K1615" s="32">
        <v>1801.9</v>
      </c>
      <c r="L1615" s="32">
        <v>0</v>
      </c>
      <c r="M1615" s="8">
        <v>77</v>
      </c>
      <c r="N1615" s="30">
        <f>'Приложение №2'!E1615</f>
        <v>1546558.66</v>
      </c>
      <c r="O1615" s="32"/>
      <c r="P1615" s="1">
        <v>0</v>
      </c>
      <c r="Q1615" s="1"/>
      <c r="R1615" s="1">
        <v>580755.19579999999</v>
      </c>
      <c r="S1615" s="1">
        <v>965803.46419999993</v>
      </c>
      <c r="T1615" s="1"/>
      <c r="U1615" s="1">
        <f t="shared" si="748"/>
        <v>858.29327931627722</v>
      </c>
      <c r="V1615" s="1">
        <f t="shared" si="748"/>
        <v>858.29327931627722</v>
      </c>
      <c r="W1615" s="9">
        <v>2021</v>
      </c>
    </row>
    <row r="1616" spans="1:23" ht="15.75" customHeight="1" x14ac:dyDescent="0.25">
      <c r="A1616" s="5">
        <f t="shared" ref="A1616:B1616" si="805">+A1615+1</f>
        <v>1594</v>
      </c>
      <c r="B1616" s="26">
        <f t="shared" si="805"/>
        <v>359</v>
      </c>
      <c r="C1616" s="6" t="s">
        <v>703</v>
      </c>
      <c r="D1616" s="3" t="s">
        <v>1344</v>
      </c>
      <c r="E1616" s="7">
        <v>1982</v>
      </c>
      <c r="F1616" s="7">
        <v>1982</v>
      </c>
      <c r="G1616" s="7" t="s">
        <v>51</v>
      </c>
      <c r="H1616" s="7">
        <v>5</v>
      </c>
      <c r="I1616" s="7">
        <v>1</v>
      </c>
      <c r="J1616" s="32">
        <v>902</v>
      </c>
      <c r="K1616" s="32">
        <v>902</v>
      </c>
      <c r="L1616" s="32">
        <v>0</v>
      </c>
      <c r="M1616" s="8">
        <v>23</v>
      </c>
      <c r="N1616" s="30">
        <f>'Приложение №2'!E1616</f>
        <v>9243345.7399999984</v>
      </c>
      <c r="O1616" s="32"/>
      <c r="P1616" s="1">
        <v>6363319.3300000001</v>
      </c>
      <c r="Q1616" s="1"/>
      <c r="R1616" s="1">
        <v>311491.21399999998</v>
      </c>
      <c r="S1616" s="1">
        <v>2568535.1959999981</v>
      </c>
      <c r="T1616" s="1"/>
      <c r="U1616" s="1">
        <f t="shared" si="748"/>
        <v>10247.611685144122</v>
      </c>
      <c r="V1616" s="1">
        <f t="shared" si="748"/>
        <v>10247.611685144122</v>
      </c>
      <c r="W1616" s="9">
        <v>2021</v>
      </c>
    </row>
    <row r="1617" spans="1:23" ht="15.75" customHeight="1" x14ac:dyDescent="0.25">
      <c r="A1617" s="5">
        <f t="shared" ref="A1617:B1617" si="806">+A1616+1</f>
        <v>1595</v>
      </c>
      <c r="B1617" s="26">
        <f t="shared" si="806"/>
        <v>360</v>
      </c>
      <c r="C1617" s="6" t="s">
        <v>703</v>
      </c>
      <c r="D1617" s="3" t="s">
        <v>1070</v>
      </c>
      <c r="E1617" s="7">
        <v>1989</v>
      </c>
      <c r="F1617" s="7">
        <v>2013</v>
      </c>
      <c r="G1617" s="7" t="s">
        <v>51</v>
      </c>
      <c r="H1617" s="7">
        <v>5</v>
      </c>
      <c r="I1617" s="7">
        <v>3</v>
      </c>
      <c r="J1617" s="32">
        <v>2867.1</v>
      </c>
      <c r="K1617" s="32">
        <v>2867.1</v>
      </c>
      <c r="L1617" s="32">
        <v>0</v>
      </c>
      <c r="M1617" s="8">
        <v>82</v>
      </c>
      <c r="N1617" s="30">
        <f>'Приложение №2'!E1617</f>
        <v>15339819.059999999</v>
      </c>
      <c r="O1617" s="32"/>
      <c r="P1617" s="1">
        <v>6309478.0499999998</v>
      </c>
      <c r="Q1617" s="1"/>
      <c r="R1617" s="1">
        <v>865987.05219999992</v>
      </c>
      <c r="S1617" s="1">
        <v>8164353.9577999981</v>
      </c>
      <c r="T1617" s="1"/>
      <c r="U1617" s="1">
        <f t="shared" si="748"/>
        <v>5350.2909071884478</v>
      </c>
      <c r="V1617" s="1">
        <f t="shared" si="748"/>
        <v>5350.2909071884478</v>
      </c>
      <c r="W1617" s="9">
        <v>2021</v>
      </c>
    </row>
    <row r="1618" spans="1:23" ht="15.75" customHeight="1" x14ac:dyDescent="0.25">
      <c r="A1618" s="5">
        <f t="shared" ref="A1618:B1618" si="807">+A1617+1</f>
        <v>1596</v>
      </c>
      <c r="B1618" s="26">
        <f t="shared" si="807"/>
        <v>361</v>
      </c>
      <c r="C1618" s="6" t="s">
        <v>703</v>
      </c>
      <c r="D1618" s="3" t="s">
        <v>1345</v>
      </c>
      <c r="E1618" s="7">
        <v>1981</v>
      </c>
      <c r="F1618" s="7">
        <v>1981</v>
      </c>
      <c r="G1618" s="7" t="s">
        <v>51</v>
      </c>
      <c r="H1618" s="7">
        <v>4</v>
      </c>
      <c r="I1618" s="7">
        <v>2</v>
      </c>
      <c r="J1618" s="32">
        <v>1276</v>
      </c>
      <c r="K1618" s="32">
        <v>1276</v>
      </c>
      <c r="L1618" s="32">
        <v>0</v>
      </c>
      <c r="M1618" s="8">
        <v>60</v>
      </c>
      <c r="N1618" s="30">
        <f>'Приложение №2'!E1618</f>
        <v>13075952.5</v>
      </c>
      <c r="O1618" s="32"/>
      <c r="P1618" s="1">
        <v>9016815.3800000008</v>
      </c>
      <c r="Q1618" s="1"/>
      <c r="R1618" s="1">
        <v>425599.522</v>
      </c>
      <c r="S1618" s="1">
        <v>3633537.5979999993</v>
      </c>
      <c r="T1618" s="1"/>
      <c r="U1618" s="1">
        <f t="shared" si="748"/>
        <v>10247.611677115987</v>
      </c>
      <c r="V1618" s="1">
        <f t="shared" si="748"/>
        <v>10247.611677115987</v>
      </c>
      <c r="W1618" s="9">
        <v>2021</v>
      </c>
    </row>
    <row r="1619" spans="1:23" ht="15.75" customHeight="1" x14ac:dyDescent="0.25">
      <c r="A1619" s="5">
        <f t="shared" ref="A1619:B1619" si="808">+A1618+1</f>
        <v>1597</v>
      </c>
      <c r="B1619" s="26">
        <f t="shared" si="808"/>
        <v>362</v>
      </c>
      <c r="C1619" s="6" t="s">
        <v>703</v>
      </c>
      <c r="D1619" s="3" t="s">
        <v>1346</v>
      </c>
      <c r="E1619" s="7">
        <v>1980</v>
      </c>
      <c r="F1619" s="7">
        <v>1980</v>
      </c>
      <c r="G1619" s="7" t="s">
        <v>51</v>
      </c>
      <c r="H1619" s="7">
        <v>5</v>
      </c>
      <c r="I1619" s="7">
        <v>2</v>
      </c>
      <c r="J1619" s="32">
        <v>1563.2</v>
      </c>
      <c r="K1619" s="32">
        <v>1563.2</v>
      </c>
      <c r="L1619" s="32">
        <v>0</v>
      </c>
      <c r="M1619" s="8">
        <v>19</v>
      </c>
      <c r="N1619" s="30">
        <f>'Приложение №2'!E1619</f>
        <v>16019066.57</v>
      </c>
      <c r="O1619" s="32"/>
      <c r="P1619" s="1">
        <v>11376421.33</v>
      </c>
      <c r="Q1619" s="1"/>
      <c r="R1619" s="1">
        <v>191276.92240000001</v>
      </c>
      <c r="S1619" s="1">
        <v>4451368.3176000006</v>
      </c>
      <c r="T1619" s="1"/>
      <c r="U1619" s="1">
        <f t="shared" si="748"/>
        <v>10247.611674769703</v>
      </c>
      <c r="V1619" s="1">
        <f t="shared" si="748"/>
        <v>10247.611674769703</v>
      </c>
      <c r="W1619" s="9">
        <v>2021</v>
      </c>
    </row>
    <row r="1620" spans="1:23" ht="15" customHeight="1" x14ac:dyDescent="0.25">
      <c r="A1620" s="5">
        <f t="shared" ref="A1620:B1620" si="809">+A1619+1</f>
        <v>1598</v>
      </c>
      <c r="B1620" s="26">
        <f t="shared" si="809"/>
        <v>363</v>
      </c>
      <c r="C1620" s="6" t="s">
        <v>314</v>
      </c>
      <c r="D1620" s="3" t="s">
        <v>1347</v>
      </c>
      <c r="E1620" s="7">
        <v>1980</v>
      </c>
      <c r="F1620" s="7">
        <v>1980</v>
      </c>
      <c r="G1620" s="7" t="s">
        <v>67</v>
      </c>
      <c r="H1620" s="7">
        <v>2</v>
      </c>
      <c r="I1620" s="7">
        <v>2</v>
      </c>
      <c r="J1620" s="32">
        <v>266.39999999999998</v>
      </c>
      <c r="K1620" s="32">
        <v>144.6</v>
      </c>
      <c r="L1620" s="32">
        <v>88</v>
      </c>
      <c r="M1620" s="8">
        <v>17</v>
      </c>
      <c r="N1620" s="30">
        <f>'Приложение №2'!E1620</f>
        <v>5825167.4400000004</v>
      </c>
      <c r="O1620" s="32"/>
      <c r="P1620" s="1">
        <v>5495438.71</v>
      </c>
      <c r="Q1620" s="1"/>
      <c r="R1620" s="1">
        <v>69548.813200000004</v>
      </c>
      <c r="S1620" s="1">
        <v>260179.91680000044</v>
      </c>
      <c r="T1620" s="32"/>
      <c r="U1620" s="1">
        <f t="shared" si="748"/>
        <v>25043.712123817717</v>
      </c>
      <c r="V1620" s="1">
        <f t="shared" si="748"/>
        <v>25043.712123817717</v>
      </c>
      <c r="W1620" s="9">
        <v>2021</v>
      </c>
    </row>
    <row r="1621" spans="1:23" ht="15" customHeight="1" x14ac:dyDescent="0.25">
      <c r="A1621" s="5">
        <f t="shared" ref="A1621:B1621" si="810">+A1620+1</f>
        <v>1599</v>
      </c>
      <c r="B1621" s="26">
        <f t="shared" si="810"/>
        <v>364</v>
      </c>
      <c r="C1621" s="6" t="s">
        <v>317</v>
      </c>
      <c r="D1621" s="3" t="s">
        <v>1348</v>
      </c>
      <c r="E1621" s="7">
        <v>1986</v>
      </c>
      <c r="F1621" s="7">
        <v>2011</v>
      </c>
      <c r="G1621" s="7" t="s">
        <v>67</v>
      </c>
      <c r="H1621" s="7">
        <v>2</v>
      </c>
      <c r="I1621" s="7">
        <v>2</v>
      </c>
      <c r="J1621" s="32">
        <v>367</v>
      </c>
      <c r="K1621" s="32">
        <v>326.60000000000002</v>
      </c>
      <c r="L1621" s="32">
        <v>40.4</v>
      </c>
      <c r="M1621" s="8">
        <v>15</v>
      </c>
      <c r="N1621" s="30">
        <f>'Приложение №2'!E1621</f>
        <v>2904139.23</v>
      </c>
      <c r="O1621" s="32"/>
      <c r="P1621" s="1">
        <v>2518011.7200000002</v>
      </c>
      <c r="Q1621" s="1"/>
      <c r="R1621" s="1">
        <v>91504.228800000012</v>
      </c>
      <c r="S1621" s="1">
        <v>294623.28119999974</v>
      </c>
      <c r="T1621" s="32"/>
      <c r="U1621" s="1">
        <f t="shared" ref="U1621:V1684" si="811">$N1621/($K1621+$L1621)</f>
        <v>7913.1859128065398</v>
      </c>
      <c r="V1621" s="1">
        <f t="shared" si="811"/>
        <v>7913.1859128065398</v>
      </c>
      <c r="W1621" s="9">
        <v>2021</v>
      </c>
    </row>
    <row r="1622" spans="1:23" ht="15.75" customHeight="1" x14ac:dyDescent="0.25">
      <c r="A1622" s="5">
        <f t="shared" ref="A1622:B1622" si="812">+A1621+1</f>
        <v>1600</v>
      </c>
      <c r="B1622" s="26">
        <f t="shared" si="812"/>
        <v>365</v>
      </c>
      <c r="C1622" s="6" t="s">
        <v>317</v>
      </c>
      <c r="D1622" s="3" t="s">
        <v>1076</v>
      </c>
      <c r="E1622" s="7">
        <v>1989</v>
      </c>
      <c r="F1622" s="7">
        <v>2013</v>
      </c>
      <c r="G1622" s="7" t="s">
        <v>51</v>
      </c>
      <c r="H1622" s="7">
        <v>4</v>
      </c>
      <c r="I1622" s="7">
        <v>2</v>
      </c>
      <c r="J1622" s="32">
        <v>1349.2</v>
      </c>
      <c r="K1622" s="32">
        <v>1349.2</v>
      </c>
      <c r="L1622" s="32">
        <v>0</v>
      </c>
      <c r="M1622" s="8">
        <v>46</v>
      </c>
      <c r="N1622" s="30">
        <f>'Приложение №2'!E1622</f>
        <v>4761963.18</v>
      </c>
      <c r="O1622" s="32"/>
      <c r="P1622" s="1">
        <v>811125.11</v>
      </c>
      <c r="Q1622" s="1"/>
      <c r="R1622" s="1">
        <v>108856.15440000001</v>
      </c>
      <c r="S1622" s="1">
        <v>3841981.9155999999</v>
      </c>
      <c r="T1622" s="1"/>
      <c r="U1622" s="1">
        <f t="shared" si="811"/>
        <v>3529.4716721019859</v>
      </c>
      <c r="V1622" s="1">
        <f t="shared" si="811"/>
        <v>3529.4716721019859</v>
      </c>
      <c r="W1622" s="9">
        <v>2021</v>
      </c>
    </row>
    <row r="1623" spans="1:23" ht="15.75" customHeight="1" x14ac:dyDescent="0.25">
      <c r="A1623" s="5">
        <f t="shared" ref="A1623:B1623" si="813">+A1622+1</f>
        <v>1601</v>
      </c>
      <c r="B1623" s="26">
        <f t="shared" si="813"/>
        <v>366</v>
      </c>
      <c r="C1623" s="6" t="s">
        <v>317</v>
      </c>
      <c r="D1623" s="3" t="s">
        <v>1349</v>
      </c>
      <c r="E1623" s="7">
        <v>1989</v>
      </c>
      <c r="F1623" s="7">
        <v>2013</v>
      </c>
      <c r="G1623" s="7" t="s">
        <v>51</v>
      </c>
      <c r="H1623" s="7">
        <v>4</v>
      </c>
      <c r="I1623" s="7">
        <v>1</v>
      </c>
      <c r="J1623" s="32">
        <v>872.9</v>
      </c>
      <c r="K1623" s="32">
        <v>805.9</v>
      </c>
      <c r="L1623" s="32">
        <v>67</v>
      </c>
      <c r="M1623" s="8">
        <v>23</v>
      </c>
      <c r="N1623" s="30">
        <f>'Приложение №2'!E1623</f>
        <v>2218478.11</v>
      </c>
      <c r="O1623" s="32"/>
      <c r="P1623" s="1">
        <v>0</v>
      </c>
      <c r="Q1623" s="1"/>
      <c r="R1623" s="1">
        <v>306426.02179999999</v>
      </c>
      <c r="S1623" s="1">
        <v>1912052.0881999999</v>
      </c>
      <c r="T1623" s="1"/>
      <c r="U1623" s="1">
        <f t="shared" si="811"/>
        <v>2541.5031618742123</v>
      </c>
      <c r="V1623" s="1">
        <f t="shared" si="811"/>
        <v>2541.5031618742123</v>
      </c>
      <c r="W1623" s="9">
        <v>2021</v>
      </c>
    </row>
    <row r="1624" spans="1:23" ht="15.75" customHeight="1" x14ac:dyDescent="0.25">
      <c r="A1624" s="5">
        <f t="shared" ref="A1624:B1624" si="814">+A1623+1</f>
        <v>1602</v>
      </c>
      <c r="B1624" s="26">
        <f t="shared" si="814"/>
        <v>367</v>
      </c>
      <c r="C1624" s="6" t="s">
        <v>317</v>
      </c>
      <c r="D1624" s="3" t="s">
        <v>1350</v>
      </c>
      <c r="E1624" s="7">
        <v>1992</v>
      </c>
      <c r="F1624" s="7">
        <v>2013</v>
      </c>
      <c r="G1624" s="7" t="s">
        <v>51</v>
      </c>
      <c r="H1624" s="7">
        <v>5</v>
      </c>
      <c r="I1624" s="7">
        <v>3</v>
      </c>
      <c r="J1624" s="32">
        <v>2942.76</v>
      </c>
      <c r="K1624" s="32">
        <v>2942.76</v>
      </c>
      <c r="L1624" s="32">
        <v>0</v>
      </c>
      <c r="M1624" s="8">
        <v>91</v>
      </c>
      <c r="N1624" s="30">
        <f>'Приложение №2'!E1624</f>
        <v>11754702.98</v>
      </c>
      <c r="O1624" s="32"/>
      <c r="P1624" s="1">
        <v>2372772.19</v>
      </c>
      <c r="Q1624" s="1"/>
      <c r="R1624" s="1">
        <v>1002127.4123200001</v>
      </c>
      <c r="S1624" s="1">
        <v>8379803.3776800008</v>
      </c>
      <c r="T1624" s="1"/>
      <c r="U1624" s="1">
        <f t="shared" si="811"/>
        <v>3994.4484021802659</v>
      </c>
      <c r="V1624" s="1">
        <f t="shared" si="811"/>
        <v>3994.4484021802659</v>
      </c>
      <c r="W1624" s="9">
        <v>2021</v>
      </c>
    </row>
    <row r="1625" spans="1:23" ht="15.75" customHeight="1" x14ac:dyDescent="0.25">
      <c r="A1625" s="5">
        <f t="shared" ref="A1625:B1625" si="815">+A1624+1</f>
        <v>1603</v>
      </c>
      <c r="B1625" s="26">
        <f t="shared" si="815"/>
        <v>368</v>
      </c>
      <c r="C1625" s="6" t="s">
        <v>317</v>
      </c>
      <c r="D1625" s="3" t="s">
        <v>1077</v>
      </c>
      <c r="E1625" s="7">
        <v>1993</v>
      </c>
      <c r="F1625" s="7">
        <v>2013</v>
      </c>
      <c r="G1625" s="7" t="s">
        <v>51</v>
      </c>
      <c r="H1625" s="7">
        <v>4</v>
      </c>
      <c r="I1625" s="7">
        <v>2</v>
      </c>
      <c r="J1625" s="32">
        <v>1782.7</v>
      </c>
      <c r="K1625" s="32">
        <v>1782.7</v>
      </c>
      <c r="L1625" s="32">
        <v>0</v>
      </c>
      <c r="M1625" s="8">
        <v>51</v>
      </c>
      <c r="N1625" s="30">
        <f>'Приложение №2'!E1625</f>
        <v>1628757.01</v>
      </c>
      <c r="O1625" s="32"/>
      <c r="P1625" s="1">
        <v>0</v>
      </c>
      <c r="Q1625" s="1"/>
      <c r="R1625" s="1">
        <v>143831.80140000003</v>
      </c>
      <c r="S1625" s="1">
        <v>1484925.2086</v>
      </c>
      <c r="T1625" s="1"/>
      <c r="U1625" s="1">
        <f t="shared" si="811"/>
        <v>913.64616031861783</v>
      </c>
      <c r="V1625" s="1">
        <f t="shared" si="811"/>
        <v>913.64616031861783</v>
      </c>
      <c r="W1625" s="9">
        <v>2021</v>
      </c>
    </row>
    <row r="1626" spans="1:23" ht="15" customHeight="1" x14ac:dyDescent="0.25">
      <c r="A1626" s="5">
        <f t="shared" ref="A1626:B1626" si="816">+A1625+1</f>
        <v>1604</v>
      </c>
      <c r="B1626" s="26">
        <f t="shared" si="816"/>
        <v>369</v>
      </c>
      <c r="C1626" s="6" t="s">
        <v>317</v>
      </c>
      <c r="D1626" s="3" t="s">
        <v>711</v>
      </c>
      <c r="E1626" s="7">
        <v>1991</v>
      </c>
      <c r="F1626" s="7">
        <v>1991</v>
      </c>
      <c r="G1626" s="7" t="s">
        <v>67</v>
      </c>
      <c r="H1626" s="7">
        <v>2</v>
      </c>
      <c r="I1626" s="7">
        <v>2</v>
      </c>
      <c r="J1626" s="32">
        <v>935.3</v>
      </c>
      <c r="K1626" s="32">
        <v>853.1</v>
      </c>
      <c r="L1626" s="32">
        <v>82.2</v>
      </c>
      <c r="M1626" s="8">
        <v>35</v>
      </c>
      <c r="N1626" s="30">
        <f>'Приложение №2'!E1626</f>
        <v>7086368.46</v>
      </c>
      <c r="O1626" s="32"/>
      <c r="P1626" s="1">
        <v>6298213.8300000001</v>
      </c>
      <c r="Q1626" s="1"/>
      <c r="R1626" s="1">
        <v>61744.833000000006</v>
      </c>
      <c r="S1626" s="1">
        <v>726409.7969999999</v>
      </c>
      <c r="T1626" s="32"/>
      <c r="U1626" s="1">
        <f t="shared" si="811"/>
        <v>7576.5727146370145</v>
      </c>
      <c r="V1626" s="1">
        <f t="shared" si="811"/>
        <v>7576.5727146370145</v>
      </c>
      <c r="W1626" s="9">
        <v>2021</v>
      </c>
    </row>
    <row r="1627" spans="1:23" ht="15" customHeight="1" x14ac:dyDescent="0.25">
      <c r="A1627" s="5">
        <f t="shared" ref="A1627:B1627" si="817">+A1626+1</f>
        <v>1605</v>
      </c>
      <c r="B1627" s="26">
        <f t="shared" si="817"/>
        <v>370</v>
      </c>
      <c r="C1627" s="6" t="s">
        <v>317</v>
      </c>
      <c r="D1627" s="3" t="s">
        <v>1351</v>
      </c>
      <c r="E1627" s="7">
        <v>1971</v>
      </c>
      <c r="F1627" s="7">
        <v>2012</v>
      </c>
      <c r="G1627" s="7" t="s">
        <v>67</v>
      </c>
      <c r="H1627" s="7">
        <v>2</v>
      </c>
      <c r="I1627" s="7">
        <v>2</v>
      </c>
      <c r="J1627" s="32">
        <v>598.38</v>
      </c>
      <c r="K1627" s="32">
        <v>478.7</v>
      </c>
      <c r="L1627" s="32">
        <v>0</v>
      </c>
      <c r="M1627" s="8">
        <v>30</v>
      </c>
      <c r="N1627" s="30">
        <f>'Приложение №2'!E1627</f>
        <v>2711133.2282889117</v>
      </c>
      <c r="O1627" s="32"/>
      <c r="P1627" s="1">
        <v>2271099.2999999998</v>
      </c>
      <c r="Q1627" s="1"/>
      <c r="R1627" s="1">
        <v>117773.0914</v>
      </c>
      <c r="S1627" s="1">
        <v>322260.8368889119</v>
      </c>
      <c r="T1627" s="32"/>
      <c r="U1627" s="1">
        <f t="shared" si="811"/>
        <v>5663.5329607038057</v>
      </c>
      <c r="V1627" s="1">
        <f t="shared" si="811"/>
        <v>5663.5329607038057</v>
      </c>
      <c r="W1627" s="9">
        <v>2021</v>
      </c>
    </row>
    <row r="1628" spans="1:23" ht="15" customHeight="1" x14ac:dyDescent="0.25">
      <c r="A1628" s="5">
        <f t="shared" ref="A1628:B1628" si="818">+A1627+1</f>
        <v>1606</v>
      </c>
      <c r="B1628" s="26">
        <f t="shared" si="818"/>
        <v>371</v>
      </c>
      <c r="C1628" s="6" t="s">
        <v>317</v>
      </c>
      <c r="D1628" s="3" t="s">
        <v>1352</v>
      </c>
      <c r="E1628" s="7">
        <v>1971</v>
      </c>
      <c r="F1628" s="7">
        <v>2009</v>
      </c>
      <c r="G1628" s="7" t="s">
        <v>67</v>
      </c>
      <c r="H1628" s="7">
        <v>2</v>
      </c>
      <c r="I1628" s="7">
        <v>3</v>
      </c>
      <c r="J1628" s="32">
        <v>588.20000000000005</v>
      </c>
      <c r="K1628" s="32">
        <v>523.6</v>
      </c>
      <c r="L1628" s="32">
        <v>64.599999999999994</v>
      </c>
      <c r="M1628" s="8">
        <v>32</v>
      </c>
      <c r="N1628" s="30">
        <f>'Приложение №2'!E1628</f>
        <v>11076095.558032844</v>
      </c>
      <c r="O1628" s="32"/>
      <c r="P1628" s="1">
        <v>10456694.52</v>
      </c>
      <c r="Q1628" s="1"/>
      <c r="R1628" s="1">
        <v>147377.67560000002</v>
      </c>
      <c r="S1628" s="1">
        <v>472023.36243284465</v>
      </c>
      <c r="T1628" s="32"/>
      <c r="U1628" s="1">
        <f t="shared" si="811"/>
        <v>18830.492278192527</v>
      </c>
      <c r="V1628" s="1">
        <f t="shared" si="811"/>
        <v>18830.492278192527</v>
      </c>
      <c r="W1628" s="9">
        <v>2021</v>
      </c>
    </row>
    <row r="1629" spans="1:23" ht="15" customHeight="1" x14ac:dyDescent="0.25">
      <c r="A1629" s="5">
        <f t="shared" ref="A1629:B1629" si="819">+A1628+1</f>
        <v>1607</v>
      </c>
      <c r="B1629" s="26">
        <f t="shared" si="819"/>
        <v>372</v>
      </c>
      <c r="C1629" s="6" t="s">
        <v>317</v>
      </c>
      <c r="D1629" s="3" t="s">
        <v>1353</v>
      </c>
      <c r="E1629" s="7">
        <v>1971</v>
      </c>
      <c r="F1629" s="7">
        <v>2009</v>
      </c>
      <c r="G1629" s="7" t="s">
        <v>67</v>
      </c>
      <c r="H1629" s="7">
        <v>2</v>
      </c>
      <c r="I1629" s="7">
        <v>2</v>
      </c>
      <c r="J1629" s="32">
        <v>541.20000000000005</v>
      </c>
      <c r="K1629" s="32">
        <v>508.4</v>
      </c>
      <c r="L1629" s="32">
        <v>32.799999999999997</v>
      </c>
      <c r="M1629" s="8">
        <v>28</v>
      </c>
      <c r="N1629" s="30">
        <f>'Приложение №2'!E1629</f>
        <v>10191062.414944708</v>
      </c>
      <c r="O1629" s="32"/>
      <c r="P1629" s="1">
        <v>9665258.0700000003</v>
      </c>
      <c r="Q1629" s="1"/>
      <c r="R1629" s="1">
        <v>122856.34</v>
      </c>
      <c r="S1629" s="1">
        <v>402948.00494470808</v>
      </c>
      <c r="T1629" s="32"/>
      <c r="U1629" s="1">
        <f t="shared" si="811"/>
        <v>18830.492267081874</v>
      </c>
      <c r="V1629" s="1">
        <f t="shared" si="811"/>
        <v>18830.492267081874</v>
      </c>
      <c r="W1629" s="9">
        <v>2021</v>
      </c>
    </row>
    <row r="1630" spans="1:23" ht="15" customHeight="1" x14ac:dyDescent="0.25">
      <c r="A1630" s="5">
        <f t="shared" ref="A1630:B1630" si="820">+A1629+1</f>
        <v>1608</v>
      </c>
      <c r="B1630" s="26">
        <f t="shared" si="820"/>
        <v>373</v>
      </c>
      <c r="C1630" s="6" t="s">
        <v>317</v>
      </c>
      <c r="D1630" s="3" t="s">
        <v>1354</v>
      </c>
      <c r="E1630" s="7">
        <v>1985</v>
      </c>
      <c r="F1630" s="7">
        <v>1985</v>
      </c>
      <c r="G1630" s="7" t="s">
        <v>67</v>
      </c>
      <c r="H1630" s="7">
        <v>1</v>
      </c>
      <c r="I1630" s="7">
        <v>2</v>
      </c>
      <c r="J1630" s="32">
        <v>346.68</v>
      </c>
      <c r="K1630" s="32">
        <v>288.89999999999998</v>
      </c>
      <c r="L1630" s="32">
        <v>57.78</v>
      </c>
      <c r="M1630" s="8">
        <v>16</v>
      </c>
      <c r="N1630" s="30">
        <f>'Приложение №2'!E1630</f>
        <v>4453437.6351685422</v>
      </c>
      <c r="O1630" s="32"/>
      <c r="P1630" s="1">
        <v>4073993.21</v>
      </c>
      <c r="Q1630" s="1"/>
      <c r="R1630" s="1">
        <v>78040.835319999998</v>
      </c>
      <c r="S1630" s="1">
        <v>301403.58984854218</v>
      </c>
      <c r="T1630" s="32"/>
      <c r="U1630" s="1">
        <f t="shared" si="811"/>
        <v>12845.960641423049</v>
      </c>
      <c r="V1630" s="1">
        <f t="shared" si="811"/>
        <v>12845.960641423049</v>
      </c>
      <c r="W1630" s="9">
        <v>2021</v>
      </c>
    </row>
    <row r="1631" spans="1:23" ht="15" customHeight="1" x14ac:dyDescent="0.25">
      <c r="A1631" s="5">
        <f t="shared" ref="A1631:B1631" si="821">+A1630+1</f>
        <v>1609</v>
      </c>
      <c r="B1631" s="26">
        <f t="shared" si="821"/>
        <v>374</v>
      </c>
      <c r="C1631" s="6" t="s">
        <v>317</v>
      </c>
      <c r="D1631" s="3" t="s">
        <v>1355</v>
      </c>
      <c r="E1631" s="7">
        <v>1973</v>
      </c>
      <c r="F1631" s="7">
        <v>2013</v>
      </c>
      <c r="G1631" s="7" t="s">
        <v>67</v>
      </c>
      <c r="H1631" s="7">
        <v>2</v>
      </c>
      <c r="I1631" s="7">
        <v>2</v>
      </c>
      <c r="J1631" s="32">
        <v>589.6</v>
      </c>
      <c r="K1631" s="32">
        <v>527.6</v>
      </c>
      <c r="L1631" s="32">
        <v>62</v>
      </c>
      <c r="M1631" s="8">
        <v>25</v>
      </c>
      <c r="N1631" s="30">
        <f>'Приложение №2'!E1631</f>
        <v>10279828.913725756</v>
      </c>
      <c r="O1631" s="32"/>
      <c r="P1631" s="1">
        <v>9670870.2200000007</v>
      </c>
      <c r="Q1631" s="1"/>
      <c r="R1631" s="1">
        <v>139053.57519999999</v>
      </c>
      <c r="S1631" s="1">
        <v>469905.11852575548</v>
      </c>
      <c r="T1631" s="32"/>
      <c r="U1631" s="1">
        <f t="shared" si="811"/>
        <v>17435.259351637986</v>
      </c>
      <c r="V1631" s="1">
        <f t="shared" si="811"/>
        <v>17435.259351637986</v>
      </c>
      <c r="W1631" s="9">
        <v>2021</v>
      </c>
    </row>
    <row r="1632" spans="1:23" ht="15" customHeight="1" x14ac:dyDescent="0.25">
      <c r="A1632" s="5">
        <f t="shared" ref="A1632:B1632" si="822">+A1631+1</f>
        <v>1610</v>
      </c>
      <c r="B1632" s="26">
        <f t="shared" si="822"/>
        <v>375</v>
      </c>
      <c r="C1632" s="6" t="s">
        <v>317</v>
      </c>
      <c r="D1632" s="3" t="s">
        <v>1356</v>
      </c>
      <c r="E1632" s="7">
        <v>1974</v>
      </c>
      <c r="F1632" s="7">
        <v>2007</v>
      </c>
      <c r="G1632" s="7" t="s">
        <v>67</v>
      </c>
      <c r="H1632" s="7">
        <v>2</v>
      </c>
      <c r="I1632" s="7">
        <v>3</v>
      </c>
      <c r="J1632" s="32">
        <v>594</v>
      </c>
      <c r="K1632" s="32">
        <v>531.20000000000005</v>
      </c>
      <c r="L1632" s="32">
        <v>62.8</v>
      </c>
      <c r="M1632" s="8">
        <v>38</v>
      </c>
      <c r="N1632" s="30">
        <f>'Приложение №2'!E1632</f>
        <v>2328523.853548266</v>
      </c>
      <c r="O1632" s="32"/>
      <c r="P1632" s="1">
        <v>1701572.16</v>
      </c>
      <c r="Q1632" s="1"/>
      <c r="R1632" s="1">
        <v>153142.7316</v>
      </c>
      <c r="S1632" s="1">
        <v>473808.96194826608</v>
      </c>
      <c r="T1632" s="32"/>
      <c r="U1632" s="1">
        <f t="shared" si="811"/>
        <v>3920.0738275223334</v>
      </c>
      <c r="V1632" s="1">
        <f t="shared" si="811"/>
        <v>3920.0738275223334</v>
      </c>
      <c r="W1632" s="9">
        <v>2021</v>
      </c>
    </row>
    <row r="1633" spans="1:23" ht="15" customHeight="1" x14ac:dyDescent="0.25">
      <c r="A1633" s="5">
        <f t="shared" ref="A1633:B1633" si="823">+A1632+1</f>
        <v>1611</v>
      </c>
      <c r="B1633" s="26">
        <f t="shared" si="823"/>
        <v>376</v>
      </c>
      <c r="C1633" s="6" t="s">
        <v>317</v>
      </c>
      <c r="D1633" s="3" t="s">
        <v>714</v>
      </c>
      <c r="E1633" s="7">
        <v>1974</v>
      </c>
      <c r="F1633" s="7">
        <v>2016</v>
      </c>
      <c r="G1633" s="7" t="s">
        <v>67</v>
      </c>
      <c r="H1633" s="7">
        <v>2</v>
      </c>
      <c r="I1633" s="7">
        <v>2</v>
      </c>
      <c r="J1633" s="32">
        <v>558.14</v>
      </c>
      <c r="K1633" s="32">
        <v>509.9</v>
      </c>
      <c r="L1633" s="32">
        <v>48.24</v>
      </c>
      <c r="M1633" s="8">
        <v>26</v>
      </c>
      <c r="N1633" s="30">
        <f>'Приложение №2'!E1633</f>
        <v>2382308.9777536732</v>
      </c>
      <c r="O1633" s="32"/>
      <c r="P1633" s="1">
        <v>1913016.12</v>
      </c>
      <c r="Q1633" s="1"/>
      <c r="R1633" s="1">
        <v>36764.877960000005</v>
      </c>
      <c r="S1633" s="1">
        <v>432527.97979367309</v>
      </c>
      <c r="T1633" s="32"/>
      <c r="U1633" s="1">
        <f t="shared" si="811"/>
        <v>4268.3000282253079</v>
      </c>
      <c r="V1633" s="1">
        <f t="shared" si="811"/>
        <v>4268.3000282253079</v>
      </c>
      <c r="W1633" s="9">
        <v>2021</v>
      </c>
    </row>
    <row r="1634" spans="1:23" ht="15" customHeight="1" x14ac:dyDescent="0.25">
      <c r="A1634" s="5">
        <f t="shared" ref="A1634:B1634" si="824">+A1633+1</f>
        <v>1612</v>
      </c>
      <c r="B1634" s="26">
        <f t="shared" si="824"/>
        <v>377</v>
      </c>
      <c r="C1634" s="6" t="s">
        <v>317</v>
      </c>
      <c r="D1634" s="3" t="s">
        <v>1357</v>
      </c>
      <c r="E1634" s="7">
        <v>1988</v>
      </c>
      <c r="F1634" s="7">
        <v>1988</v>
      </c>
      <c r="G1634" s="7" t="s">
        <v>67</v>
      </c>
      <c r="H1634" s="7">
        <v>2</v>
      </c>
      <c r="I1634" s="7">
        <v>1</v>
      </c>
      <c r="J1634" s="32">
        <v>733.9</v>
      </c>
      <c r="K1634" s="32">
        <v>642.79999999999995</v>
      </c>
      <c r="L1634" s="32">
        <v>91.1</v>
      </c>
      <c r="M1634" s="8">
        <v>24</v>
      </c>
      <c r="N1634" s="30">
        <f>'Приложение №2'!E1634</f>
        <v>9663231.4458761979</v>
      </c>
      <c r="O1634" s="32"/>
      <c r="P1634" s="1">
        <v>8887231.5700000003</v>
      </c>
      <c r="Q1634" s="1"/>
      <c r="R1634" s="1">
        <v>174695.47400000002</v>
      </c>
      <c r="S1634" s="1">
        <v>601304.40187619755</v>
      </c>
      <c r="T1634" s="32"/>
      <c r="U1634" s="1">
        <f t="shared" si="811"/>
        <v>13166.959321264747</v>
      </c>
      <c r="V1634" s="1">
        <f t="shared" si="811"/>
        <v>13166.959321264747</v>
      </c>
      <c r="W1634" s="9">
        <v>2021</v>
      </c>
    </row>
    <row r="1635" spans="1:23" ht="15" customHeight="1" x14ac:dyDescent="0.25">
      <c r="A1635" s="5">
        <f t="shared" ref="A1635:B1635" si="825">+A1634+1</f>
        <v>1613</v>
      </c>
      <c r="B1635" s="26">
        <f t="shared" si="825"/>
        <v>378</v>
      </c>
      <c r="C1635" s="6" t="s">
        <v>718</v>
      </c>
      <c r="D1635" s="3" t="s">
        <v>1358</v>
      </c>
      <c r="E1635" s="7">
        <v>1986</v>
      </c>
      <c r="F1635" s="7">
        <v>1986</v>
      </c>
      <c r="G1635" s="7" t="s">
        <v>67</v>
      </c>
      <c r="H1635" s="7">
        <v>2</v>
      </c>
      <c r="I1635" s="7">
        <v>2</v>
      </c>
      <c r="J1635" s="32">
        <v>1091.8</v>
      </c>
      <c r="K1635" s="32">
        <v>908.7</v>
      </c>
      <c r="L1635" s="32">
        <v>0</v>
      </c>
      <c r="M1635" s="8">
        <v>39</v>
      </c>
      <c r="N1635" s="30">
        <f>'Приложение №2'!E1635</f>
        <v>16727924.58</v>
      </c>
      <c r="O1635" s="32"/>
      <c r="P1635" s="1">
        <v>15994659.74</v>
      </c>
      <c r="Q1635" s="1"/>
      <c r="R1635" s="1">
        <v>121528.00140000001</v>
      </c>
      <c r="S1635" s="1">
        <v>611736.8385999999</v>
      </c>
      <c r="T1635" s="32"/>
      <c r="U1635" s="1">
        <f t="shared" si="811"/>
        <v>18408.632750082535</v>
      </c>
      <c r="V1635" s="1">
        <f t="shared" si="811"/>
        <v>18408.632750082535</v>
      </c>
      <c r="W1635" s="9">
        <v>2021</v>
      </c>
    </row>
    <row r="1636" spans="1:23" ht="15" customHeight="1" x14ac:dyDescent="0.25">
      <c r="A1636" s="5">
        <f t="shared" ref="A1636:B1636" si="826">+A1635+1</f>
        <v>1614</v>
      </c>
      <c r="B1636" s="26">
        <f t="shared" si="826"/>
        <v>379</v>
      </c>
      <c r="C1636" s="6" t="s">
        <v>718</v>
      </c>
      <c r="D1636" s="3" t="s">
        <v>1359</v>
      </c>
      <c r="E1636" s="7">
        <v>1987</v>
      </c>
      <c r="F1636" s="7">
        <v>1987</v>
      </c>
      <c r="G1636" s="7" t="s">
        <v>67</v>
      </c>
      <c r="H1636" s="7">
        <v>2</v>
      </c>
      <c r="I1636" s="7">
        <v>1</v>
      </c>
      <c r="J1636" s="32">
        <v>703.4</v>
      </c>
      <c r="K1636" s="32">
        <v>631.6</v>
      </c>
      <c r="L1636" s="32">
        <v>0</v>
      </c>
      <c r="M1636" s="8">
        <v>21</v>
      </c>
      <c r="N1636" s="30">
        <f>'Приложение №2'!E1636</f>
        <v>11626892.449999999</v>
      </c>
      <c r="O1636" s="32"/>
      <c r="P1636" s="1">
        <v>11072969.810000001</v>
      </c>
      <c r="Q1636" s="1"/>
      <c r="R1636" s="1">
        <v>128729.51520000001</v>
      </c>
      <c r="S1636" s="1">
        <v>425193.12479999871</v>
      </c>
      <c r="T1636" s="32"/>
      <c r="U1636" s="1">
        <f t="shared" si="811"/>
        <v>18408.632758074727</v>
      </c>
      <c r="V1636" s="1">
        <f t="shared" si="811"/>
        <v>18408.632758074727</v>
      </c>
      <c r="W1636" s="9">
        <v>2021</v>
      </c>
    </row>
    <row r="1637" spans="1:23" ht="15" customHeight="1" x14ac:dyDescent="0.25">
      <c r="A1637" s="5">
        <f t="shared" ref="A1637:B1637" si="827">+A1636+1</f>
        <v>1615</v>
      </c>
      <c r="B1637" s="26">
        <f t="shared" si="827"/>
        <v>380</v>
      </c>
      <c r="C1637" s="6" t="s">
        <v>718</v>
      </c>
      <c r="D1637" s="3" t="s">
        <v>1360</v>
      </c>
      <c r="E1637" s="7">
        <v>1979</v>
      </c>
      <c r="F1637" s="7">
        <v>1979</v>
      </c>
      <c r="G1637" s="7" t="s">
        <v>67</v>
      </c>
      <c r="H1637" s="7">
        <v>2</v>
      </c>
      <c r="I1637" s="7">
        <v>1</v>
      </c>
      <c r="J1637" s="32">
        <v>736.8</v>
      </c>
      <c r="K1637" s="32">
        <v>664.4</v>
      </c>
      <c r="L1637" s="32">
        <v>0</v>
      </c>
      <c r="M1637" s="8">
        <v>6</v>
      </c>
      <c r="N1637" s="30">
        <f>'Приложение №2'!E1637</f>
        <v>12230695.599999998</v>
      </c>
      <c r="O1637" s="32"/>
      <c r="P1637" s="1">
        <v>11648837.369999999</v>
      </c>
      <c r="Q1637" s="1"/>
      <c r="R1637" s="1">
        <v>134584.14680000002</v>
      </c>
      <c r="S1637" s="1">
        <v>447274.0831999986</v>
      </c>
      <c r="T1637" s="32"/>
      <c r="U1637" s="1">
        <f t="shared" si="811"/>
        <v>18408.632751354602</v>
      </c>
      <c r="V1637" s="1">
        <f t="shared" si="811"/>
        <v>18408.632751354602</v>
      </c>
      <c r="W1637" s="9">
        <v>2021</v>
      </c>
    </row>
    <row r="1638" spans="1:23" ht="15" customHeight="1" x14ac:dyDescent="0.25">
      <c r="A1638" s="5">
        <f t="shared" ref="A1638:B1638" si="828">+A1637+1</f>
        <v>1616</v>
      </c>
      <c r="B1638" s="26">
        <f t="shared" si="828"/>
        <v>381</v>
      </c>
      <c r="C1638" s="6" t="s">
        <v>718</v>
      </c>
      <c r="D1638" s="3" t="s">
        <v>1361</v>
      </c>
      <c r="E1638" s="7">
        <v>1985</v>
      </c>
      <c r="F1638" s="7">
        <v>1985</v>
      </c>
      <c r="G1638" s="7" t="s">
        <v>67</v>
      </c>
      <c r="H1638" s="7">
        <v>2</v>
      </c>
      <c r="I1638" s="7">
        <v>1</v>
      </c>
      <c r="J1638" s="32">
        <v>694.6</v>
      </c>
      <c r="K1638" s="32">
        <v>630.4</v>
      </c>
      <c r="L1638" s="32">
        <v>0</v>
      </c>
      <c r="M1638" s="8">
        <v>27</v>
      </c>
      <c r="N1638" s="30">
        <f>'Приложение №2'!E1638</f>
        <v>11604802.09</v>
      </c>
      <c r="O1638" s="32"/>
      <c r="P1638" s="1">
        <v>11024398.539999999</v>
      </c>
      <c r="Q1638" s="1"/>
      <c r="R1638" s="1">
        <v>156018.26880000002</v>
      </c>
      <c r="S1638" s="1">
        <v>424385.28120000073</v>
      </c>
      <c r="T1638" s="32"/>
      <c r="U1638" s="1">
        <f t="shared" si="811"/>
        <v>18408.632756979696</v>
      </c>
      <c r="V1638" s="1">
        <f t="shared" si="811"/>
        <v>18408.632756979696</v>
      </c>
      <c r="W1638" s="9">
        <v>2021</v>
      </c>
    </row>
    <row r="1639" spans="1:23" ht="15" customHeight="1" x14ac:dyDescent="0.25">
      <c r="A1639" s="5">
        <f t="shared" ref="A1639:B1639" si="829">+A1638+1</f>
        <v>1617</v>
      </c>
      <c r="B1639" s="26">
        <f t="shared" si="829"/>
        <v>382</v>
      </c>
      <c r="C1639" s="6" t="s">
        <v>718</v>
      </c>
      <c r="D1639" s="3" t="s">
        <v>1362</v>
      </c>
      <c r="E1639" s="7">
        <v>1989</v>
      </c>
      <c r="F1639" s="7">
        <v>1989</v>
      </c>
      <c r="G1639" s="7" t="s">
        <v>67</v>
      </c>
      <c r="H1639" s="7">
        <v>2</v>
      </c>
      <c r="I1639" s="7">
        <v>1</v>
      </c>
      <c r="J1639" s="32">
        <v>1257.5999999999999</v>
      </c>
      <c r="K1639" s="32">
        <v>1065.8</v>
      </c>
      <c r="L1639" s="32">
        <v>0</v>
      </c>
      <c r="M1639" s="8">
        <v>56</v>
      </c>
      <c r="N1639" s="30">
        <f>'Приложение №2'!E1639</f>
        <v>19619920.789999999</v>
      </c>
      <c r="O1639" s="32"/>
      <c r="P1639" s="1">
        <v>18653377.140000001</v>
      </c>
      <c r="Q1639" s="1"/>
      <c r="R1639" s="1">
        <v>249047.0876</v>
      </c>
      <c r="S1639" s="1">
        <v>717496.56239999854</v>
      </c>
      <c r="T1639" s="32"/>
      <c r="U1639" s="1">
        <f t="shared" si="811"/>
        <v>18408.632754738224</v>
      </c>
      <c r="V1639" s="1">
        <f t="shared" si="811"/>
        <v>18408.632754738224</v>
      </c>
      <c r="W1639" s="9">
        <v>2021</v>
      </c>
    </row>
    <row r="1640" spans="1:23" ht="15" customHeight="1" x14ac:dyDescent="0.25">
      <c r="A1640" s="5">
        <f t="shared" ref="A1640:B1640" si="830">+A1639+1</f>
        <v>1618</v>
      </c>
      <c r="B1640" s="26">
        <f t="shared" si="830"/>
        <v>383</v>
      </c>
      <c r="C1640" s="6" t="s">
        <v>1087</v>
      </c>
      <c r="D1640" s="3" t="s">
        <v>1088</v>
      </c>
      <c r="E1640" s="7">
        <v>1995</v>
      </c>
      <c r="F1640" s="7">
        <v>1995</v>
      </c>
      <c r="G1640" s="7" t="s">
        <v>67</v>
      </c>
      <c r="H1640" s="7">
        <v>2</v>
      </c>
      <c r="I1640" s="7">
        <v>2</v>
      </c>
      <c r="J1640" s="32">
        <v>627.59</v>
      </c>
      <c r="K1640" s="32">
        <v>584.20000000000005</v>
      </c>
      <c r="L1640" s="32">
        <v>0</v>
      </c>
      <c r="M1640" s="8">
        <v>37</v>
      </c>
      <c r="N1640" s="30">
        <f>'Приложение №2'!E1640</f>
        <v>8470998.2699999996</v>
      </c>
      <c r="O1640" s="32"/>
      <c r="P1640" s="1">
        <v>8044285.7400000002</v>
      </c>
      <c r="Q1640" s="1"/>
      <c r="R1640" s="1">
        <v>33429.092400000001</v>
      </c>
      <c r="S1640" s="1">
        <v>393283.43759999931</v>
      </c>
      <c r="T1640" s="32"/>
      <c r="U1640" s="1">
        <f t="shared" si="811"/>
        <v>14500.168212940773</v>
      </c>
      <c r="V1640" s="1">
        <f t="shared" si="811"/>
        <v>14500.168212940773</v>
      </c>
      <c r="W1640" s="9">
        <v>2021</v>
      </c>
    </row>
    <row r="1641" spans="1:23" ht="15" customHeight="1" x14ac:dyDescent="0.25">
      <c r="A1641" s="5">
        <f t="shared" ref="A1641:B1641" si="831">+A1640+1</f>
        <v>1619</v>
      </c>
      <c r="B1641" s="26">
        <f t="shared" si="831"/>
        <v>384</v>
      </c>
      <c r="C1641" s="6" t="s">
        <v>720</v>
      </c>
      <c r="D1641" s="3" t="s">
        <v>1363</v>
      </c>
      <c r="E1641" s="7">
        <v>1985</v>
      </c>
      <c r="F1641" s="7">
        <v>1985</v>
      </c>
      <c r="G1641" s="7" t="s">
        <v>67</v>
      </c>
      <c r="H1641" s="7">
        <v>2</v>
      </c>
      <c r="I1641" s="7">
        <v>3</v>
      </c>
      <c r="J1641" s="32">
        <v>815.3</v>
      </c>
      <c r="K1641" s="32">
        <v>732.1</v>
      </c>
      <c r="L1641" s="32">
        <v>0</v>
      </c>
      <c r="M1641" s="8">
        <v>26</v>
      </c>
      <c r="N1641" s="30">
        <f>'Приложение №2'!E1641</f>
        <v>3541586.72</v>
      </c>
      <c r="O1641" s="32"/>
      <c r="P1641" s="1">
        <v>2923921.15</v>
      </c>
      <c r="Q1641" s="1"/>
      <c r="R1641" s="1">
        <v>124815.8462</v>
      </c>
      <c r="S1641" s="1">
        <v>492849.72380000027</v>
      </c>
      <c r="T1641" s="32"/>
      <c r="U1641" s="1">
        <f t="shared" si="811"/>
        <v>4837.5723535036195</v>
      </c>
      <c r="V1641" s="1">
        <f t="shared" si="811"/>
        <v>4837.5723535036195</v>
      </c>
      <c r="W1641" s="9">
        <v>2021</v>
      </c>
    </row>
    <row r="1642" spans="1:23" ht="15" customHeight="1" x14ac:dyDescent="0.25">
      <c r="A1642" s="5">
        <f t="shared" ref="A1642:B1642" si="832">+A1641+1</f>
        <v>1620</v>
      </c>
      <c r="B1642" s="26">
        <f t="shared" si="832"/>
        <v>385</v>
      </c>
      <c r="C1642" s="6" t="s">
        <v>720</v>
      </c>
      <c r="D1642" s="3" t="s">
        <v>1364</v>
      </c>
      <c r="E1642" s="7">
        <v>1985</v>
      </c>
      <c r="F1642" s="7">
        <v>1985</v>
      </c>
      <c r="G1642" s="7" t="s">
        <v>67</v>
      </c>
      <c r="H1642" s="7">
        <v>2</v>
      </c>
      <c r="I1642" s="7">
        <v>3</v>
      </c>
      <c r="J1642" s="32">
        <v>831.5</v>
      </c>
      <c r="K1642" s="32">
        <v>743.7</v>
      </c>
      <c r="L1642" s="32">
        <v>0</v>
      </c>
      <c r="M1642" s="8">
        <v>27</v>
      </c>
      <c r="N1642" s="30">
        <f>'Приложение №2'!E1642</f>
        <v>3597702.5599999996</v>
      </c>
      <c r="O1642" s="32"/>
      <c r="P1642" s="1">
        <v>2934906.61</v>
      </c>
      <c r="Q1642" s="1"/>
      <c r="R1642" s="1">
        <v>162137.11139999999</v>
      </c>
      <c r="S1642" s="1">
        <v>500658.83859999973</v>
      </c>
      <c r="T1642" s="32"/>
      <c r="U1642" s="1">
        <f t="shared" si="811"/>
        <v>4837.5723544439952</v>
      </c>
      <c r="V1642" s="1">
        <f t="shared" si="811"/>
        <v>4837.5723544439952</v>
      </c>
      <c r="W1642" s="9">
        <v>2021</v>
      </c>
    </row>
    <row r="1643" spans="1:23" ht="15" customHeight="1" x14ac:dyDescent="0.25">
      <c r="A1643" s="5">
        <f t="shared" ref="A1643:B1643" si="833">+A1642+1</f>
        <v>1621</v>
      </c>
      <c r="B1643" s="26">
        <f t="shared" si="833"/>
        <v>386</v>
      </c>
      <c r="C1643" s="6" t="s">
        <v>720</v>
      </c>
      <c r="D1643" s="3" t="s">
        <v>1365</v>
      </c>
      <c r="E1643" s="7">
        <v>1986</v>
      </c>
      <c r="F1643" s="7">
        <v>1986</v>
      </c>
      <c r="G1643" s="7" t="s">
        <v>67</v>
      </c>
      <c r="H1643" s="7">
        <v>2</v>
      </c>
      <c r="I1643" s="7">
        <v>3</v>
      </c>
      <c r="J1643" s="32">
        <v>1374.8</v>
      </c>
      <c r="K1643" s="32">
        <v>1241</v>
      </c>
      <c r="L1643" s="32">
        <v>0</v>
      </c>
      <c r="M1643" s="8">
        <v>44</v>
      </c>
      <c r="N1643" s="30">
        <f>'Приложение №2'!E1643</f>
        <v>6003427.3000000007</v>
      </c>
      <c r="O1643" s="32"/>
      <c r="P1643" s="1">
        <v>4908617.37</v>
      </c>
      <c r="Q1643" s="1"/>
      <c r="R1643" s="1">
        <v>259368.73200000002</v>
      </c>
      <c r="S1643" s="1">
        <v>835441.19800000056</v>
      </c>
      <c r="T1643" s="32"/>
      <c r="U1643" s="1">
        <f t="shared" si="811"/>
        <v>4837.5723609991946</v>
      </c>
      <c r="V1643" s="1">
        <f t="shared" si="811"/>
        <v>4837.5723609991946</v>
      </c>
      <c r="W1643" s="9">
        <v>2021</v>
      </c>
    </row>
    <row r="1644" spans="1:23" ht="15" customHeight="1" x14ac:dyDescent="0.25">
      <c r="A1644" s="5">
        <f t="shared" ref="A1644:B1644" si="834">+A1643+1</f>
        <v>1622</v>
      </c>
      <c r="B1644" s="26">
        <f t="shared" si="834"/>
        <v>387</v>
      </c>
      <c r="C1644" s="6" t="s">
        <v>720</v>
      </c>
      <c r="D1644" s="3" t="s">
        <v>724</v>
      </c>
      <c r="E1644" s="7">
        <v>1985</v>
      </c>
      <c r="F1644" s="7">
        <v>1985</v>
      </c>
      <c r="G1644" s="7" t="s">
        <v>67</v>
      </c>
      <c r="H1644" s="7">
        <v>2</v>
      </c>
      <c r="I1644" s="7">
        <v>3</v>
      </c>
      <c r="J1644" s="32">
        <v>987.2</v>
      </c>
      <c r="K1644" s="32">
        <v>907.4</v>
      </c>
      <c r="L1644" s="32">
        <v>0</v>
      </c>
      <c r="M1644" s="8">
        <v>26</v>
      </c>
      <c r="N1644" s="30">
        <f>'Приложение №2'!E1644</f>
        <v>4389613.16</v>
      </c>
      <c r="O1644" s="32"/>
      <c r="P1644" s="1">
        <v>3631793.17</v>
      </c>
      <c r="Q1644" s="1"/>
      <c r="R1644" s="1">
        <v>146958.31280000001</v>
      </c>
      <c r="S1644" s="1">
        <v>610861.67720000027</v>
      </c>
      <c r="T1644" s="32"/>
      <c r="U1644" s="1">
        <f t="shared" si="811"/>
        <v>4837.5723605906987</v>
      </c>
      <c r="V1644" s="1">
        <f t="shared" si="811"/>
        <v>4837.5723605906987</v>
      </c>
      <c r="W1644" s="9">
        <v>2021</v>
      </c>
    </row>
    <row r="1645" spans="1:23" ht="15.75" customHeight="1" x14ac:dyDescent="0.25">
      <c r="A1645" s="5">
        <f t="shared" ref="A1645:B1645" si="835">+A1644+1</f>
        <v>1623</v>
      </c>
      <c r="B1645" s="26">
        <f t="shared" si="835"/>
        <v>388</v>
      </c>
      <c r="C1645" s="6" t="s">
        <v>720</v>
      </c>
      <c r="D1645" s="3" t="s">
        <v>727</v>
      </c>
      <c r="E1645" s="7">
        <v>1986</v>
      </c>
      <c r="F1645" s="7">
        <v>1986</v>
      </c>
      <c r="G1645" s="7" t="s">
        <v>51</v>
      </c>
      <c r="H1645" s="7">
        <v>2</v>
      </c>
      <c r="I1645" s="7">
        <v>3</v>
      </c>
      <c r="J1645" s="32">
        <v>946.5</v>
      </c>
      <c r="K1645" s="32">
        <v>871.5</v>
      </c>
      <c r="L1645" s="32">
        <v>0</v>
      </c>
      <c r="M1645" s="8">
        <v>25</v>
      </c>
      <c r="N1645" s="30">
        <f>'Приложение №2'!E1645</f>
        <v>2283531.4900000002</v>
      </c>
      <c r="O1645" s="32"/>
      <c r="P1645" s="1">
        <v>0</v>
      </c>
      <c r="Q1645" s="1"/>
      <c r="R1645" s="1">
        <v>265169.23300000001</v>
      </c>
      <c r="S1645" s="1">
        <v>2018362.2570000002</v>
      </c>
      <c r="T1645" s="1"/>
      <c r="U1645" s="1">
        <f t="shared" si="811"/>
        <v>2620.2311990820426</v>
      </c>
      <c r="V1645" s="1">
        <f t="shared" si="811"/>
        <v>2620.2311990820426</v>
      </c>
      <c r="W1645" s="9">
        <v>2021</v>
      </c>
    </row>
    <row r="1646" spans="1:23" ht="15" customHeight="1" x14ac:dyDescent="0.25">
      <c r="A1646" s="5">
        <f t="shared" ref="A1646:B1646" si="836">+A1645+1</f>
        <v>1624</v>
      </c>
      <c r="B1646" s="26">
        <f t="shared" si="836"/>
        <v>389</v>
      </c>
      <c r="C1646" s="6" t="s">
        <v>720</v>
      </c>
      <c r="D1646" s="3" t="s">
        <v>728</v>
      </c>
      <c r="E1646" s="7">
        <v>1987</v>
      </c>
      <c r="F1646" s="7">
        <v>1987</v>
      </c>
      <c r="G1646" s="7" t="s">
        <v>67</v>
      </c>
      <c r="H1646" s="7">
        <v>2</v>
      </c>
      <c r="I1646" s="7">
        <v>3</v>
      </c>
      <c r="J1646" s="32">
        <v>893.8</v>
      </c>
      <c r="K1646" s="32">
        <v>812.2</v>
      </c>
      <c r="L1646" s="32">
        <v>0</v>
      </c>
      <c r="M1646" s="8">
        <v>26</v>
      </c>
      <c r="N1646" s="30">
        <f>'Приложение №2'!E1646</f>
        <v>3929076.27</v>
      </c>
      <c r="O1646" s="32"/>
      <c r="P1646" s="1">
        <v>3258171.83</v>
      </c>
      <c r="Q1646" s="1"/>
      <c r="R1646" s="1">
        <v>124131.39840000001</v>
      </c>
      <c r="S1646" s="1">
        <v>546773.04159999988</v>
      </c>
      <c r="T1646" s="32"/>
      <c r="U1646" s="1">
        <f t="shared" si="811"/>
        <v>4837.5723590248708</v>
      </c>
      <c r="V1646" s="1">
        <f t="shared" si="811"/>
        <v>4837.5723590248708</v>
      </c>
      <c r="W1646" s="9">
        <v>2021</v>
      </c>
    </row>
    <row r="1647" spans="1:23" ht="15" customHeight="1" x14ac:dyDescent="0.25">
      <c r="A1647" s="5">
        <f t="shared" ref="A1647:B1647" si="837">+A1646+1</f>
        <v>1625</v>
      </c>
      <c r="B1647" s="26">
        <f t="shared" si="837"/>
        <v>390</v>
      </c>
      <c r="C1647" s="6" t="s">
        <v>720</v>
      </c>
      <c r="D1647" s="3" t="s">
        <v>1366</v>
      </c>
      <c r="E1647" s="7">
        <v>1987</v>
      </c>
      <c r="F1647" s="7">
        <v>1987</v>
      </c>
      <c r="G1647" s="7" t="s">
        <v>67</v>
      </c>
      <c r="H1647" s="7">
        <v>2</v>
      </c>
      <c r="I1647" s="7">
        <v>3</v>
      </c>
      <c r="J1647" s="32">
        <v>908.4</v>
      </c>
      <c r="K1647" s="32">
        <v>822</v>
      </c>
      <c r="L1647" s="32">
        <v>0</v>
      </c>
      <c r="M1647" s="8">
        <v>19</v>
      </c>
      <c r="N1647" s="30">
        <f>'Приложение №2'!E1647</f>
        <v>3976484.4800000004</v>
      </c>
      <c r="O1647" s="32"/>
      <c r="P1647" s="1">
        <v>3257668.89</v>
      </c>
      <c r="Q1647" s="1"/>
      <c r="R1647" s="1">
        <v>165445.19400000002</v>
      </c>
      <c r="S1647" s="1">
        <v>553370.3960000003</v>
      </c>
      <c r="T1647" s="32"/>
      <c r="U1647" s="1">
        <f t="shared" si="811"/>
        <v>4837.5723600973242</v>
      </c>
      <c r="V1647" s="1">
        <f t="shared" si="811"/>
        <v>4837.5723600973242</v>
      </c>
      <c r="W1647" s="9">
        <v>2021</v>
      </c>
    </row>
    <row r="1648" spans="1:23" ht="15" customHeight="1" x14ac:dyDescent="0.25">
      <c r="A1648" s="5">
        <f t="shared" ref="A1648:B1648" si="838">+A1647+1</f>
        <v>1626</v>
      </c>
      <c r="B1648" s="26">
        <f t="shared" si="838"/>
        <v>391</v>
      </c>
      <c r="C1648" s="6" t="s">
        <v>720</v>
      </c>
      <c r="D1648" s="3" t="s">
        <v>729</v>
      </c>
      <c r="E1648" s="7">
        <v>1985</v>
      </c>
      <c r="F1648" s="7">
        <v>1985</v>
      </c>
      <c r="G1648" s="7" t="s">
        <v>67</v>
      </c>
      <c r="H1648" s="7">
        <v>2</v>
      </c>
      <c r="I1648" s="7">
        <v>3</v>
      </c>
      <c r="J1648" s="32">
        <v>983.5</v>
      </c>
      <c r="K1648" s="32">
        <v>855.8</v>
      </c>
      <c r="L1648" s="32">
        <v>0</v>
      </c>
      <c r="M1648" s="8">
        <v>27</v>
      </c>
      <c r="N1648" s="30">
        <f>'Приложение №2'!E1648</f>
        <v>4139994.4299999997</v>
      </c>
      <c r="O1648" s="32"/>
      <c r="P1648" s="1">
        <v>3461349.28</v>
      </c>
      <c r="Q1648" s="1"/>
      <c r="R1648" s="1">
        <v>102520.5876</v>
      </c>
      <c r="S1648" s="1">
        <v>576124.56239999994</v>
      </c>
      <c r="T1648" s="32"/>
      <c r="U1648" s="1">
        <f t="shared" si="811"/>
        <v>4837.5723650385607</v>
      </c>
      <c r="V1648" s="1">
        <f t="shared" si="811"/>
        <v>4837.5723650385607</v>
      </c>
      <c r="W1648" s="9">
        <v>2021</v>
      </c>
    </row>
    <row r="1649" spans="1:23" ht="15" customHeight="1" x14ac:dyDescent="0.25">
      <c r="A1649" s="5">
        <f t="shared" ref="A1649:B1649" si="839">+A1648+1</f>
        <v>1627</v>
      </c>
      <c r="B1649" s="26">
        <f t="shared" si="839"/>
        <v>392</v>
      </c>
      <c r="C1649" s="6" t="s">
        <v>720</v>
      </c>
      <c r="D1649" s="3" t="s">
        <v>1367</v>
      </c>
      <c r="E1649" s="7">
        <v>1985</v>
      </c>
      <c r="F1649" s="7">
        <v>1985</v>
      </c>
      <c r="G1649" s="7" t="s">
        <v>67</v>
      </c>
      <c r="H1649" s="7">
        <v>2</v>
      </c>
      <c r="I1649" s="7">
        <v>3</v>
      </c>
      <c r="J1649" s="32">
        <v>899.1</v>
      </c>
      <c r="K1649" s="32">
        <v>813.2</v>
      </c>
      <c r="L1649" s="32">
        <v>0</v>
      </c>
      <c r="M1649" s="8">
        <v>22</v>
      </c>
      <c r="N1649" s="30">
        <f>'Приложение №2'!E1649</f>
        <v>3933913.84</v>
      </c>
      <c r="O1649" s="32"/>
      <c r="P1649" s="1">
        <v>3251217.15</v>
      </c>
      <c r="Q1649" s="1"/>
      <c r="R1649" s="1">
        <v>135250.4504</v>
      </c>
      <c r="S1649" s="1">
        <v>547446.23959999997</v>
      </c>
      <c r="T1649" s="32"/>
      <c r="U1649" s="1">
        <f t="shared" si="811"/>
        <v>4837.5723561239547</v>
      </c>
      <c r="V1649" s="1">
        <f t="shared" si="811"/>
        <v>4837.5723561239547</v>
      </c>
      <c r="W1649" s="9">
        <v>2021</v>
      </c>
    </row>
    <row r="1650" spans="1:23" ht="15" customHeight="1" x14ac:dyDescent="0.25">
      <c r="A1650" s="5">
        <f t="shared" ref="A1650:B1650" si="840">+A1649+1</f>
        <v>1628</v>
      </c>
      <c r="B1650" s="26">
        <f t="shared" si="840"/>
        <v>393</v>
      </c>
      <c r="C1650" s="6" t="s">
        <v>720</v>
      </c>
      <c r="D1650" s="3" t="s">
        <v>1368</v>
      </c>
      <c r="E1650" s="7">
        <v>1985</v>
      </c>
      <c r="F1650" s="7">
        <v>1985</v>
      </c>
      <c r="G1650" s="7" t="s">
        <v>67</v>
      </c>
      <c r="H1650" s="7">
        <v>2</v>
      </c>
      <c r="I1650" s="7">
        <v>3</v>
      </c>
      <c r="J1650" s="32">
        <v>918.1</v>
      </c>
      <c r="K1650" s="32">
        <v>832.1</v>
      </c>
      <c r="L1650" s="32">
        <v>0</v>
      </c>
      <c r="M1650" s="8">
        <v>26</v>
      </c>
      <c r="N1650" s="30">
        <f>'Приложение №2'!E1650</f>
        <v>4025343.9600000004</v>
      </c>
      <c r="O1650" s="32"/>
      <c r="P1650" s="1">
        <v>3295281.95</v>
      </c>
      <c r="Q1650" s="1"/>
      <c r="R1650" s="1">
        <v>169892.2862</v>
      </c>
      <c r="S1650" s="1">
        <v>560169.72380000027</v>
      </c>
      <c r="T1650" s="32"/>
      <c r="U1650" s="1">
        <f t="shared" si="811"/>
        <v>4837.5723590914558</v>
      </c>
      <c r="V1650" s="1">
        <f t="shared" si="811"/>
        <v>4837.5723590914558</v>
      </c>
      <c r="W1650" s="9">
        <v>2021</v>
      </c>
    </row>
    <row r="1651" spans="1:23" ht="15" customHeight="1" x14ac:dyDescent="0.25">
      <c r="A1651" s="5">
        <f t="shared" ref="A1651:B1651" si="841">+A1650+1</f>
        <v>1629</v>
      </c>
      <c r="B1651" s="26">
        <f t="shared" si="841"/>
        <v>394</v>
      </c>
      <c r="C1651" s="6" t="s">
        <v>720</v>
      </c>
      <c r="D1651" s="3" t="s">
        <v>1369</v>
      </c>
      <c r="E1651" s="7">
        <v>1985</v>
      </c>
      <c r="F1651" s="7">
        <v>1985</v>
      </c>
      <c r="G1651" s="7" t="s">
        <v>67</v>
      </c>
      <c r="H1651" s="7">
        <v>2</v>
      </c>
      <c r="I1651" s="7">
        <v>3</v>
      </c>
      <c r="J1651" s="32">
        <v>911.7</v>
      </c>
      <c r="K1651" s="32">
        <v>824.1</v>
      </c>
      <c r="L1651" s="32">
        <v>0</v>
      </c>
      <c r="M1651" s="8">
        <v>20</v>
      </c>
      <c r="N1651" s="30">
        <f>'Приложение №2'!E1651</f>
        <v>3986643.3800000004</v>
      </c>
      <c r="O1651" s="32"/>
      <c r="P1651" s="1">
        <v>3257436.71</v>
      </c>
      <c r="Q1651" s="1"/>
      <c r="R1651" s="1">
        <v>174422.5502</v>
      </c>
      <c r="S1651" s="1">
        <v>554784.11980000045</v>
      </c>
      <c r="T1651" s="32"/>
      <c r="U1651" s="1">
        <f t="shared" si="811"/>
        <v>4837.5723577235776</v>
      </c>
      <c r="V1651" s="1">
        <f t="shared" si="811"/>
        <v>4837.5723577235776</v>
      </c>
      <c r="W1651" s="9">
        <v>2021</v>
      </c>
    </row>
    <row r="1652" spans="1:23" ht="15" customHeight="1" x14ac:dyDescent="0.25">
      <c r="A1652" s="5">
        <f t="shared" ref="A1652:B1652" si="842">+A1651+1</f>
        <v>1630</v>
      </c>
      <c r="B1652" s="26">
        <f t="shared" si="842"/>
        <v>395</v>
      </c>
      <c r="C1652" s="6" t="s">
        <v>720</v>
      </c>
      <c r="D1652" s="3" t="s">
        <v>1370</v>
      </c>
      <c r="E1652" s="7">
        <v>1987</v>
      </c>
      <c r="F1652" s="7">
        <v>1987</v>
      </c>
      <c r="G1652" s="7" t="s">
        <v>67</v>
      </c>
      <c r="H1652" s="7">
        <v>2</v>
      </c>
      <c r="I1652" s="7">
        <v>3</v>
      </c>
      <c r="J1652" s="32">
        <v>958.5</v>
      </c>
      <c r="K1652" s="32">
        <v>886.3</v>
      </c>
      <c r="L1652" s="32">
        <v>0</v>
      </c>
      <c r="M1652" s="8">
        <v>25</v>
      </c>
      <c r="N1652" s="30">
        <f>'Приложение №2'!E1652</f>
        <v>4287540.38</v>
      </c>
      <c r="O1652" s="32"/>
      <c r="P1652" s="1">
        <v>3547780.51</v>
      </c>
      <c r="Q1652" s="1"/>
      <c r="R1652" s="1">
        <v>143102.70860000001</v>
      </c>
      <c r="S1652" s="1">
        <v>596657.1614000001</v>
      </c>
      <c r="T1652" s="32"/>
      <c r="U1652" s="1">
        <f t="shared" si="811"/>
        <v>4837.5723569897327</v>
      </c>
      <c r="V1652" s="1">
        <f t="shared" si="811"/>
        <v>4837.5723569897327</v>
      </c>
      <c r="W1652" s="9">
        <v>2021</v>
      </c>
    </row>
    <row r="1653" spans="1:23" ht="15" customHeight="1" x14ac:dyDescent="0.25">
      <c r="A1653" s="5">
        <f t="shared" ref="A1653:B1653" si="843">+A1652+1</f>
        <v>1631</v>
      </c>
      <c r="B1653" s="26">
        <f t="shared" si="843"/>
        <v>396</v>
      </c>
      <c r="C1653" s="6" t="s">
        <v>720</v>
      </c>
      <c r="D1653" s="3" t="s">
        <v>1371</v>
      </c>
      <c r="E1653" s="7">
        <v>1988</v>
      </c>
      <c r="F1653" s="7">
        <v>1988</v>
      </c>
      <c r="G1653" s="7" t="s">
        <v>67</v>
      </c>
      <c r="H1653" s="7">
        <v>2</v>
      </c>
      <c r="I1653" s="7">
        <v>3</v>
      </c>
      <c r="J1653" s="32">
        <v>833.6</v>
      </c>
      <c r="K1653" s="32">
        <v>746.8</v>
      </c>
      <c r="L1653" s="32">
        <v>0</v>
      </c>
      <c r="M1653" s="8">
        <v>25</v>
      </c>
      <c r="N1653" s="30">
        <f>'Приложение №2'!E1653</f>
        <v>3612699.04</v>
      </c>
      <c r="O1653" s="32"/>
      <c r="P1653" s="1">
        <v>2954734.98</v>
      </c>
      <c r="Q1653" s="1"/>
      <c r="R1653" s="1">
        <v>155218.2996</v>
      </c>
      <c r="S1653" s="1">
        <v>502745.76040000003</v>
      </c>
      <c r="T1653" s="32"/>
      <c r="U1653" s="1">
        <f t="shared" si="811"/>
        <v>4837.572362078201</v>
      </c>
      <c r="V1653" s="1">
        <f t="shared" si="811"/>
        <v>4837.572362078201</v>
      </c>
      <c r="W1653" s="9">
        <v>2021</v>
      </c>
    </row>
    <row r="1654" spans="1:23" ht="15" customHeight="1" x14ac:dyDescent="0.25">
      <c r="A1654" s="5">
        <f t="shared" ref="A1654:B1654" si="844">+A1653+1</f>
        <v>1632</v>
      </c>
      <c r="B1654" s="26">
        <f t="shared" si="844"/>
        <v>397</v>
      </c>
      <c r="C1654" s="6" t="s">
        <v>720</v>
      </c>
      <c r="D1654" s="3" t="s">
        <v>1372</v>
      </c>
      <c r="E1654" s="7">
        <v>1988</v>
      </c>
      <c r="F1654" s="7">
        <v>1988</v>
      </c>
      <c r="G1654" s="7" t="s">
        <v>67</v>
      </c>
      <c r="H1654" s="7">
        <v>2</v>
      </c>
      <c r="I1654" s="7">
        <v>3</v>
      </c>
      <c r="J1654" s="32">
        <v>810.4</v>
      </c>
      <c r="K1654" s="32">
        <v>720.8</v>
      </c>
      <c r="L1654" s="32">
        <v>0</v>
      </c>
      <c r="M1654" s="8">
        <v>25</v>
      </c>
      <c r="N1654" s="30">
        <f>'Приложение №2'!E1654</f>
        <v>3486922.1599999997</v>
      </c>
      <c r="O1654" s="32"/>
      <c r="P1654" s="1">
        <v>2840147.2</v>
      </c>
      <c r="Q1654" s="1"/>
      <c r="R1654" s="1">
        <v>161532.3976</v>
      </c>
      <c r="S1654" s="1">
        <v>485242.56239999947</v>
      </c>
      <c r="T1654" s="32"/>
      <c r="U1654" s="1">
        <f t="shared" si="811"/>
        <v>4837.5723640399556</v>
      </c>
      <c r="V1654" s="1">
        <f t="shared" si="811"/>
        <v>4837.5723640399556</v>
      </c>
      <c r="W1654" s="9">
        <v>2021</v>
      </c>
    </row>
    <row r="1655" spans="1:23" ht="15" customHeight="1" x14ac:dyDescent="0.25">
      <c r="A1655" s="5">
        <f t="shared" ref="A1655:B1655" si="845">+A1654+1</f>
        <v>1633</v>
      </c>
      <c r="B1655" s="26">
        <f t="shared" si="845"/>
        <v>398</v>
      </c>
      <c r="C1655" s="6" t="s">
        <v>720</v>
      </c>
      <c r="D1655" s="3" t="s">
        <v>1373</v>
      </c>
      <c r="E1655" s="7">
        <v>1988</v>
      </c>
      <c r="F1655" s="7">
        <v>1988</v>
      </c>
      <c r="G1655" s="7" t="s">
        <v>67</v>
      </c>
      <c r="H1655" s="7">
        <v>2</v>
      </c>
      <c r="I1655" s="7">
        <v>3</v>
      </c>
      <c r="J1655" s="32">
        <v>888</v>
      </c>
      <c r="K1655" s="32">
        <v>799</v>
      </c>
      <c r="L1655" s="32">
        <v>0</v>
      </c>
      <c r="M1655" s="8">
        <v>30</v>
      </c>
      <c r="N1655" s="30">
        <f>'Приложение №2'!E1655</f>
        <v>3865220.3200000003</v>
      </c>
      <c r="O1655" s="32"/>
      <c r="P1655" s="1">
        <v>3184376</v>
      </c>
      <c r="Q1655" s="1"/>
      <c r="R1655" s="1">
        <v>142957.51800000001</v>
      </c>
      <c r="S1655" s="1">
        <v>537886.80200000026</v>
      </c>
      <c r="T1655" s="32"/>
      <c r="U1655" s="1">
        <f t="shared" si="811"/>
        <v>4837.572365456821</v>
      </c>
      <c r="V1655" s="1">
        <f t="shared" si="811"/>
        <v>4837.572365456821</v>
      </c>
      <c r="W1655" s="9">
        <v>2021</v>
      </c>
    </row>
    <row r="1656" spans="1:23" ht="15" customHeight="1" x14ac:dyDescent="0.25">
      <c r="A1656" s="5">
        <f t="shared" ref="A1656:B1656" si="846">+A1655+1</f>
        <v>1634</v>
      </c>
      <c r="B1656" s="26">
        <f t="shared" si="846"/>
        <v>399</v>
      </c>
      <c r="C1656" s="6" t="s">
        <v>720</v>
      </c>
      <c r="D1656" s="3" t="s">
        <v>734</v>
      </c>
      <c r="E1656" s="7">
        <v>1986</v>
      </c>
      <c r="F1656" s="7">
        <v>1986</v>
      </c>
      <c r="G1656" s="7" t="s">
        <v>67</v>
      </c>
      <c r="H1656" s="7">
        <v>2</v>
      </c>
      <c r="I1656" s="7">
        <v>3</v>
      </c>
      <c r="J1656" s="32">
        <v>834.4</v>
      </c>
      <c r="K1656" s="32">
        <v>746.4</v>
      </c>
      <c r="L1656" s="32">
        <v>0</v>
      </c>
      <c r="M1656" s="8">
        <v>25</v>
      </c>
      <c r="N1656" s="30">
        <f>'Приложение №2'!E1656</f>
        <v>3610764.01</v>
      </c>
      <c r="O1656" s="32"/>
      <c r="P1656" s="1">
        <v>3065577.03</v>
      </c>
      <c r="Q1656" s="1"/>
      <c r="R1656" s="1">
        <v>42710.500800000002</v>
      </c>
      <c r="S1656" s="1">
        <v>502476.4792</v>
      </c>
      <c r="T1656" s="32"/>
      <c r="U1656" s="1">
        <f t="shared" si="811"/>
        <v>4837.5723606645233</v>
      </c>
      <c r="V1656" s="1">
        <f t="shared" si="811"/>
        <v>4837.5723606645233</v>
      </c>
      <c r="W1656" s="9">
        <v>2021</v>
      </c>
    </row>
    <row r="1657" spans="1:23" ht="15" customHeight="1" x14ac:dyDescent="0.25">
      <c r="A1657" s="5">
        <f t="shared" ref="A1657:B1657" si="847">+A1656+1</f>
        <v>1635</v>
      </c>
      <c r="B1657" s="26">
        <f t="shared" si="847"/>
        <v>400</v>
      </c>
      <c r="C1657" s="6" t="s">
        <v>720</v>
      </c>
      <c r="D1657" s="3" t="s">
        <v>1374</v>
      </c>
      <c r="E1657" s="7">
        <v>1987</v>
      </c>
      <c r="F1657" s="7">
        <v>1987</v>
      </c>
      <c r="G1657" s="7" t="s">
        <v>67</v>
      </c>
      <c r="H1657" s="7">
        <v>2</v>
      </c>
      <c r="I1657" s="7">
        <v>2</v>
      </c>
      <c r="J1657" s="32">
        <v>892.1</v>
      </c>
      <c r="K1657" s="32">
        <v>793.3</v>
      </c>
      <c r="L1657" s="32">
        <v>0</v>
      </c>
      <c r="M1657" s="8">
        <v>27</v>
      </c>
      <c r="N1657" s="30">
        <f>'Приложение №2'!E1657</f>
        <v>3837646.15</v>
      </c>
      <c r="O1657" s="32"/>
      <c r="P1657" s="1">
        <v>3100355.9</v>
      </c>
      <c r="Q1657" s="1"/>
      <c r="R1657" s="1">
        <v>203240.69260000001</v>
      </c>
      <c r="S1657" s="1">
        <v>534049.55740000005</v>
      </c>
      <c r="T1657" s="32"/>
      <c r="U1657" s="1">
        <f t="shared" si="811"/>
        <v>4837.5723559813441</v>
      </c>
      <c r="V1657" s="1">
        <f t="shared" si="811"/>
        <v>4837.5723559813441</v>
      </c>
      <c r="W1657" s="9">
        <v>2021</v>
      </c>
    </row>
    <row r="1658" spans="1:23" ht="15" customHeight="1" x14ac:dyDescent="0.25">
      <c r="A1658" s="5">
        <f t="shared" ref="A1658:B1658" si="848">+A1657+1</f>
        <v>1636</v>
      </c>
      <c r="B1658" s="26">
        <f t="shared" si="848"/>
        <v>401</v>
      </c>
      <c r="C1658" s="6" t="s">
        <v>720</v>
      </c>
      <c r="D1658" s="3" t="s">
        <v>1375</v>
      </c>
      <c r="E1658" s="7">
        <v>1979</v>
      </c>
      <c r="F1658" s="7">
        <v>1987</v>
      </c>
      <c r="G1658" s="7" t="s">
        <v>67</v>
      </c>
      <c r="H1658" s="7">
        <v>2</v>
      </c>
      <c r="I1658" s="7">
        <v>2</v>
      </c>
      <c r="J1658" s="32">
        <v>844.5</v>
      </c>
      <c r="K1658" s="32">
        <v>754.4</v>
      </c>
      <c r="L1658" s="32">
        <v>0</v>
      </c>
      <c r="M1658" s="8">
        <v>30</v>
      </c>
      <c r="N1658" s="30">
        <f>'Приложение №2'!E1658</f>
        <v>3649464.59</v>
      </c>
      <c r="O1658" s="32"/>
      <c r="P1658" s="1">
        <v>2951555.06</v>
      </c>
      <c r="Q1658" s="1"/>
      <c r="R1658" s="1">
        <v>190047.44680000001</v>
      </c>
      <c r="S1658" s="1">
        <v>507862.08319999976</v>
      </c>
      <c r="T1658" s="32"/>
      <c r="U1658" s="1">
        <f t="shared" si="811"/>
        <v>4837.5723621420993</v>
      </c>
      <c r="V1658" s="1">
        <f t="shared" si="811"/>
        <v>4837.5723621420993</v>
      </c>
      <c r="W1658" s="9">
        <v>2021</v>
      </c>
    </row>
    <row r="1659" spans="1:23" ht="15" customHeight="1" x14ac:dyDescent="0.25">
      <c r="A1659" s="5">
        <f t="shared" ref="A1659:B1659" si="849">+A1658+1</f>
        <v>1637</v>
      </c>
      <c r="B1659" s="26">
        <f t="shared" si="849"/>
        <v>402</v>
      </c>
      <c r="C1659" s="6" t="s">
        <v>1376</v>
      </c>
      <c r="D1659" s="3" t="s">
        <v>1377</v>
      </c>
      <c r="E1659" s="7">
        <v>1985</v>
      </c>
      <c r="F1659" s="7">
        <v>1985</v>
      </c>
      <c r="G1659" s="7" t="s">
        <v>67</v>
      </c>
      <c r="H1659" s="7">
        <v>2</v>
      </c>
      <c r="I1659" s="7">
        <v>3</v>
      </c>
      <c r="J1659" s="32">
        <v>1256.3</v>
      </c>
      <c r="K1659" s="32">
        <v>1084.7</v>
      </c>
      <c r="L1659" s="32">
        <v>0</v>
      </c>
      <c r="M1659" s="8">
        <v>41</v>
      </c>
      <c r="N1659" s="30">
        <f>'Приложение №2'!E1659</f>
        <v>20297323.52</v>
      </c>
      <c r="O1659" s="32"/>
      <c r="P1659" s="1">
        <v>19337190.609999999</v>
      </c>
      <c r="Q1659" s="1"/>
      <c r="R1659" s="1">
        <v>229912.87340000001</v>
      </c>
      <c r="S1659" s="1">
        <v>730220.03660000011</v>
      </c>
      <c r="T1659" s="32"/>
      <c r="U1659" s="1">
        <f t="shared" si="811"/>
        <v>18712.384548723148</v>
      </c>
      <c r="V1659" s="1">
        <f t="shared" si="811"/>
        <v>18712.384548723148</v>
      </c>
      <c r="W1659" s="9">
        <v>2021</v>
      </c>
    </row>
    <row r="1660" spans="1:23" ht="15" customHeight="1" x14ac:dyDescent="0.25">
      <c r="A1660" s="5">
        <f t="shared" ref="A1660:B1660" si="850">+A1659+1</f>
        <v>1638</v>
      </c>
      <c r="B1660" s="26">
        <f t="shared" si="850"/>
        <v>403</v>
      </c>
      <c r="C1660" s="6" t="s">
        <v>1376</v>
      </c>
      <c r="D1660" s="3" t="s">
        <v>1378</v>
      </c>
      <c r="E1660" s="7">
        <v>1986</v>
      </c>
      <c r="F1660" s="7">
        <v>1986</v>
      </c>
      <c r="G1660" s="7" t="s">
        <v>67</v>
      </c>
      <c r="H1660" s="7">
        <v>2</v>
      </c>
      <c r="I1660" s="7">
        <v>3</v>
      </c>
      <c r="J1660" s="32">
        <v>1060.2</v>
      </c>
      <c r="K1660" s="32">
        <v>869.9</v>
      </c>
      <c r="L1660" s="32">
        <v>0</v>
      </c>
      <c r="M1660" s="8">
        <v>39</v>
      </c>
      <c r="N1660" s="30">
        <f>'Приложение №2'!E1660</f>
        <v>16277903.339999998</v>
      </c>
      <c r="O1660" s="32"/>
      <c r="P1660" s="1">
        <v>15568608.73</v>
      </c>
      <c r="Q1660" s="1"/>
      <c r="R1660" s="1">
        <v>123677.9278</v>
      </c>
      <c r="S1660" s="1">
        <v>585616.68219999759</v>
      </c>
      <c r="T1660" s="32"/>
      <c r="U1660" s="1">
        <f t="shared" si="811"/>
        <v>18712.384572939416</v>
      </c>
      <c r="V1660" s="1">
        <f t="shared" si="811"/>
        <v>18712.384572939416</v>
      </c>
      <c r="W1660" s="9">
        <v>2021</v>
      </c>
    </row>
    <row r="1661" spans="1:23" ht="15" customHeight="1" x14ac:dyDescent="0.25">
      <c r="A1661" s="5">
        <f t="shared" ref="A1661:B1661" si="851">+A1660+1</f>
        <v>1639</v>
      </c>
      <c r="B1661" s="26">
        <f t="shared" si="851"/>
        <v>404</v>
      </c>
      <c r="C1661" s="6" t="s">
        <v>328</v>
      </c>
      <c r="D1661" s="3" t="s">
        <v>1379</v>
      </c>
      <c r="E1661" s="7">
        <v>1980</v>
      </c>
      <c r="F1661" s="7">
        <v>2014</v>
      </c>
      <c r="G1661" s="7" t="s">
        <v>67</v>
      </c>
      <c r="H1661" s="7">
        <v>2</v>
      </c>
      <c r="I1661" s="7">
        <v>1</v>
      </c>
      <c r="J1661" s="32">
        <v>722.55</v>
      </c>
      <c r="K1661" s="32">
        <v>505.79</v>
      </c>
      <c r="L1661" s="32">
        <v>0</v>
      </c>
      <c r="M1661" s="8">
        <v>38</v>
      </c>
      <c r="N1661" s="30">
        <f>'Приложение №2'!E1661</f>
        <v>2394899.4800000004</v>
      </c>
      <c r="O1661" s="32"/>
      <c r="P1661" s="1">
        <v>1870771.69</v>
      </c>
      <c r="Q1661" s="1"/>
      <c r="R1661" s="1">
        <v>183629.96538000001</v>
      </c>
      <c r="S1661" s="1">
        <v>340497.82462000049</v>
      </c>
      <c r="T1661" s="32"/>
      <c r="U1661" s="1">
        <f t="shared" si="811"/>
        <v>4734.9680302101669</v>
      </c>
      <c r="V1661" s="1">
        <f t="shared" si="811"/>
        <v>4734.9680302101669</v>
      </c>
      <c r="W1661" s="9">
        <v>2021</v>
      </c>
    </row>
    <row r="1662" spans="1:23" ht="15" customHeight="1" x14ac:dyDescent="0.25">
      <c r="A1662" s="5">
        <f t="shared" ref="A1662:B1662" si="852">+A1661+1</f>
        <v>1640</v>
      </c>
      <c r="B1662" s="26">
        <f t="shared" si="852"/>
        <v>405</v>
      </c>
      <c r="C1662" s="6" t="s">
        <v>332</v>
      </c>
      <c r="D1662" s="3" t="s">
        <v>1380</v>
      </c>
      <c r="E1662" s="7">
        <v>1980</v>
      </c>
      <c r="F1662" s="7">
        <v>2013</v>
      </c>
      <c r="G1662" s="7" t="s">
        <v>67</v>
      </c>
      <c r="H1662" s="7">
        <v>1</v>
      </c>
      <c r="I1662" s="7">
        <v>2</v>
      </c>
      <c r="J1662" s="32">
        <v>418.7</v>
      </c>
      <c r="K1662" s="32">
        <v>394.7</v>
      </c>
      <c r="L1662" s="32">
        <v>0</v>
      </c>
      <c r="M1662" s="8">
        <v>19</v>
      </c>
      <c r="N1662" s="30">
        <f>'Приложение №2'!E1662</f>
        <v>6468315.5699999994</v>
      </c>
      <c r="O1662" s="32"/>
      <c r="P1662" s="1">
        <v>6085986.2699999996</v>
      </c>
      <c r="Q1662" s="1"/>
      <c r="R1662" s="1">
        <v>116617.26340000001</v>
      </c>
      <c r="S1662" s="1">
        <v>265712.03659999982</v>
      </c>
      <c r="T1662" s="32"/>
      <c r="U1662" s="1">
        <f t="shared" si="811"/>
        <v>16387.92898403851</v>
      </c>
      <c r="V1662" s="1">
        <f t="shared" si="811"/>
        <v>16387.92898403851</v>
      </c>
      <c r="W1662" s="9">
        <v>2021</v>
      </c>
    </row>
    <row r="1663" spans="1:23" ht="15" customHeight="1" x14ac:dyDescent="0.25">
      <c r="A1663" s="5">
        <f t="shared" ref="A1663:B1663" si="853">+A1662+1</f>
        <v>1641</v>
      </c>
      <c r="B1663" s="26">
        <f t="shared" si="853"/>
        <v>406</v>
      </c>
      <c r="C1663" s="6" t="s">
        <v>332</v>
      </c>
      <c r="D1663" s="3" t="s">
        <v>1381</v>
      </c>
      <c r="E1663" s="7">
        <v>1982</v>
      </c>
      <c r="F1663" s="7">
        <v>1982</v>
      </c>
      <c r="G1663" s="7" t="s">
        <v>67</v>
      </c>
      <c r="H1663" s="7">
        <v>2</v>
      </c>
      <c r="I1663" s="7">
        <v>3</v>
      </c>
      <c r="J1663" s="32">
        <v>1277.5</v>
      </c>
      <c r="K1663" s="32">
        <v>1102.3</v>
      </c>
      <c r="L1663" s="32">
        <v>0</v>
      </c>
      <c r="M1663" s="8">
        <v>34</v>
      </c>
      <c r="N1663" s="30">
        <f>'Приложение №2'!E1663</f>
        <v>20133002.309999999</v>
      </c>
      <c r="O1663" s="32"/>
      <c r="P1663" s="1">
        <v>19094043.170000002</v>
      </c>
      <c r="Q1663" s="1"/>
      <c r="R1663" s="1">
        <v>296890.7806</v>
      </c>
      <c r="S1663" s="1">
        <v>742068.35939999693</v>
      </c>
      <c r="T1663" s="32"/>
      <c r="U1663" s="1">
        <f t="shared" si="811"/>
        <v>18264.539880250384</v>
      </c>
      <c r="V1663" s="1">
        <f t="shared" si="811"/>
        <v>18264.539880250384</v>
      </c>
      <c r="W1663" s="9">
        <v>2021</v>
      </c>
    </row>
    <row r="1664" spans="1:23" ht="15" customHeight="1" x14ac:dyDescent="0.25">
      <c r="A1664" s="5">
        <f t="shared" ref="A1664:B1664" si="854">+A1663+1</f>
        <v>1642</v>
      </c>
      <c r="B1664" s="26">
        <f t="shared" si="854"/>
        <v>407</v>
      </c>
      <c r="C1664" s="6" t="s">
        <v>332</v>
      </c>
      <c r="D1664" s="3" t="s">
        <v>1382</v>
      </c>
      <c r="E1664" s="7">
        <v>1980</v>
      </c>
      <c r="F1664" s="7">
        <v>2009</v>
      </c>
      <c r="G1664" s="7" t="s">
        <v>67</v>
      </c>
      <c r="H1664" s="7">
        <v>2</v>
      </c>
      <c r="I1664" s="7">
        <v>2</v>
      </c>
      <c r="J1664" s="32">
        <v>672.9</v>
      </c>
      <c r="K1664" s="32">
        <v>610.9</v>
      </c>
      <c r="L1664" s="32">
        <v>0</v>
      </c>
      <c r="M1664" s="8">
        <v>29</v>
      </c>
      <c r="N1664" s="30">
        <f>'Приложение №2'!E1664</f>
        <v>10940981.48</v>
      </c>
      <c r="O1664" s="32"/>
      <c r="P1664" s="1">
        <v>10368213.43</v>
      </c>
      <c r="Q1664" s="1"/>
      <c r="R1664" s="1">
        <v>161510.1698</v>
      </c>
      <c r="S1664" s="1">
        <v>411257.88020000071</v>
      </c>
      <c r="T1664" s="32"/>
      <c r="U1664" s="1">
        <f t="shared" si="811"/>
        <v>17909.61119659519</v>
      </c>
      <c r="V1664" s="1">
        <f t="shared" si="811"/>
        <v>17909.61119659519</v>
      </c>
      <c r="W1664" s="9">
        <v>2021</v>
      </c>
    </row>
    <row r="1665" spans="1:23" ht="15.75" customHeight="1" x14ac:dyDescent="0.25">
      <c r="A1665" s="5">
        <f t="shared" ref="A1665:B1665" si="855">+A1664+1</f>
        <v>1643</v>
      </c>
      <c r="B1665" s="26">
        <f t="shared" si="855"/>
        <v>408</v>
      </c>
      <c r="C1665" s="6" t="s">
        <v>1522</v>
      </c>
      <c r="D1665" s="3" t="s">
        <v>1103</v>
      </c>
      <c r="E1665" s="7">
        <v>1986</v>
      </c>
      <c r="F1665" s="7">
        <v>2011</v>
      </c>
      <c r="G1665" s="7" t="s">
        <v>63</v>
      </c>
      <c r="H1665" s="7">
        <v>4</v>
      </c>
      <c r="I1665" s="7">
        <v>4</v>
      </c>
      <c r="J1665" s="32">
        <v>4303.6000000000004</v>
      </c>
      <c r="K1665" s="32">
        <v>1756.8</v>
      </c>
      <c r="L1665" s="32">
        <v>1359.7</v>
      </c>
      <c r="M1665" s="8">
        <v>130</v>
      </c>
      <c r="N1665" s="30">
        <f>'Приложение №2'!E1665</f>
        <v>5958249.1500000004</v>
      </c>
      <c r="O1665" s="32"/>
      <c r="P1665" s="1">
        <v>4966385.3932000007</v>
      </c>
      <c r="Q1665" s="1"/>
      <c r="R1665" s="1">
        <v>991863.75680000009</v>
      </c>
      <c r="S1665" s="1"/>
      <c r="T1665" s="1"/>
      <c r="U1665" s="1">
        <f t="shared" si="811"/>
        <v>1911.8399326167175</v>
      </c>
      <c r="V1665" s="1">
        <f t="shared" si="811"/>
        <v>1911.8399326167175</v>
      </c>
      <c r="W1665" s="9">
        <v>2021</v>
      </c>
    </row>
    <row r="1666" spans="1:23" ht="15.75" customHeight="1" x14ac:dyDescent="0.25">
      <c r="A1666" s="5">
        <f t="shared" ref="A1666:B1666" si="856">+A1665+1</f>
        <v>1644</v>
      </c>
      <c r="B1666" s="26">
        <f t="shared" si="856"/>
        <v>409</v>
      </c>
      <c r="C1666" s="6" t="s">
        <v>1522</v>
      </c>
      <c r="D1666" s="3" t="s">
        <v>1104</v>
      </c>
      <c r="E1666" s="7">
        <v>1986</v>
      </c>
      <c r="F1666" s="7">
        <v>2014</v>
      </c>
      <c r="G1666" s="7" t="s">
        <v>63</v>
      </c>
      <c r="H1666" s="7">
        <v>4</v>
      </c>
      <c r="I1666" s="7">
        <v>2</v>
      </c>
      <c r="J1666" s="32">
        <v>2148.9</v>
      </c>
      <c r="K1666" s="32">
        <v>816.1</v>
      </c>
      <c r="L1666" s="32">
        <v>639.20000000000005</v>
      </c>
      <c r="M1666" s="8">
        <v>59</v>
      </c>
      <c r="N1666" s="30">
        <f>'Приложение №2'!E1666</f>
        <v>2830160.82</v>
      </c>
      <c r="O1666" s="32"/>
      <c r="P1666" s="1">
        <v>2354022.2127999999</v>
      </c>
      <c r="Q1666" s="1"/>
      <c r="R1666" s="1">
        <v>476138.60720000003</v>
      </c>
      <c r="S1666" s="1"/>
      <c r="T1666" s="1"/>
      <c r="U1666" s="1">
        <f t="shared" si="811"/>
        <v>1944.7267367553079</v>
      </c>
      <c r="V1666" s="1">
        <f t="shared" si="811"/>
        <v>1944.7267367553079</v>
      </c>
      <c r="W1666" s="9">
        <v>2021</v>
      </c>
    </row>
    <row r="1667" spans="1:23" ht="15.75" customHeight="1" x14ac:dyDescent="0.25">
      <c r="A1667" s="5">
        <f t="shared" ref="A1667:B1667" si="857">+A1666+1</f>
        <v>1645</v>
      </c>
      <c r="B1667" s="26">
        <f t="shared" si="857"/>
        <v>410</v>
      </c>
      <c r="C1667" s="6" t="s">
        <v>1522</v>
      </c>
      <c r="D1667" s="3" t="s">
        <v>1105</v>
      </c>
      <c r="E1667" s="7">
        <v>1988</v>
      </c>
      <c r="F1667" s="7">
        <v>2011</v>
      </c>
      <c r="G1667" s="7" t="s">
        <v>63</v>
      </c>
      <c r="H1667" s="7">
        <v>4</v>
      </c>
      <c r="I1667" s="7">
        <v>4</v>
      </c>
      <c r="J1667" s="32">
        <v>4279.8</v>
      </c>
      <c r="K1667" s="32">
        <v>1760.1</v>
      </c>
      <c r="L1667" s="32">
        <v>1330.2</v>
      </c>
      <c r="M1667" s="8">
        <v>138</v>
      </c>
      <c r="N1667" s="30">
        <f>'Приложение №2'!E1667</f>
        <v>5909903.71</v>
      </c>
      <c r="O1667" s="32"/>
      <c r="P1667" s="1">
        <v>4914416.4188000001</v>
      </c>
      <c r="Q1667" s="1"/>
      <c r="R1667" s="1">
        <v>995487.29120000009</v>
      </c>
      <c r="S1667" s="1"/>
      <c r="T1667" s="1"/>
      <c r="U1667" s="1">
        <f t="shared" si="811"/>
        <v>1912.4045270685692</v>
      </c>
      <c r="V1667" s="1">
        <f t="shared" si="811"/>
        <v>1912.4045270685692</v>
      </c>
      <c r="W1667" s="9">
        <v>2021</v>
      </c>
    </row>
    <row r="1668" spans="1:23" ht="15.75" customHeight="1" x14ac:dyDescent="0.25">
      <c r="A1668" s="5">
        <f t="shared" ref="A1668:B1668" si="858">+A1667+1</f>
        <v>1646</v>
      </c>
      <c r="B1668" s="26">
        <f t="shared" si="858"/>
        <v>411</v>
      </c>
      <c r="C1668" s="6" t="s">
        <v>1522</v>
      </c>
      <c r="D1668" s="3" t="s">
        <v>1106</v>
      </c>
      <c r="E1668" s="7">
        <v>1989</v>
      </c>
      <c r="F1668" s="7">
        <v>2011</v>
      </c>
      <c r="G1668" s="7" t="s">
        <v>63</v>
      </c>
      <c r="H1668" s="7">
        <v>1</v>
      </c>
      <c r="I1668" s="7">
        <v>3</v>
      </c>
      <c r="J1668" s="32">
        <v>4217.8999999999996</v>
      </c>
      <c r="K1668" s="32">
        <v>1493.5</v>
      </c>
      <c r="L1668" s="32">
        <v>969.5</v>
      </c>
      <c r="M1668" s="8">
        <v>101</v>
      </c>
      <c r="N1668" s="30">
        <f>'Приложение №2'!E1668</f>
        <v>4710985.01</v>
      </c>
      <c r="O1668" s="32"/>
      <c r="P1668" s="1">
        <v>3965872.0979999998</v>
      </c>
      <c r="Q1668" s="1"/>
      <c r="R1668" s="1">
        <v>745112.91200000001</v>
      </c>
      <c r="S1668" s="1"/>
      <c r="T1668" s="1"/>
      <c r="U1668" s="1">
        <f t="shared" si="811"/>
        <v>1912.701993503857</v>
      </c>
      <c r="V1668" s="1">
        <f t="shared" si="811"/>
        <v>1912.701993503857</v>
      </c>
      <c r="W1668" s="9">
        <v>2021</v>
      </c>
    </row>
    <row r="1669" spans="1:23" ht="15.75" customHeight="1" x14ac:dyDescent="0.25">
      <c r="A1669" s="5">
        <f t="shared" ref="A1669:B1669" si="859">+A1668+1</f>
        <v>1647</v>
      </c>
      <c r="B1669" s="26">
        <f t="shared" si="859"/>
        <v>412</v>
      </c>
      <c r="C1669" s="6" t="s">
        <v>1522</v>
      </c>
      <c r="D1669" s="3" t="s">
        <v>1107</v>
      </c>
      <c r="E1669" s="7">
        <v>1988</v>
      </c>
      <c r="F1669" s="7">
        <v>2011</v>
      </c>
      <c r="G1669" s="7" t="s">
        <v>63</v>
      </c>
      <c r="H1669" s="7">
        <v>4</v>
      </c>
      <c r="I1669" s="7">
        <v>4</v>
      </c>
      <c r="J1669" s="32">
        <v>4288.8999999999996</v>
      </c>
      <c r="K1669" s="32">
        <v>1752.1</v>
      </c>
      <c r="L1669" s="32">
        <v>1363.4</v>
      </c>
      <c r="M1669" s="8">
        <v>142</v>
      </c>
      <c r="N1669" s="30">
        <f>'Приложение №2'!E1669</f>
        <v>5956917.6100000003</v>
      </c>
      <c r="O1669" s="32"/>
      <c r="P1669" s="1">
        <v>4981151.9904000005</v>
      </c>
      <c r="Q1669" s="1"/>
      <c r="R1669" s="1">
        <v>975765.61960000009</v>
      </c>
      <c r="S1669" s="1"/>
      <c r="T1669" s="1"/>
      <c r="U1669" s="1">
        <f t="shared" si="811"/>
        <v>1912.0261948322902</v>
      </c>
      <c r="V1669" s="1">
        <f t="shared" si="811"/>
        <v>1912.0261948322902</v>
      </c>
      <c r="W1669" s="9">
        <v>2021</v>
      </c>
    </row>
    <row r="1670" spans="1:23" ht="15.75" customHeight="1" x14ac:dyDescent="0.25">
      <c r="A1670" s="5">
        <f t="shared" ref="A1670:B1670" si="860">+A1669+1</f>
        <v>1648</v>
      </c>
      <c r="B1670" s="26">
        <f t="shared" si="860"/>
        <v>413</v>
      </c>
      <c r="C1670" s="6" t="s">
        <v>1522</v>
      </c>
      <c r="D1670" s="3" t="s">
        <v>1108</v>
      </c>
      <c r="E1670" s="7">
        <v>1989</v>
      </c>
      <c r="F1670" s="7">
        <v>2011</v>
      </c>
      <c r="G1670" s="7" t="s">
        <v>63</v>
      </c>
      <c r="H1670" s="7">
        <v>4</v>
      </c>
      <c r="I1670" s="7">
        <v>4</v>
      </c>
      <c r="J1670" s="32">
        <v>4284.7</v>
      </c>
      <c r="K1670" s="32">
        <v>1755.8</v>
      </c>
      <c r="L1670" s="32">
        <v>1343</v>
      </c>
      <c r="M1670" s="8">
        <v>133</v>
      </c>
      <c r="N1670" s="30">
        <f>'Приложение №2'!E1670</f>
        <v>5925774.2800000003</v>
      </c>
      <c r="O1670" s="32"/>
      <c r="P1670" s="1">
        <v>4944761.1255999999</v>
      </c>
      <c r="Q1670" s="1"/>
      <c r="R1670" s="1">
        <v>981013.1544</v>
      </c>
      <c r="S1670" s="1"/>
      <c r="T1670" s="1"/>
      <c r="U1670" s="1">
        <f t="shared" si="811"/>
        <v>1912.2803278688525</v>
      </c>
      <c r="V1670" s="1">
        <f t="shared" si="811"/>
        <v>1912.2803278688525</v>
      </c>
      <c r="W1670" s="9">
        <v>2021</v>
      </c>
    </row>
    <row r="1671" spans="1:23" ht="15.75" customHeight="1" x14ac:dyDescent="0.25">
      <c r="A1671" s="5">
        <f t="shared" ref="A1671:B1671" si="861">+A1670+1</f>
        <v>1649</v>
      </c>
      <c r="B1671" s="26">
        <f t="shared" si="861"/>
        <v>414</v>
      </c>
      <c r="C1671" s="6" t="s">
        <v>1522</v>
      </c>
      <c r="D1671" s="3" t="s">
        <v>1113</v>
      </c>
      <c r="E1671" s="7">
        <v>1987</v>
      </c>
      <c r="F1671" s="7">
        <v>2011</v>
      </c>
      <c r="G1671" s="7" t="s">
        <v>63</v>
      </c>
      <c r="H1671" s="7">
        <v>4</v>
      </c>
      <c r="I1671" s="7">
        <v>4</v>
      </c>
      <c r="J1671" s="32">
        <v>4289.8999999999996</v>
      </c>
      <c r="K1671" s="32">
        <v>1763.3</v>
      </c>
      <c r="L1671" s="32">
        <v>1343.6</v>
      </c>
      <c r="M1671" s="8">
        <v>137</v>
      </c>
      <c r="N1671" s="30">
        <f>'Приложение №2'!E1671</f>
        <v>5799336.1800000006</v>
      </c>
      <c r="O1671" s="32"/>
      <c r="P1671" s="1">
        <v>4805047.2064000005</v>
      </c>
      <c r="Q1671" s="1"/>
      <c r="R1671" s="1">
        <v>994288.97360000014</v>
      </c>
      <c r="S1671" s="1"/>
      <c r="T1671" s="1"/>
      <c r="U1671" s="1">
        <f t="shared" si="811"/>
        <v>1866.5989185361618</v>
      </c>
      <c r="V1671" s="1">
        <f t="shared" si="811"/>
        <v>1866.5989185361618</v>
      </c>
      <c r="W1671" s="9">
        <v>2021</v>
      </c>
    </row>
    <row r="1672" spans="1:23" ht="15.75" customHeight="1" x14ac:dyDescent="0.25">
      <c r="A1672" s="5">
        <f t="shared" ref="A1672:B1672" si="862">+A1671+1</f>
        <v>1650</v>
      </c>
      <c r="B1672" s="26">
        <f t="shared" si="862"/>
        <v>415</v>
      </c>
      <c r="C1672" s="6" t="s">
        <v>1522</v>
      </c>
      <c r="D1672" s="3" t="s">
        <v>1114</v>
      </c>
      <c r="E1672" s="7">
        <v>1986</v>
      </c>
      <c r="F1672" s="7">
        <v>2016</v>
      </c>
      <c r="G1672" s="7" t="s">
        <v>63</v>
      </c>
      <c r="H1672" s="7">
        <v>4</v>
      </c>
      <c r="I1672" s="7">
        <v>2</v>
      </c>
      <c r="J1672" s="32">
        <v>2150.1999999999998</v>
      </c>
      <c r="K1672" s="32">
        <v>881.6</v>
      </c>
      <c r="L1672" s="32">
        <v>676.2</v>
      </c>
      <c r="M1672" s="8">
        <v>72</v>
      </c>
      <c r="N1672" s="30">
        <f>'Приложение №2'!E1672</f>
        <v>2907787.8</v>
      </c>
      <c r="O1672" s="32"/>
      <c r="P1672" s="1">
        <v>2423458.3947999999</v>
      </c>
      <c r="Q1672" s="1"/>
      <c r="R1672" s="1">
        <v>484329.40520000004</v>
      </c>
      <c r="S1672" s="1"/>
      <c r="T1672" s="1"/>
      <c r="U1672" s="1">
        <f t="shared" si="811"/>
        <v>1866.5989215560403</v>
      </c>
      <c r="V1672" s="1">
        <f t="shared" si="811"/>
        <v>1866.5989215560403</v>
      </c>
      <c r="W1672" s="9">
        <v>2021</v>
      </c>
    </row>
    <row r="1673" spans="1:23" ht="15.75" customHeight="1" x14ac:dyDescent="0.25">
      <c r="A1673" s="5">
        <f t="shared" ref="A1673:B1673" si="863">+A1672+1</f>
        <v>1651</v>
      </c>
      <c r="B1673" s="26">
        <f t="shared" si="863"/>
        <v>416</v>
      </c>
      <c r="C1673" s="6" t="s">
        <v>1522</v>
      </c>
      <c r="D1673" s="3" t="s">
        <v>740</v>
      </c>
      <c r="E1673" s="7">
        <v>1986</v>
      </c>
      <c r="F1673" s="7">
        <v>2011</v>
      </c>
      <c r="G1673" s="7" t="s">
        <v>63</v>
      </c>
      <c r="H1673" s="7">
        <v>4</v>
      </c>
      <c r="I1673" s="7">
        <v>2</v>
      </c>
      <c r="J1673" s="32">
        <v>2131.6999999999998</v>
      </c>
      <c r="K1673" s="32">
        <v>880.2</v>
      </c>
      <c r="L1673" s="32">
        <v>661.2</v>
      </c>
      <c r="M1673" s="8">
        <v>88</v>
      </c>
      <c r="N1673" s="30">
        <f>'Приложение №2'!E1673</f>
        <v>3954356.33</v>
      </c>
      <c r="O1673" s="32"/>
      <c r="P1673" s="1">
        <v>3445950.2520000003</v>
      </c>
      <c r="Q1673" s="1"/>
      <c r="R1673" s="1">
        <v>508406.07799999998</v>
      </c>
      <c r="S1673" s="1"/>
      <c r="T1673" s="1"/>
      <c r="U1673" s="1">
        <f t="shared" si="811"/>
        <v>2565.4316400674711</v>
      </c>
      <c r="V1673" s="1">
        <f t="shared" si="811"/>
        <v>2565.4316400674711</v>
      </c>
      <c r="W1673" s="9">
        <v>2021</v>
      </c>
    </row>
    <row r="1674" spans="1:23" ht="15.75" customHeight="1" x14ac:dyDescent="0.25">
      <c r="A1674" s="5">
        <f t="shared" ref="A1674:B1674" si="864">+A1673+1</f>
        <v>1652</v>
      </c>
      <c r="B1674" s="26">
        <f t="shared" si="864"/>
        <v>417</v>
      </c>
      <c r="C1674" s="6" t="s">
        <v>1522</v>
      </c>
      <c r="D1674" s="3" t="s">
        <v>1115</v>
      </c>
      <c r="E1674" s="7">
        <v>1987</v>
      </c>
      <c r="F1674" s="7">
        <v>2011</v>
      </c>
      <c r="G1674" s="7" t="s">
        <v>63</v>
      </c>
      <c r="H1674" s="7">
        <v>4</v>
      </c>
      <c r="I1674" s="7">
        <v>2</v>
      </c>
      <c r="J1674" s="32">
        <v>4275.3999999999996</v>
      </c>
      <c r="K1674" s="32">
        <v>1756</v>
      </c>
      <c r="L1674" s="32">
        <v>1332.7</v>
      </c>
      <c r="M1674" s="8">
        <v>151</v>
      </c>
      <c r="N1674" s="30">
        <f>'Приложение №2'!E1674</f>
        <v>5765364.080000001</v>
      </c>
      <c r="O1674" s="32"/>
      <c r="P1674" s="1">
        <v>4730624.075600001</v>
      </c>
      <c r="Q1674" s="1"/>
      <c r="R1674" s="1">
        <v>1034740.0044</v>
      </c>
      <c r="S1674" s="1"/>
      <c r="T1674" s="1"/>
      <c r="U1674" s="1">
        <f t="shared" si="811"/>
        <v>1866.5989186389099</v>
      </c>
      <c r="V1674" s="1">
        <f t="shared" si="811"/>
        <v>1866.5989186389099</v>
      </c>
      <c r="W1674" s="9">
        <v>2021</v>
      </c>
    </row>
    <row r="1675" spans="1:23" ht="15.75" customHeight="1" x14ac:dyDescent="0.25">
      <c r="A1675" s="5">
        <f t="shared" ref="A1675:B1675" si="865">+A1674+1</f>
        <v>1653</v>
      </c>
      <c r="B1675" s="26">
        <f t="shared" si="865"/>
        <v>418</v>
      </c>
      <c r="C1675" s="6" t="s">
        <v>339</v>
      </c>
      <c r="D1675" s="3" t="s">
        <v>1383</v>
      </c>
      <c r="E1675" s="7">
        <v>1983</v>
      </c>
      <c r="F1675" s="7">
        <v>2012</v>
      </c>
      <c r="G1675" s="7" t="s">
        <v>51</v>
      </c>
      <c r="H1675" s="7">
        <v>5</v>
      </c>
      <c r="I1675" s="7">
        <v>4</v>
      </c>
      <c r="J1675" s="32">
        <v>4942.3999999999996</v>
      </c>
      <c r="K1675" s="32">
        <v>35.4</v>
      </c>
      <c r="L1675" s="32">
        <v>4282.6000000000004</v>
      </c>
      <c r="M1675" s="8">
        <v>164</v>
      </c>
      <c r="N1675" s="30">
        <f>'Приложение №2'!E1675</f>
        <v>7943349.8000000007</v>
      </c>
      <c r="O1675" s="32"/>
      <c r="P1675" s="1">
        <v>0</v>
      </c>
      <c r="Q1675" s="1"/>
      <c r="R1675" s="1">
        <v>2113447.6392000001</v>
      </c>
      <c r="S1675" s="1">
        <v>5829902.1608000007</v>
      </c>
      <c r="T1675" s="1"/>
      <c r="U1675" s="1">
        <f t="shared" si="811"/>
        <v>1839.5900416859658</v>
      </c>
      <c r="V1675" s="1">
        <f t="shared" si="811"/>
        <v>1839.5900416859658</v>
      </c>
      <c r="W1675" s="9">
        <v>2021</v>
      </c>
    </row>
    <row r="1676" spans="1:23" ht="15.75" customHeight="1" x14ac:dyDescent="0.25">
      <c r="A1676" s="5">
        <f t="shared" ref="A1676:B1676" si="866">+A1675+1</f>
        <v>1654</v>
      </c>
      <c r="B1676" s="26">
        <f t="shared" si="866"/>
        <v>419</v>
      </c>
      <c r="C1676" s="6" t="s">
        <v>339</v>
      </c>
      <c r="D1676" s="3" t="s">
        <v>1384</v>
      </c>
      <c r="E1676" s="7">
        <v>1978</v>
      </c>
      <c r="F1676" s="7">
        <v>2011</v>
      </c>
      <c r="G1676" s="7" t="s">
        <v>51</v>
      </c>
      <c r="H1676" s="7">
        <v>4</v>
      </c>
      <c r="I1676" s="7">
        <v>4</v>
      </c>
      <c r="J1676" s="32">
        <v>3928.1</v>
      </c>
      <c r="K1676" s="32">
        <v>3069.4</v>
      </c>
      <c r="L1676" s="32">
        <v>412.7</v>
      </c>
      <c r="M1676" s="8">
        <v>110</v>
      </c>
      <c r="N1676" s="30">
        <f>'Приложение №2'!E1676</f>
        <v>2855465.1799999997</v>
      </c>
      <c r="O1676" s="32"/>
      <c r="P1676" s="1">
        <v>0</v>
      </c>
      <c r="Q1676" s="1"/>
      <c r="R1676" s="1">
        <v>1447248.7936</v>
      </c>
      <c r="S1676" s="1">
        <v>1408216.3863999997</v>
      </c>
      <c r="T1676" s="1"/>
      <c r="U1676" s="1">
        <f t="shared" si="811"/>
        <v>820.04111886505268</v>
      </c>
      <c r="V1676" s="1">
        <f t="shared" si="811"/>
        <v>820.04111886505268</v>
      </c>
      <c r="W1676" s="9">
        <v>2021</v>
      </c>
    </row>
    <row r="1677" spans="1:23" ht="15.75" customHeight="1" x14ac:dyDescent="0.25">
      <c r="A1677" s="5">
        <f t="shared" ref="A1677:B1677" si="867">+A1676+1</f>
        <v>1655</v>
      </c>
      <c r="B1677" s="26">
        <f t="shared" si="867"/>
        <v>420</v>
      </c>
      <c r="C1677" s="6" t="s">
        <v>339</v>
      </c>
      <c r="D1677" s="3" t="s">
        <v>743</v>
      </c>
      <c r="E1677" s="7">
        <v>1992</v>
      </c>
      <c r="F1677" s="7">
        <v>2010</v>
      </c>
      <c r="G1677" s="7" t="s">
        <v>51</v>
      </c>
      <c r="H1677" s="7">
        <v>2</v>
      </c>
      <c r="I1677" s="7">
        <v>2</v>
      </c>
      <c r="J1677" s="32">
        <v>869.3</v>
      </c>
      <c r="K1677" s="32">
        <v>524.6</v>
      </c>
      <c r="L1677" s="32">
        <v>263.3</v>
      </c>
      <c r="M1677" s="8">
        <v>31</v>
      </c>
      <c r="N1677" s="30">
        <f>'Приложение №2'!E1677</f>
        <v>1814238.6500000001</v>
      </c>
      <c r="O1677" s="32"/>
      <c r="P1677" s="1">
        <v>0</v>
      </c>
      <c r="Q1677" s="1"/>
      <c r="R1677" s="1">
        <v>84812.91840000001</v>
      </c>
      <c r="S1677" s="1">
        <v>1729425.7316000001</v>
      </c>
      <c r="T1677" s="1"/>
      <c r="U1677" s="1">
        <f t="shared" si="811"/>
        <v>2302.625523543597</v>
      </c>
      <c r="V1677" s="1">
        <f t="shared" si="811"/>
        <v>2302.625523543597</v>
      </c>
      <c r="W1677" s="9">
        <v>2021</v>
      </c>
    </row>
    <row r="1678" spans="1:23" ht="15.75" customHeight="1" x14ac:dyDescent="0.25">
      <c r="A1678" s="5">
        <f t="shared" ref="A1678:B1678" si="868">+A1677+1</f>
        <v>1656</v>
      </c>
      <c r="B1678" s="26">
        <f t="shared" si="868"/>
        <v>421</v>
      </c>
      <c r="C1678" s="6" t="s">
        <v>339</v>
      </c>
      <c r="D1678" s="3" t="s">
        <v>744</v>
      </c>
      <c r="E1678" s="7">
        <v>1993</v>
      </c>
      <c r="F1678" s="7">
        <v>2009</v>
      </c>
      <c r="G1678" s="7" t="s">
        <v>51</v>
      </c>
      <c r="H1678" s="7">
        <v>2</v>
      </c>
      <c r="I1678" s="7">
        <v>2</v>
      </c>
      <c r="J1678" s="32">
        <v>862.9</v>
      </c>
      <c r="K1678" s="32">
        <v>524.6</v>
      </c>
      <c r="L1678" s="32">
        <v>256.89999999999998</v>
      </c>
      <c r="M1678" s="8">
        <v>33</v>
      </c>
      <c r="N1678" s="30">
        <f>'Приложение №2'!E1678</f>
        <v>1799501.8400000003</v>
      </c>
      <c r="O1678" s="32"/>
      <c r="P1678" s="1">
        <v>0</v>
      </c>
      <c r="Q1678" s="1"/>
      <c r="R1678" s="1">
        <v>83780.188800000004</v>
      </c>
      <c r="S1678" s="1">
        <v>1715721.6512000002</v>
      </c>
      <c r="T1678" s="1"/>
      <c r="U1678" s="1">
        <f t="shared" si="811"/>
        <v>2302.625515035189</v>
      </c>
      <c r="V1678" s="1">
        <f t="shared" si="811"/>
        <v>2302.625515035189</v>
      </c>
      <c r="W1678" s="9">
        <v>2021</v>
      </c>
    </row>
    <row r="1679" spans="1:23" ht="15.75" customHeight="1" x14ac:dyDescent="0.25">
      <c r="A1679" s="5">
        <f t="shared" ref="A1679:B1679" si="869">+A1678+1</f>
        <v>1657</v>
      </c>
      <c r="B1679" s="26">
        <f t="shared" si="869"/>
        <v>422</v>
      </c>
      <c r="C1679" s="6" t="s">
        <v>339</v>
      </c>
      <c r="D1679" s="3" t="s">
        <v>1385</v>
      </c>
      <c r="E1679" s="7">
        <v>1995</v>
      </c>
      <c r="F1679" s="7">
        <v>2008</v>
      </c>
      <c r="G1679" s="7" t="s">
        <v>51</v>
      </c>
      <c r="H1679" s="7">
        <v>4</v>
      </c>
      <c r="I1679" s="7">
        <v>2</v>
      </c>
      <c r="J1679" s="32">
        <v>1192.7</v>
      </c>
      <c r="K1679" s="32">
        <v>962</v>
      </c>
      <c r="L1679" s="32">
        <v>0</v>
      </c>
      <c r="M1679" s="8">
        <v>41</v>
      </c>
      <c r="N1679" s="30">
        <f>'Приложение №2'!E1679</f>
        <v>745924.45000000007</v>
      </c>
      <c r="O1679" s="32"/>
      <c r="P1679" s="1">
        <v>0</v>
      </c>
      <c r="Q1679" s="1"/>
      <c r="R1679" s="1">
        <v>451951.68400000001</v>
      </c>
      <c r="S1679" s="1">
        <v>293972.76600000006</v>
      </c>
      <c r="T1679" s="1"/>
      <c r="U1679" s="1">
        <f t="shared" si="811"/>
        <v>775.38924116424118</v>
      </c>
      <c r="V1679" s="1">
        <f t="shared" si="811"/>
        <v>775.38924116424118</v>
      </c>
      <c r="W1679" s="9">
        <v>2021</v>
      </c>
    </row>
    <row r="1680" spans="1:23" ht="15.75" customHeight="1" x14ac:dyDescent="0.25">
      <c r="A1680" s="5">
        <f t="shared" ref="A1680:B1680" si="870">+A1679+1</f>
        <v>1658</v>
      </c>
      <c r="B1680" s="26">
        <f t="shared" si="870"/>
        <v>423</v>
      </c>
      <c r="C1680" s="6" t="s">
        <v>342</v>
      </c>
      <c r="D1680" s="3" t="s">
        <v>1386</v>
      </c>
      <c r="E1680" s="7">
        <v>1994</v>
      </c>
      <c r="F1680" s="7">
        <v>2011</v>
      </c>
      <c r="G1680" s="7" t="s">
        <v>51</v>
      </c>
      <c r="H1680" s="7">
        <v>5</v>
      </c>
      <c r="I1680" s="7">
        <v>2</v>
      </c>
      <c r="J1680" s="32">
        <v>1801.3</v>
      </c>
      <c r="K1680" s="32">
        <v>1663.1</v>
      </c>
      <c r="L1680" s="32">
        <v>0</v>
      </c>
      <c r="M1680" s="8">
        <v>70</v>
      </c>
      <c r="N1680" s="30">
        <f>'Приложение №2'!E1680</f>
        <v>3226296.71</v>
      </c>
      <c r="O1680" s="32"/>
      <c r="P1680" s="1">
        <v>0</v>
      </c>
      <c r="Q1680" s="1"/>
      <c r="R1680" s="1">
        <v>498127.23419999995</v>
      </c>
      <c r="S1680" s="1">
        <v>2728169.4758000001</v>
      </c>
      <c r="T1680" s="1"/>
      <c r="U1680" s="1">
        <f t="shared" si="811"/>
        <v>1939.9294750766642</v>
      </c>
      <c r="V1680" s="1">
        <f t="shared" si="811"/>
        <v>1939.9294750766642</v>
      </c>
      <c r="W1680" s="9">
        <v>2021</v>
      </c>
    </row>
    <row r="1681" spans="1:23" ht="15.75" customHeight="1" x14ac:dyDescent="0.25">
      <c r="A1681" s="5">
        <f t="shared" ref="A1681:B1681" si="871">+A1680+1</f>
        <v>1659</v>
      </c>
      <c r="B1681" s="26">
        <f t="shared" si="871"/>
        <v>424</v>
      </c>
      <c r="C1681" s="6" t="s">
        <v>342</v>
      </c>
      <c r="D1681" s="3" t="s">
        <v>1387</v>
      </c>
      <c r="E1681" s="7">
        <v>1983</v>
      </c>
      <c r="F1681" s="7">
        <v>2012</v>
      </c>
      <c r="G1681" s="7" t="s">
        <v>51</v>
      </c>
      <c r="H1681" s="7">
        <v>4</v>
      </c>
      <c r="I1681" s="7">
        <v>6</v>
      </c>
      <c r="J1681" s="32">
        <v>5867</v>
      </c>
      <c r="K1681" s="32">
        <v>4960.5</v>
      </c>
      <c r="L1681" s="32">
        <v>35.200000000000003</v>
      </c>
      <c r="M1681" s="8">
        <v>212</v>
      </c>
      <c r="N1681" s="30">
        <f>'Приложение №2'!E1681</f>
        <v>4635858.9200000009</v>
      </c>
      <c r="O1681" s="32"/>
      <c r="P1681" s="1">
        <v>0</v>
      </c>
      <c r="Q1681" s="1"/>
      <c r="R1681" s="1">
        <v>1685046.2538000001</v>
      </c>
      <c r="S1681" s="1">
        <v>2950812.6662000008</v>
      </c>
      <c r="T1681" s="1"/>
      <c r="U1681" s="1">
        <f t="shared" si="811"/>
        <v>927.9698380607324</v>
      </c>
      <c r="V1681" s="1">
        <f t="shared" si="811"/>
        <v>927.9698380607324</v>
      </c>
      <c r="W1681" s="9">
        <v>2021</v>
      </c>
    </row>
    <row r="1682" spans="1:23" ht="15.75" customHeight="1" x14ac:dyDescent="0.25">
      <c r="A1682" s="5">
        <f t="shared" ref="A1682:B1682" si="872">+A1681+1</f>
        <v>1660</v>
      </c>
      <c r="B1682" s="26">
        <f t="shared" si="872"/>
        <v>425</v>
      </c>
      <c r="C1682" s="6" t="s">
        <v>342</v>
      </c>
      <c r="D1682" s="3" t="s">
        <v>1388</v>
      </c>
      <c r="E1682" s="7">
        <v>1969</v>
      </c>
      <c r="F1682" s="7">
        <v>2009</v>
      </c>
      <c r="G1682" s="7" t="s">
        <v>51</v>
      </c>
      <c r="H1682" s="7">
        <v>4</v>
      </c>
      <c r="I1682" s="7">
        <v>4</v>
      </c>
      <c r="J1682" s="32">
        <v>2719.1</v>
      </c>
      <c r="K1682" s="32">
        <v>2367.3000000000002</v>
      </c>
      <c r="L1682" s="32">
        <v>192</v>
      </c>
      <c r="M1682" s="8">
        <v>120</v>
      </c>
      <c r="N1682" s="30">
        <f>'Приложение №2'!E1682</f>
        <v>4522794.1400000015</v>
      </c>
      <c r="O1682" s="32"/>
      <c r="P1682" s="1">
        <v>0</v>
      </c>
      <c r="Q1682" s="1"/>
      <c r="R1682" s="1">
        <v>759360.92660000001</v>
      </c>
      <c r="S1682" s="1">
        <v>3763433.2134000016</v>
      </c>
      <c r="T1682" s="1"/>
      <c r="U1682" s="1">
        <f t="shared" si="811"/>
        <v>1767.1996795998912</v>
      </c>
      <c r="V1682" s="1">
        <f t="shared" si="811"/>
        <v>1767.1996795998912</v>
      </c>
      <c r="W1682" s="9">
        <v>2021</v>
      </c>
    </row>
    <row r="1683" spans="1:23" ht="15.75" customHeight="1" x14ac:dyDescent="0.25">
      <c r="A1683" s="5">
        <f t="shared" ref="A1683:B1683" si="873">+A1682+1</f>
        <v>1661</v>
      </c>
      <c r="B1683" s="26">
        <f t="shared" si="873"/>
        <v>426</v>
      </c>
      <c r="C1683" s="6" t="s">
        <v>342</v>
      </c>
      <c r="D1683" s="3" t="s">
        <v>1389</v>
      </c>
      <c r="E1683" s="7">
        <v>1975</v>
      </c>
      <c r="F1683" s="7">
        <v>1985</v>
      </c>
      <c r="G1683" s="7" t="s">
        <v>51</v>
      </c>
      <c r="H1683" s="7">
        <v>4</v>
      </c>
      <c r="I1683" s="7">
        <v>1</v>
      </c>
      <c r="J1683" s="32">
        <v>2576.4</v>
      </c>
      <c r="K1683" s="32">
        <v>1877.9</v>
      </c>
      <c r="L1683" s="32">
        <v>170.3</v>
      </c>
      <c r="M1683" s="8">
        <v>92</v>
      </c>
      <c r="N1683" s="30">
        <f>'Приложение №2'!E1683</f>
        <v>627490.24</v>
      </c>
      <c r="O1683" s="32"/>
      <c r="P1683" s="1">
        <v>0</v>
      </c>
      <c r="Q1683" s="1"/>
      <c r="R1683" s="1">
        <v>627490.24</v>
      </c>
      <c r="S1683" s="1">
        <v>0</v>
      </c>
      <c r="T1683" s="1"/>
      <c r="U1683" s="1">
        <f t="shared" si="811"/>
        <v>306.3618006054096</v>
      </c>
      <c r="V1683" s="1">
        <f t="shared" si="811"/>
        <v>306.3618006054096</v>
      </c>
      <c r="W1683" s="9">
        <v>2021</v>
      </c>
    </row>
    <row r="1684" spans="1:23" ht="15.75" customHeight="1" x14ac:dyDescent="0.25">
      <c r="A1684" s="5">
        <f t="shared" ref="A1684:B1684" si="874">+A1683+1</f>
        <v>1662</v>
      </c>
      <c r="B1684" s="26">
        <f t="shared" si="874"/>
        <v>427</v>
      </c>
      <c r="C1684" s="6" t="s">
        <v>756</v>
      </c>
      <c r="D1684" s="3" t="s">
        <v>1390</v>
      </c>
      <c r="E1684" s="7">
        <v>1979</v>
      </c>
      <c r="F1684" s="7">
        <v>2016</v>
      </c>
      <c r="G1684" s="7" t="s">
        <v>51</v>
      </c>
      <c r="H1684" s="7">
        <v>5</v>
      </c>
      <c r="I1684" s="7">
        <v>2</v>
      </c>
      <c r="J1684" s="32">
        <v>1657.5</v>
      </c>
      <c r="K1684" s="32">
        <v>1492</v>
      </c>
      <c r="L1684" s="32">
        <v>0</v>
      </c>
      <c r="M1684" s="8">
        <v>60</v>
      </c>
      <c r="N1684" s="30">
        <f>'Приложение №2'!E1684</f>
        <v>1255339.6799999997</v>
      </c>
      <c r="O1684" s="32"/>
      <c r="P1684" s="1">
        <v>0</v>
      </c>
      <c r="Q1684" s="1"/>
      <c r="R1684" s="1">
        <v>513470.62400000001</v>
      </c>
      <c r="S1684" s="1">
        <v>741869.05599999963</v>
      </c>
      <c r="T1684" s="1"/>
      <c r="U1684" s="1">
        <f t="shared" si="811"/>
        <v>841.38048257372634</v>
      </c>
      <c r="V1684" s="1">
        <f t="shared" si="811"/>
        <v>841.38048257372634</v>
      </c>
      <c r="W1684" s="9">
        <v>2021</v>
      </c>
    </row>
    <row r="1685" spans="1:23" ht="15.75" customHeight="1" x14ac:dyDescent="0.25">
      <c r="A1685" s="5">
        <f t="shared" ref="A1685:B1685" si="875">+A1684+1</f>
        <v>1663</v>
      </c>
      <c r="B1685" s="26">
        <f t="shared" si="875"/>
        <v>428</v>
      </c>
      <c r="C1685" s="6" t="s">
        <v>354</v>
      </c>
      <c r="D1685" s="3" t="s">
        <v>1391</v>
      </c>
      <c r="E1685" s="7">
        <v>2005</v>
      </c>
      <c r="F1685" s="7">
        <v>2005</v>
      </c>
      <c r="G1685" s="7" t="s">
        <v>51</v>
      </c>
      <c r="H1685" s="7">
        <v>2</v>
      </c>
      <c r="I1685" s="7">
        <v>2</v>
      </c>
      <c r="J1685" s="32">
        <v>929.3</v>
      </c>
      <c r="K1685" s="32">
        <v>848.3</v>
      </c>
      <c r="L1685" s="32">
        <v>81</v>
      </c>
      <c r="M1685" s="8">
        <v>22</v>
      </c>
      <c r="N1685" s="30">
        <f>'Приложение №2'!E1685</f>
        <v>3902489.04</v>
      </c>
      <c r="O1685" s="32"/>
      <c r="P1685" s="1">
        <v>792678.41</v>
      </c>
      <c r="Q1685" s="1"/>
      <c r="R1685" s="1">
        <v>232880.35459999999</v>
      </c>
      <c r="S1685" s="1">
        <v>2876930.2753999997</v>
      </c>
      <c r="T1685" s="1"/>
      <c r="U1685" s="1">
        <f t="shared" ref="U1685:V1687" si="876">$N1685/($K1685+$L1685)</f>
        <v>4199.3856020660714</v>
      </c>
      <c r="V1685" s="1">
        <f t="shared" si="876"/>
        <v>4199.3856020660714</v>
      </c>
      <c r="W1685" s="9">
        <v>2021</v>
      </c>
    </row>
    <row r="1686" spans="1:23" ht="15.75" customHeight="1" x14ac:dyDescent="0.25">
      <c r="A1686" s="5">
        <f t="shared" ref="A1686:B1686" si="877">+A1685+1</f>
        <v>1664</v>
      </c>
      <c r="B1686" s="26">
        <f t="shared" si="877"/>
        <v>429</v>
      </c>
      <c r="C1686" s="6" t="s">
        <v>1392</v>
      </c>
      <c r="D1686" s="3" t="s">
        <v>1393</v>
      </c>
      <c r="E1686" s="7">
        <v>1976</v>
      </c>
      <c r="F1686" s="7">
        <v>1976</v>
      </c>
      <c r="G1686" s="7" t="s">
        <v>51</v>
      </c>
      <c r="H1686" s="7">
        <v>2</v>
      </c>
      <c r="I1686" s="7">
        <v>1</v>
      </c>
      <c r="J1686" s="32">
        <v>394</v>
      </c>
      <c r="K1686" s="32">
        <v>214.8</v>
      </c>
      <c r="L1686" s="32">
        <v>0</v>
      </c>
      <c r="M1686" s="8">
        <v>38</v>
      </c>
      <c r="N1686" s="30">
        <f>'Приложение №2'!E1686</f>
        <v>2884446.7600000002</v>
      </c>
      <c r="O1686" s="32"/>
      <c r="P1686" s="1">
        <v>2168565.2400000002</v>
      </c>
      <c r="Q1686" s="1"/>
      <c r="R1686" s="1">
        <v>104217.0436</v>
      </c>
      <c r="S1686" s="1">
        <v>611664.47640000004</v>
      </c>
      <c r="T1686" s="1"/>
      <c r="U1686" s="1">
        <f t="shared" si="876"/>
        <v>13428.523091247673</v>
      </c>
      <c r="V1686" s="1">
        <f t="shared" si="876"/>
        <v>13428.523091247673</v>
      </c>
      <c r="W1686" s="9">
        <v>2021</v>
      </c>
    </row>
    <row r="1687" spans="1:23" ht="15" customHeight="1" x14ac:dyDescent="0.25">
      <c r="A1687" s="5">
        <f t="shared" ref="A1687:B1687" si="878">+A1686+1</f>
        <v>1665</v>
      </c>
      <c r="B1687" s="26">
        <f t="shared" si="878"/>
        <v>430</v>
      </c>
      <c r="C1687" s="70" t="s">
        <v>1125</v>
      </c>
      <c r="D1687" s="71" t="s">
        <v>1394</v>
      </c>
      <c r="E1687" s="72">
        <v>1987</v>
      </c>
      <c r="F1687" s="72">
        <v>2013</v>
      </c>
      <c r="G1687" s="72" t="s">
        <v>67</v>
      </c>
      <c r="H1687" s="72">
        <v>2</v>
      </c>
      <c r="I1687" s="72">
        <v>2</v>
      </c>
      <c r="J1687" s="73">
        <v>1208.5999999999999</v>
      </c>
      <c r="K1687" s="73">
        <v>1046.8</v>
      </c>
      <c r="L1687" s="73">
        <v>0</v>
      </c>
      <c r="M1687" s="74">
        <v>50</v>
      </c>
      <c r="N1687" s="30">
        <f>'Приложение №2'!E1687</f>
        <v>4728856.4013043204</v>
      </c>
      <c r="O1687" s="73"/>
      <c r="P1687" s="1">
        <v>3804558.7</v>
      </c>
      <c r="Q1687" s="75"/>
      <c r="R1687" s="75">
        <v>219591.93960000001</v>
      </c>
      <c r="S1687" s="1">
        <v>704705.7617043202</v>
      </c>
      <c r="T1687" s="73"/>
      <c r="U1687" s="75">
        <f t="shared" si="876"/>
        <v>4517.44019994681</v>
      </c>
      <c r="V1687" s="75">
        <f t="shared" si="876"/>
        <v>4517.44019994681</v>
      </c>
      <c r="W1687" s="76">
        <v>2021</v>
      </c>
    </row>
    <row r="1690" spans="1:23" s="19" customFormat="1" x14ac:dyDescent="0.25">
      <c r="A1690" s="10"/>
      <c r="B1690" s="10"/>
      <c r="C1690" s="10"/>
      <c r="D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</row>
    <row r="1691" spans="1:23" s="19" customFormat="1" x14ac:dyDescent="0.25">
      <c r="A1691" s="10"/>
      <c r="B1691" s="10"/>
      <c r="C1691" s="10"/>
      <c r="D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</row>
    <row r="1692" spans="1:23" s="19" customFormat="1" x14ac:dyDescent="0.25">
      <c r="A1692" s="10"/>
      <c r="B1692" s="10"/>
      <c r="C1692" s="10"/>
      <c r="D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</row>
    <row r="1693" spans="1:23" s="19" customFormat="1" x14ac:dyDescent="0.25">
      <c r="A1693" s="10"/>
      <c r="B1693" s="10"/>
      <c r="C1693" s="10"/>
      <c r="D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</row>
    <row r="1694" spans="1:23" s="19" customFormat="1" x14ac:dyDescent="0.25">
      <c r="A1694" s="10"/>
      <c r="B1694" s="10"/>
      <c r="C1694" s="10"/>
      <c r="D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</row>
    <row r="1695" spans="1:23" s="19" customFormat="1" x14ac:dyDescent="0.25">
      <c r="A1695" s="10"/>
      <c r="B1695" s="10"/>
      <c r="C1695" s="10"/>
      <c r="D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</row>
    <row r="1696" spans="1:23" s="19" customFormat="1" x14ac:dyDescent="0.25">
      <c r="A1696" s="10"/>
      <c r="B1696" s="10"/>
      <c r="C1696" s="10"/>
      <c r="D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</row>
    <row r="1697" spans="1:22" s="19" customFormat="1" x14ac:dyDescent="0.25">
      <c r="A1697" s="10"/>
      <c r="B1697" s="10"/>
      <c r="C1697" s="10"/>
      <c r="D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</row>
    <row r="1698" spans="1:22" s="19" customFormat="1" x14ac:dyDescent="0.25">
      <c r="A1698" s="10"/>
      <c r="B1698" s="10"/>
      <c r="C1698" s="10"/>
      <c r="D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</row>
    <row r="1699" spans="1:22" s="19" customFormat="1" x14ac:dyDescent="0.25">
      <c r="A1699" s="10"/>
      <c r="B1699" s="10"/>
      <c r="C1699" s="10"/>
      <c r="D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</row>
    <row r="1700" spans="1:22" s="19" customFormat="1" x14ac:dyDescent="0.25">
      <c r="A1700" s="10"/>
      <c r="B1700" s="10"/>
      <c r="C1700" s="10"/>
      <c r="D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</row>
    <row r="1701" spans="1:22" s="19" customFormat="1" x14ac:dyDescent="0.25">
      <c r="A1701" s="10"/>
      <c r="B1701" s="10"/>
      <c r="C1701" s="10"/>
      <c r="D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</row>
    <row r="1702" spans="1:22" s="19" customFormat="1" x14ac:dyDescent="0.25">
      <c r="A1702" s="10"/>
      <c r="B1702" s="10"/>
      <c r="C1702" s="10"/>
      <c r="D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</row>
    <row r="1703" spans="1:22" s="19" customFormat="1" x14ac:dyDescent="0.25">
      <c r="A1703" s="10"/>
      <c r="B1703" s="10"/>
      <c r="C1703" s="10"/>
      <c r="D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</row>
    <row r="1704" spans="1:22" s="19" customFormat="1" x14ac:dyDescent="0.25">
      <c r="A1704" s="10"/>
      <c r="B1704" s="10"/>
      <c r="C1704" s="10"/>
      <c r="D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</row>
    <row r="1705" spans="1:22" s="19" customFormat="1" x14ac:dyDescent="0.25">
      <c r="A1705" s="10"/>
      <c r="B1705" s="10"/>
      <c r="C1705" s="10"/>
      <c r="D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</row>
    <row r="1706" spans="1:22" s="19" customFormat="1" x14ac:dyDescent="0.25">
      <c r="A1706" s="10"/>
      <c r="B1706" s="10"/>
      <c r="C1706" s="10"/>
      <c r="D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</row>
    <row r="1707" spans="1:22" s="19" customFormat="1" x14ac:dyDescent="0.25">
      <c r="A1707" s="10"/>
      <c r="B1707" s="10"/>
      <c r="C1707" s="10"/>
      <c r="D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</row>
    <row r="1708" spans="1:22" s="19" customFormat="1" x14ac:dyDescent="0.25">
      <c r="A1708" s="10"/>
      <c r="B1708" s="10"/>
      <c r="C1708" s="10"/>
      <c r="D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</row>
    <row r="1709" spans="1:22" s="19" customFormat="1" x14ac:dyDescent="0.25">
      <c r="A1709" s="10"/>
      <c r="B1709" s="10"/>
      <c r="C1709" s="10"/>
      <c r="D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</row>
    <row r="1710" spans="1:22" s="19" customFormat="1" x14ac:dyDescent="0.25">
      <c r="A1710" s="10"/>
      <c r="B1710" s="10"/>
      <c r="C1710" s="10"/>
      <c r="D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</row>
    <row r="1711" spans="1:22" s="19" customFormat="1" x14ac:dyDescent="0.25">
      <c r="A1711" s="10"/>
      <c r="B1711" s="10"/>
      <c r="C1711" s="10"/>
      <c r="D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</row>
    <row r="1712" spans="1:22" s="19" customFormat="1" x14ac:dyDescent="0.25">
      <c r="A1712" s="10"/>
      <c r="B1712" s="10"/>
      <c r="C1712" s="10"/>
      <c r="D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</row>
    <row r="1713" spans="1:22" s="19" customFormat="1" x14ac:dyDescent="0.25">
      <c r="A1713" s="10"/>
      <c r="B1713" s="10"/>
      <c r="C1713" s="10"/>
      <c r="D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</row>
    <row r="1714" spans="1:22" s="19" customFormat="1" x14ac:dyDescent="0.25">
      <c r="A1714" s="10"/>
      <c r="B1714" s="10"/>
      <c r="C1714" s="10"/>
      <c r="D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</row>
    <row r="1715" spans="1:22" s="19" customFormat="1" x14ac:dyDescent="0.25">
      <c r="A1715" s="10"/>
      <c r="B1715" s="10"/>
      <c r="C1715" s="10"/>
      <c r="D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</row>
  </sheetData>
  <autoFilter ref="A12:W1687" xr:uid="{94871028-D085-446D-B0CF-F645710367E4}"/>
  <mergeCells count="22">
    <mergeCell ref="U9:U11"/>
    <mergeCell ref="E10:E12"/>
    <mergeCell ref="F10:F12"/>
    <mergeCell ref="K10:K11"/>
    <mergeCell ref="L10:L11"/>
    <mergeCell ref="N10:N11"/>
    <mergeCell ref="V9:V11"/>
    <mergeCell ref="W9:W12"/>
    <mergeCell ref="A6:W6"/>
    <mergeCell ref="A9:A12"/>
    <mergeCell ref="B9:B12"/>
    <mergeCell ref="C9:C12"/>
    <mergeCell ref="D9:D12"/>
    <mergeCell ref="E9:F9"/>
    <mergeCell ref="G9:G12"/>
    <mergeCell ref="H9:H12"/>
    <mergeCell ref="I9:I12"/>
    <mergeCell ref="J9:J11"/>
    <mergeCell ref="O10:T10"/>
    <mergeCell ref="K9:L9"/>
    <mergeCell ref="M9:M11"/>
    <mergeCell ref="N9:T9"/>
  </mergeCells>
  <conditionalFormatting sqref="D1683:D1687">
    <cfRule type="duplicateValues" dxfId="112" priority="32"/>
  </conditionalFormatting>
  <conditionalFormatting sqref="D1466">
    <cfRule type="duplicateValues" dxfId="111" priority="19"/>
  </conditionalFormatting>
  <conditionalFormatting sqref="D1311:D1312">
    <cfRule type="duplicateValues" dxfId="110" priority="16"/>
  </conditionalFormatting>
  <conditionalFormatting sqref="D1313:D1344">
    <cfRule type="duplicateValues" dxfId="109" priority="268"/>
  </conditionalFormatting>
  <conditionalFormatting sqref="D1423">
    <cfRule type="duplicateValues" dxfId="108" priority="13"/>
  </conditionalFormatting>
  <conditionalFormatting sqref="D1293:D1294">
    <cfRule type="duplicateValues" dxfId="107" priority="1"/>
  </conditionalFormatting>
  <conditionalFormatting sqref="D1467:D1682 D1257:D1258 D1260:D1262 D1345:D1374 D1424:D1436 D1438 D1264:D1284 D1387:D1392 D1295:D1304 D1441:D1443 D1445:D1465 D1395:D1422 D1377:D1385 D1287:D1292">
    <cfRule type="duplicateValues" dxfId="106" priority="1240"/>
  </conditionalFormatting>
  <pageMargins left="0.39370078740157483" right="0.39370078740157483" top="0.39370078740157483" bottom="0.39370078740157483" header="0.31496062992125984" footer="0.31496062992125984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1687"/>
  <sheetViews>
    <sheetView showZeros="0" view="pageBreakPreview" zoomScale="70" zoomScaleNormal="85" zoomScaleSheetLayoutView="70" workbookViewId="0">
      <selection activeCell="D9" sqref="D9:D12"/>
    </sheetView>
  </sheetViews>
  <sheetFormatPr defaultColWidth="9.140625" defaultRowHeight="15" x14ac:dyDescent="0.25"/>
  <cols>
    <col min="1" max="1" width="8.140625" style="10" customWidth="1"/>
    <col min="2" max="2" width="9" style="10" customWidth="1"/>
    <col min="3" max="3" width="52.5703125" style="10" customWidth="1"/>
    <col min="4" max="4" width="73.7109375" style="10" customWidth="1"/>
    <col min="5" max="5" width="17.85546875" style="31" customWidth="1"/>
    <col min="6" max="6" width="17.85546875" style="10" customWidth="1"/>
    <col min="7" max="10" width="17.7109375" style="10" customWidth="1"/>
    <col min="11" max="11" width="6.140625" style="10" customWidth="1"/>
    <col min="12" max="12" width="24.42578125" style="10" customWidth="1"/>
    <col min="13" max="13" width="16" style="10" customWidth="1"/>
    <col min="14" max="14" width="17.28515625" style="10" customWidth="1"/>
    <col min="15" max="15" width="17.140625" style="10" customWidth="1"/>
    <col min="16" max="16" width="21.85546875" style="10" customWidth="1"/>
    <col min="17" max="17" width="18.42578125" style="10" customWidth="1"/>
    <col min="18" max="18" width="15.85546875" style="10" customWidth="1"/>
    <col min="19" max="19" width="15.140625" style="10" customWidth="1"/>
    <col min="20" max="20" width="18.140625" style="10" customWidth="1"/>
    <col min="21" max="21" width="14.42578125" style="10" customWidth="1"/>
    <col min="22" max="22" width="76" style="10" hidden="1" customWidth="1"/>
    <col min="23" max="38" width="13.85546875" style="10" hidden="1" customWidth="1"/>
    <col min="39" max="39" width="0" style="10" hidden="1" customWidth="1"/>
    <col min="40" max="40" width="18.5703125" style="10" hidden="1" customWidth="1"/>
    <col min="41" max="43" width="14.42578125" style="10" hidden="1" customWidth="1"/>
    <col min="44" max="44" width="14.5703125" style="10" hidden="1" customWidth="1"/>
    <col min="45" max="45" width="14.42578125" style="10" hidden="1" customWidth="1"/>
    <col min="46" max="46" width="14.5703125" style="10" hidden="1" customWidth="1"/>
    <col min="47" max="49" width="0" style="10" hidden="1" customWidth="1"/>
    <col min="50" max="16384" width="9.140625" style="10"/>
  </cols>
  <sheetData>
    <row r="1" spans="1:38" ht="20.25" x14ac:dyDescent="0.3">
      <c r="T1" s="37" t="s">
        <v>1395</v>
      </c>
    </row>
    <row r="2" spans="1:38" ht="20.25" x14ac:dyDescent="0.3">
      <c r="T2" s="37" t="s">
        <v>1</v>
      </c>
    </row>
    <row r="3" spans="1:38" ht="28.5" customHeight="1" x14ac:dyDescent="0.25">
      <c r="T3" s="38" t="s">
        <v>1526</v>
      </c>
    </row>
    <row r="6" spans="1:38" s="20" customFormat="1" ht="22.15" customHeight="1" x14ac:dyDescent="0.25">
      <c r="A6" s="114" t="s">
        <v>1460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</row>
    <row r="7" spans="1:38" s="20" customFormat="1" ht="22.15" customHeight="1" x14ac:dyDescent="0.25">
      <c r="A7" s="35"/>
      <c r="B7" s="35"/>
      <c r="C7" s="35"/>
      <c r="D7" s="35"/>
      <c r="E7" s="39"/>
    </row>
    <row r="8" spans="1:38" s="20" customFormat="1" ht="15" customHeight="1" x14ac:dyDescent="0.25">
      <c r="A8" s="36"/>
      <c r="B8" s="36"/>
      <c r="C8" s="36"/>
      <c r="D8" s="36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38" s="21" customFormat="1" ht="58.5" customHeight="1" x14ac:dyDescent="0.25">
      <c r="A9" s="115" t="s">
        <v>3</v>
      </c>
      <c r="B9" s="115" t="s">
        <v>3</v>
      </c>
      <c r="C9" s="111" t="s">
        <v>4</v>
      </c>
      <c r="D9" s="111" t="s">
        <v>5</v>
      </c>
      <c r="E9" s="135" t="s">
        <v>17</v>
      </c>
      <c r="F9" s="138" t="s">
        <v>1459</v>
      </c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V9" s="111" t="s">
        <v>5</v>
      </c>
      <c r="W9" s="135" t="s">
        <v>17</v>
      </c>
      <c r="X9" s="138" t="s">
        <v>1459</v>
      </c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</row>
    <row r="10" spans="1:38" s="21" customFormat="1" ht="33" customHeight="1" x14ac:dyDescent="0.25">
      <c r="A10" s="116"/>
      <c r="B10" s="116"/>
      <c r="C10" s="112"/>
      <c r="D10" s="112"/>
      <c r="E10" s="136"/>
      <c r="F10" s="134" t="s">
        <v>24</v>
      </c>
      <c r="G10" s="134"/>
      <c r="H10" s="134"/>
      <c r="I10" s="134"/>
      <c r="J10" s="134"/>
      <c r="K10" s="134"/>
      <c r="L10" s="134"/>
      <c r="M10" s="134" t="s">
        <v>26</v>
      </c>
      <c r="N10" s="134" t="s">
        <v>27</v>
      </c>
      <c r="O10" s="134" t="s">
        <v>28</v>
      </c>
      <c r="P10" s="134" t="s">
        <v>29</v>
      </c>
      <c r="Q10" s="134" t="s">
        <v>30</v>
      </c>
      <c r="R10" s="134" t="s">
        <v>1398</v>
      </c>
      <c r="S10" s="134" t="s">
        <v>1399</v>
      </c>
      <c r="T10" s="134" t="s">
        <v>1400</v>
      </c>
      <c r="V10" s="112"/>
      <c r="W10" s="136"/>
      <c r="X10" s="134" t="s">
        <v>24</v>
      </c>
      <c r="Y10" s="134"/>
      <c r="Z10" s="134"/>
      <c r="AA10" s="134"/>
      <c r="AB10" s="134"/>
      <c r="AC10" s="134"/>
      <c r="AD10" s="134"/>
      <c r="AE10" s="134" t="s">
        <v>26</v>
      </c>
      <c r="AF10" s="134" t="s">
        <v>27</v>
      </c>
      <c r="AG10" s="134" t="s">
        <v>28</v>
      </c>
      <c r="AH10" s="134" t="s">
        <v>29</v>
      </c>
      <c r="AI10" s="134" t="s">
        <v>30</v>
      </c>
      <c r="AJ10" s="134" t="s">
        <v>1398</v>
      </c>
      <c r="AK10" s="134" t="s">
        <v>1399</v>
      </c>
      <c r="AL10" s="134" t="s">
        <v>1400</v>
      </c>
    </row>
    <row r="11" spans="1:38" s="21" customFormat="1" ht="153" customHeight="1" x14ac:dyDescent="0.25">
      <c r="A11" s="116"/>
      <c r="B11" s="116"/>
      <c r="C11" s="112"/>
      <c r="D11" s="112"/>
      <c r="E11" s="137"/>
      <c r="F11" s="34" t="s">
        <v>37</v>
      </c>
      <c r="G11" s="34" t="s">
        <v>38</v>
      </c>
      <c r="H11" s="34" t="s">
        <v>39</v>
      </c>
      <c r="I11" s="34" t="s">
        <v>40</v>
      </c>
      <c r="J11" s="34" t="s">
        <v>41</v>
      </c>
      <c r="K11" s="34" t="s">
        <v>42</v>
      </c>
      <c r="L11" s="34" t="s">
        <v>25</v>
      </c>
      <c r="M11" s="134"/>
      <c r="N11" s="134"/>
      <c r="O11" s="134"/>
      <c r="P11" s="134"/>
      <c r="Q11" s="134"/>
      <c r="R11" s="134"/>
      <c r="S11" s="134"/>
      <c r="T11" s="134"/>
      <c r="V11" s="112"/>
      <c r="W11" s="137"/>
      <c r="X11" s="34" t="s">
        <v>37</v>
      </c>
      <c r="Y11" s="34" t="s">
        <v>38</v>
      </c>
      <c r="Z11" s="34" t="s">
        <v>39</v>
      </c>
      <c r="AA11" s="34" t="s">
        <v>40</v>
      </c>
      <c r="AB11" s="34" t="s">
        <v>41</v>
      </c>
      <c r="AC11" s="34" t="s">
        <v>42</v>
      </c>
      <c r="AD11" s="34" t="s">
        <v>25</v>
      </c>
      <c r="AE11" s="134"/>
      <c r="AF11" s="134"/>
      <c r="AG11" s="134"/>
      <c r="AH11" s="134"/>
      <c r="AI11" s="134"/>
      <c r="AJ11" s="134"/>
      <c r="AK11" s="134"/>
      <c r="AL11" s="134"/>
    </row>
    <row r="12" spans="1:38" s="22" customFormat="1" ht="14.25" customHeight="1" x14ac:dyDescent="0.25">
      <c r="A12" s="117"/>
      <c r="B12" s="117"/>
      <c r="C12" s="113"/>
      <c r="D12" s="113"/>
      <c r="E12" s="34" t="s">
        <v>45</v>
      </c>
      <c r="F12" s="34" t="s">
        <v>45</v>
      </c>
      <c r="G12" s="34" t="s">
        <v>45</v>
      </c>
      <c r="H12" s="34" t="s">
        <v>45</v>
      </c>
      <c r="I12" s="34" t="s">
        <v>45</v>
      </c>
      <c r="J12" s="34" t="s">
        <v>45</v>
      </c>
      <c r="K12" s="34" t="s">
        <v>45</v>
      </c>
      <c r="L12" s="34" t="s">
        <v>45</v>
      </c>
      <c r="M12" s="34" t="s">
        <v>45</v>
      </c>
      <c r="N12" s="34" t="s">
        <v>45</v>
      </c>
      <c r="O12" s="34" t="s">
        <v>45</v>
      </c>
      <c r="P12" s="34" t="s">
        <v>45</v>
      </c>
      <c r="Q12" s="34" t="s">
        <v>45</v>
      </c>
      <c r="R12" s="34" t="s">
        <v>45</v>
      </c>
      <c r="S12" s="34" t="s">
        <v>45</v>
      </c>
      <c r="T12" s="34" t="s">
        <v>45</v>
      </c>
      <c r="V12" s="113"/>
      <c r="W12" s="34" t="s">
        <v>45</v>
      </c>
      <c r="X12" s="34" t="s">
        <v>45</v>
      </c>
      <c r="Y12" s="34" t="s">
        <v>45</v>
      </c>
      <c r="Z12" s="34" t="s">
        <v>45</v>
      </c>
      <c r="AA12" s="34" t="s">
        <v>45</v>
      </c>
      <c r="AB12" s="34" t="s">
        <v>45</v>
      </c>
      <c r="AC12" s="34" t="s">
        <v>45</v>
      </c>
      <c r="AD12" s="34" t="s">
        <v>45</v>
      </c>
      <c r="AE12" s="34" t="s">
        <v>45</v>
      </c>
      <c r="AF12" s="34" t="s">
        <v>45</v>
      </c>
      <c r="AG12" s="34" t="s">
        <v>45</v>
      </c>
      <c r="AH12" s="34" t="s">
        <v>45</v>
      </c>
      <c r="AI12" s="34" t="s">
        <v>45</v>
      </c>
      <c r="AJ12" s="34" t="s">
        <v>45</v>
      </c>
      <c r="AK12" s="34" t="s">
        <v>45</v>
      </c>
      <c r="AL12" s="34" t="s">
        <v>45</v>
      </c>
    </row>
    <row r="13" spans="1:38" s="23" customFormat="1" x14ac:dyDescent="0.25">
      <c r="A13" s="77"/>
      <c r="B13" s="78"/>
      <c r="C13" s="97"/>
      <c r="D13" s="78" t="s">
        <v>1405</v>
      </c>
      <c r="E13" s="80">
        <f t="shared" ref="E13:T13" si="0">E14+E19+E77</f>
        <v>405134343.39242339</v>
      </c>
      <c r="F13" s="79">
        <f t="shared" si="0"/>
        <v>57569871.855350003</v>
      </c>
      <c r="G13" s="79">
        <f t="shared" si="0"/>
        <v>27090823.029999997</v>
      </c>
      <c r="H13" s="79">
        <f t="shared" si="0"/>
        <v>38051112.592273436</v>
      </c>
      <c r="I13" s="79">
        <f t="shared" si="0"/>
        <v>23025614.914800003</v>
      </c>
      <c r="J13" s="79">
        <f t="shared" si="0"/>
        <v>0</v>
      </c>
      <c r="K13" s="79">
        <f t="shared" si="0"/>
        <v>0</v>
      </c>
      <c r="L13" s="79">
        <f t="shared" si="0"/>
        <v>0</v>
      </c>
      <c r="M13" s="79">
        <f t="shared" si="0"/>
        <v>17174000</v>
      </c>
      <c r="N13" s="79">
        <f t="shared" si="0"/>
        <v>103080496.69000001</v>
      </c>
      <c r="O13" s="79">
        <f t="shared" si="0"/>
        <v>0</v>
      </c>
      <c r="P13" s="79">
        <f t="shared" si="0"/>
        <v>90208886.519999996</v>
      </c>
      <c r="Q13" s="79">
        <f t="shared" si="0"/>
        <v>42214554.420000002</v>
      </c>
      <c r="R13" s="79">
        <f t="shared" si="0"/>
        <v>2541381.6</v>
      </c>
      <c r="S13" s="79">
        <f t="shared" si="0"/>
        <v>60000</v>
      </c>
      <c r="T13" s="79">
        <f t="shared" si="0"/>
        <v>4117601.7699999996</v>
      </c>
    </row>
    <row r="14" spans="1:38" x14ac:dyDescent="0.25">
      <c r="A14" s="82"/>
      <c r="B14" s="83"/>
      <c r="C14" s="97"/>
      <c r="D14" s="77" t="s">
        <v>48</v>
      </c>
      <c r="E14" s="80">
        <f t="shared" ref="E14:Q14" si="1">SUM(E15:E18)</f>
        <v>7058584.4499999993</v>
      </c>
      <c r="F14" s="79">
        <f t="shared" si="1"/>
        <v>0</v>
      </c>
      <c r="G14" s="79">
        <f t="shared" si="1"/>
        <v>0</v>
      </c>
      <c r="H14" s="79">
        <f t="shared" si="1"/>
        <v>0</v>
      </c>
      <c r="I14" s="79">
        <f t="shared" si="1"/>
        <v>2341616.11</v>
      </c>
      <c r="J14" s="79">
        <f t="shared" si="1"/>
        <v>0</v>
      </c>
      <c r="K14" s="79">
        <f t="shared" si="1"/>
        <v>0</v>
      </c>
      <c r="L14" s="79">
        <f t="shared" si="1"/>
        <v>0</v>
      </c>
      <c r="M14" s="79">
        <f t="shared" si="1"/>
        <v>0</v>
      </c>
      <c r="N14" s="79">
        <f t="shared" si="1"/>
        <v>0</v>
      </c>
      <c r="O14" s="79">
        <f t="shared" si="1"/>
        <v>0</v>
      </c>
      <c r="P14" s="79">
        <f t="shared" si="1"/>
        <v>3037235.83</v>
      </c>
      <c r="Q14" s="98">
        <f t="shared" si="1"/>
        <v>1679732.5099999998</v>
      </c>
      <c r="R14" s="99">
        <v>0</v>
      </c>
      <c r="S14" s="99">
        <v>0</v>
      </c>
      <c r="T14" s="99">
        <v>0</v>
      </c>
    </row>
    <row r="15" spans="1:38" x14ac:dyDescent="0.25">
      <c r="A15" s="5">
        <f t="shared" ref="A15:B18" si="2">A14+1</f>
        <v>1</v>
      </c>
      <c r="B15" s="26">
        <f t="shared" si="2"/>
        <v>1</v>
      </c>
      <c r="C15" s="43" t="s">
        <v>49</v>
      </c>
      <c r="D15" s="5" t="s">
        <v>50</v>
      </c>
      <c r="E15" s="30">
        <f t="shared" ref="E15:E46" si="3">SUM(F15:T15)</f>
        <v>1176714.67</v>
      </c>
      <c r="F15" s="1"/>
      <c r="G15" s="1"/>
      <c r="H15" s="1"/>
      <c r="I15" s="1">
        <v>1176714.67</v>
      </c>
      <c r="J15" s="1"/>
      <c r="K15" s="1"/>
      <c r="L15" s="1"/>
      <c r="M15" s="1"/>
      <c r="N15" s="1"/>
      <c r="O15" s="1"/>
      <c r="P15" s="14"/>
      <c r="Q15" s="1"/>
      <c r="R15" s="32"/>
      <c r="S15" s="1"/>
      <c r="T15" s="1"/>
    </row>
    <row r="16" spans="1:38" x14ac:dyDescent="0.25">
      <c r="A16" s="5">
        <f t="shared" si="2"/>
        <v>2</v>
      </c>
      <c r="B16" s="26">
        <f t="shared" si="2"/>
        <v>2</v>
      </c>
      <c r="C16" s="43" t="s">
        <v>49</v>
      </c>
      <c r="D16" s="5" t="s">
        <v>52</v>
      </c>
      <c r="E16" s="30">
        <f t="shared" si="3"/>
        <v>1164901.44</v>
      </c>
      <c r="F16" s="1"/>
      <c r="G16" s="1"/>
      <c r="H16" s="1"/>
      <c r="I16" s="1">
        <v>1164901.44</v>
      </c>
      <c r="J16" s="1"/>
      <c r="K16" s="1"/>
      <c r="L16" s="1"/>
      <c r="M16" s="1"/>
      <c r="N16" s="1"/>
      <c r="O16" s="1"/>
      <c r="P16" s="14"/>
      <c r="Q16" s="1"/>
      <c r="R16" s="32"/>
      <c r="S16" s="1"/>
      <c r="T16" s="1"/>
    </row>
    <row r="17" spans="1:20" x14ac:dyDescent="0.25">
      <c r="A17" s="5">
        <f t="shared" si="2"/>
        <v>3</v>
      </c>
      <c r="B17" s="26">
        <f t="shared" si="2"/>
        <v>3</v>
      </c>
      <c r="C17" s="43" t="s">
        <v>60</v>
      </c>
      <c r="D17" s="5" t="s">
        <v>64</v>
      </c>
      <c r="E17" s="30">
        <f t="shared" si="3"/>
        <v>3037235.83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4">
        <v>3037235.83</v>
      </c>
      <c r="Q17" s="1"/>
      <c r="R17" s="32"/>
      <c r="S17" s="1"/>
      <c r="T17" s="1"/>
    </row>
    <row r="18" spans="1:20" x14ac:dyDescent="0.25">
      <c r="A18" s="5">
        <f t="shared" si="2"/>
        <v>4</v>
      </c>
      <c r="B18" s="26">
        <f t="shared" si="2"/>
        <v>4</v>
      </c>
      <c r="C18" s="15" t="s">
        <v>60</v>
      </c>
      <c r="D18" s="2" t="s">
        <v>72</v>
      </c>
      <c r="E18" s="30">
        <f t="shared" si="3"/>
        <v>1679732.5099999998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2"/>
      <c r="Q18" s="32">
        <v>1679732.5099999998</v>
      </c>
      <c r="R18" s="32"/>
      <c r="S18" s="1"/>
      <c r="T18" s="1"/>
    </row>
    <row r="19" spans="1:20" x14ac:dyDescent="0.25">
      <c r="A19" s="82"/>
      <c r="B19" s="83"/>
      <c r="C19" s="100"/>
      <c r="D19" s="101" t="s">
        <v>76</v>
      </c>
      <c r="E19" s="88">
        <f t="shared" si="3"/>
        <v>150327607.85242343</v>
      </c>
      <c r="F19" s="87">
        <f t="shared" ref="F19:T19" si="4">SUM(F20:F76)</f>
        <v>34387161.985350005</v>
      </c>
      <c r="G19" s="87">
        <f t="shared" si="4"/>
        <v>11617903.079999998</v>
      </c>
      <c r="H19" s="87">
        <f t="shared" si="4"/>
        <v>14524310.552273432</v>
      </c>
      <c r="I19" s="87">
        <f t="shared" si="4"/>
        <v>10245988.974800002</v>
      </c>
      <c r="J19" s="87">
        <f t="shared" si="4"/>
        <v>0</v>
      </c>
      <c r="K19" s="87">
        <f t="shared" si="4"/>
        <v>0</v>
      </c>
      <c r="L19" s="87">
        <f t="shared" si="4"/>
        <v>0</v>
      </c>
      <c r="M19" s="87">
        <f t="shared" si="4"/>
        <v>0</v>
      </c>
      <c r="N19" s="87">
        <f t="shared" si="4"/>
        <v>29143474.280000001</v>
      </c>
      <c r="O19" s="87">
        <f t="shared" si="4"/>
        <v>0</v>
      </c>
      <c r="P19" s="87">
        <f t="shared" si="4"/>
        <v>29207176.550000001</v>
      </c>
      <c r="Q19" s="87">
        <f t="shared" si="4"/>
        <v>18151667.41</v>
      </c>
      <c r="R19" s="87">
        <f t="shared" si="4"/>
        <v>1951483.3900000001</v>
      </c>
      <c r="S19" s="87">
        <f t="shared" si="4"/>
        <v>60000</v>
      </c>
      <c r="T19" s="87">
        <f t="shared" si="4"/>
        <v>1038441.6300000001</v>
      </c>
    </row>
    <row r="20" spans="1:20" x14ac:dyDescent="0.25">
      <c r="A20" s="5">
        <f>+A18+1</f>
        <v>5</v>
      </c>
      <c r="B20" s="5">
        <v>1</v>
      </c>
      <c r="C20" s="15" t="s">
        <v>77</v>
      </c>
      <c r="D20" s="2" t="s">
        <v>79</v>
      </c>
      <c r="E20" s="30">
        <f t="shared" si="3"/>
        <v>1762234.81</v>
      </c>
      <c r="F20" s="32"/>
      <c r="G20" s="32">
        <v>1224682.22</v>
      </c>
      <c r="H20" s="32"/>
      <c r="I20" s="32">
        <v>516548.3</v>
      </c>
      <c r="J20" s="32"/>
      <c r="K20" s="32"/>
      <c r="L20" s="32"/>
      <c r="M20" s="32"/>
      <c r="N20" s="32"/>
      <c r="O20" s="32"/>
      <c r="P20" s="12"/>
      <c r="Q20" s="32"/>
      <c r="R20" s="32"/>
      <c r="S20" s="32"/>
      <c r="T20" s="32">
        <v>21004.29</v>
      </c>
    </row>
    <row r="21" spans="1:20" x14ac:dyDescent="0.25">
      <c r="A21" s="26">
        <f>+A20+1</f>
        <v>6</v>
      </c>
      <c r="B21" s="26">
        <f>+B20+1</f>
        <v>2</v>
      </c>
      <c r="C21" s="15" t="s">
        <v>77</v>
      </c>
      <c r="D21" s="2" t="s">
        <v>81</v>
      </c>
      <c r="E21" s="30">
        <f t="shared" si="3"/>
        <v>7896576.0999999996</v>
      </c>
      <c r="F21" s="32"/>
      <c r="G21" s="32"/>
      <c r="H21" s="32"/>
      <c r="I21" s="32"/>
      <c r="J21" s="32"/>
      <c r="K21" s="32"/>
      <c r="L21" s="32"/>
      <c r="M21" s="32"/>
      <c r="N21" s="32">
        <v>7832029.8799999999</v>
      </c>
      <c r="O21" s="32"/>
      <c r="P21" s="12"/>
      <c r="Q21" s="32"/>
      <c r="R21" s="32"/>
      <c r="S21" s="32"/>
      <c r="T21" s="32">
        <v>64546.22</v>
      </c>
    </row>
    <row r="22" spans="1:20" x14ac:dyDescent="0.25">
      <c r="A22" s="5">
        <f t="shared" ref="A22:A52" si="5">A21+1</f>
        <v>7</v>
      </c>
      <c r="B22" s="26">
        <f t="shared" ref="B22:B52" si="6">B21+1</f>
        <v>3</v>
      </c>
      <c r="C22" s="15" t="s">
        <v>49</v>
      </c>
      <c r="D22" s="2" t="s">
        <v>85</v>
      </c>
      <c r="E22" s="30">
        <f t="shared" si="3"/>
        <v>670462.52</v>
      </c>
      <c r="F22" s="32"/>
      <c r="G22" s="32"/>
      <c r="H22" s="32">
        <v>665808.88</v>
      </c>
      <c r="I22" s="32"/>
      <c r="J22" s="32"/>
      <c r="K22" s="32"/>
      <c r="L22" s="32"/>
      <c r="M22" s="32"/>
      <c r="N22" s="32"/>
      <c r="O22" s="32"/>
      <c r="P22" s="12"/>
      <c r="Q22" s="32"/>
      <c r="R22" s="32"/>
      <c r="S22" s="32"/>
      <c r="T22" s="32">
        <v>4653.6400000000003</v>
      </c>
    </row>
    <row r="23" spans="1:20" x14ac:dyDescent="0.25">
      <c r="A23" s="5">
        <f t="shared" si="5"/>
        <v>8</v>
      </c>
      <c r="B23" s="26">
        <f t="shared" si="6"/>
        <v>4</v>
      </c>
      <c r="C23" s="15" t="s">
        <v>49</v>
      </c>
      <c r="D23" s="2" t="s">
        <v>88</v>
      </c>
      <c r="E23" s="30">
        <f t="shared" si="3"/>
        <v>1071661.0900000001</v>
      </c>
      <c r="F23" s="32"/>
      <c r="G23" s="32"/>
      <c r="H23" s="32">
        <v>1064080.54</v>
      </c>
      <c r="I23" s="32"/>
      <c r="J23" s="32"/>
      <c r="K23" s="32"/>
      <c r="L23" s="32"/>
      <c r="M23" s="32"/>
      <c r="N23" s="32"/>
      <c r="O23" s="32"/>
      <c r="P23" s="12"/>
      <c r="Q23" s="32"/>
      <c r="R23" s="32"/>
      <c r="S23" s="32"/>
      <c r="T23" s="32">
        <v>7580.55</v>
      </c>
    </row>
    <row r="24" spans="1:20" x14ac:dyDescent="0.25">
      <c r="A24" s="5">
        <f t="shared" si="5"/>
        <v>9</v>
      </c>
      <c r="B24" s="26">
        <f t="shared" si="6"/>
        <v>5</v>
      </c>
      <c r="C24" s="15" t="s">
        <v>49</v>
      </c>
      <c r="D24" s="2" t="s">
        <v>53</v>
      </c>
      <c r="E24" s="30">
        <f t="shared" si="3"/>
        <v>1180417.8099999998</v>
      </c>
      <c r="F24" s="32"/>
      <c r="G24" s="32"/>
      <c r="H24" s="32">
        <v>1170833.67</v>
      </c>
      <c r="I24" s="32"/>
      <c r="J24" s="32"/>
      <c r="K24" s="32"/>
      <c r="L24" s="32"/>
      <c r="M24" s="32"/>
      <c r="N24" s="32"/>
      <c r="O24" s="32"/>
      <c r="P24" s="12"/>
      <c r="Q24" s="32"/>
      <c r="R24" s="32"/>
      <c r="S24" s="32"/>
      <c r="T24" s="32">
        <v>9584.14</v>
      </c>
    </row>
    <row r="25" spans="1:20" x14ac:dyDescent="0.25">
      <c r="A25" s="5">
        <f t="shared" si="5"/>
        <v>10</v>
      </c>
      <c r="B25" s="26">
        <f t="shared" si="6"/>
        <v>6</v>
      </c>
      <c r="C25" s="15" t="s">
        <v>49</v>
      </c>
      <c r="D25" s="2" t="s">
        <v>96</v>
      </c>
      <c r="E25" s="30">
        <f t="shared" si="3"/>
        <v>1180417.8099999998</v>
      </c>
      <c r="F25" s="32"/>
      <c r="G25" s="32"/>
      <c r="H25" s="32">
        <v>1170833.67</v>
      </c>
      <c r="I25" s="32"/>
      <c r="J25" s="32"/>
      <c r="K25" s="32"/>
      <c r="L25" s="32"/>
      <c r="M25" s="32"/>
      <c r="N25" s="32"/>
      <c r="O25" s="32"/>
      <c r="P25" s="12"/>
      <c r="Q25" s="32"/>
      <c r="R25" s="32"/>
      <c r="S25" s="32"/>
      <c r="T25" s="32">
        <v>9584.14</v>
      </c>
    </row>
    <row r="26" spans="1:20" x14ac:dyDescent="0.25">
      <c r="A26" s="5">
        <f t="shared" si="5"/>
        <v>11</v>
      </c>
      <c r="B26" s="26">
        <f t="shared" si="6"/>
        <v>7</v>
      </c>
      <c r="C26" s="15" t="s">
        <v>49</v>
      </c>
      <c r="D26" s="2" t="s">
        <v>97</v>
      </c>
      <c r="E26" s="30">
        <f t="shared" si="3"/>
        <v>1533080.6800000002</v>
      </c>
      <c r="F26" s="32"/>
      <c r="G26" s="32"/>
      <c r="H26" s="32">
        <v>1522681.06</v>
      </c>
      <c r="I26" s="32"/>
      <c r="J26" s="32"/>
      <c r="K26" s="32"/>
      <c r="L26" s="32"/>
      <c r="M26" s="32"/>
      <c r="N26" s="32"/>
      <c r="O26" s="32"/>
      <c r="P26" s="12"/>
      <c r="Q26" s="32"/>
      <c r="R26" s="32"/>
      <c r="S26" s="32"/>
      <c r="T26" s="32">
        <v>10399.620000000001</v>
      </c>
    </row>
    <row r="27" spans="1:20" x14ac:dyDescent="0.25">
      <c r="A27" s="5">
        <f t="shared" si="5"/>
        <v>12</v>
      </c>
      <c r="B27" s="26">
        <f t="shared" si="6"/>
        <v>8</v>
      </c>
      <c r="C27" s="15" t="s">
        <v>49</v>
      </c>
      <c r="D27" s="2" t="s">
        <v>98</v>
      </c>
      <c r="E27" s="30">
        <f t="shared" si="3"/>
        <v>595755.05000000005</v>
      </c>
      <c r="F27" s="32"/>
      <c r="G27" s="32"/>
      <c r="H27" s="32">
        <v>591657.41</v>
      </c>
      <c r="I27" s="32"/>
      <c r="J27" s="32"/>
      <c r="K27" s="32"/>
      <c r="L27" s="32"/>
      <c r="M27" s="32"/>
      <c r="N27" s="32"/>
      <c r="O27" s="32"/>
      <c r="P27" s="12"/>
      <c r="Q27" s="32"/>
      <c r="R27" s="32"/>
      <c r="S27" s="32"/>
      <c r="T27" s="32">
        <v>4097.6400000000003</v>
      </c>
    </row>
    <row r="28" spans="1:20" x14ac:dyDescent="0.25">
      <c r="A28" s="5">
        <f t="shared" si="5"/>
        <v>13</v>
      </c>
      <c r="B28" s="26">
        <f t="shared" si="6"/>
        <v>9</v>
      </c>
      <c r="C28" s="15" t="s">
        <v>49</v>
      </c>
      <c r="D28" s="2" t="s">
        <v>99</v>
      </c>
      <c r="E28" s="30">
        <f t="shared" si="3"/>
        <v>654299.28</v>
      </c>
      <c r="F28" s="32"/>
      <c r="G28" s="32"/>
      <c r="H28" s="32">
        <v>649849.36</v>
      </c>
      <c r="I28" s="32"/>
      <c r="J28" s="32"/>
      <c r="K28" s="32"/>
      <c r="L28" s="32"/>
      <c r="M28" s="32"/>
      <c r="N28" s="32"/>
      <c r="O28" s="32"/>
      <c r="P28" s="12"/>
      <c r="Q28" s="32"/>
      <c r="R28" s="32"/>
      <c r="S28" s="32"/>
      <c r="T28" s="32">
        <v>4449.92</v>
      </c>
    </row>
    <row r="29" spans="1:20" x14ac:dyDescent="0.25">
      <c r="A29" s="5">
        <f t="shared" si="5"/>
        <v>14</v>
      </c>
      <c r="B29" s="26">
        <f t="shared" si="6"/>
        <v>10</v>
      </c>
      <c r="C29" s="15" t="s">
        <v>49</v>
      </c>
      <c r="D29" s="2" t="s">
        <v>100</v>
      </c>
      <c r="E29" s="30">
        <f t="shared" si="3"/>
        <v>728506.13</v>
      </c>
      <c r="F29" s="32"/>
      <c r="G29" s="32"/>
      <c r="H29" s="32"/>
      <c r="I29" s="32">
        <v>728506.13</v>
      </c>
      <c r="J29" s="32"/>
      <c r="K29" s="32"/>
      <c r="L29" s="32"/>
      <c r="M29" s="32"/>
      <c r="N29" s="32"/>
      <c r="O29" s="32"/>
      <c r="P29" s="12"/>
      <c r="Q29" s="32"/>
      <c r="R29" s="32"/>
      <c r="S29" s="32"/>
      <c r="T29" s="32">
        <v>0</v>
      </c>
    </row>
    <row r="30" spans="1:20" x14ac:dyDescent="0.25">
      <c r="A30" s="5">
        <f t="shared" si="5"/>
        <v>15</v>
      </c>
      <c r="B30" s="26">
        <f t="shared" si="6"/>
        <v>11</v>
      </c>
      <c r="C30" s="15" t="s">
        <v>49</v>
      </c>
      <c r="D30" s="2" t="s">
        <v>101</v>
      </c>
      <c r="E30" s="30">
        <f t="shared" si="3"/>
        <v>607834.42999999993</v>
      </c>
      <c r="F30" s="32"/>
      <c r="G30" s="32"/>
      <c r="H30" s="32">
        <v>603655.81999999995</v>
      </c>
      <c r="I30" s="32"/>
      <c r="J30" s="32"/>
      <c r="K30" s="32"/>
      <c r="L30" s="32"/>
      <c r="M30" s="32"/>
      <c r="N30" s="32"/>
      <c r="O30" s="32"/>
      <c r="P30" s="12"/>
      <c r="Q30" s="32"/>
      <c r="R30" s="32"/>
      <c r="S30" s="32"/>
      <c r="T30" s="32">
        <v>4178.6099999999997</v>
      </c>
    </row>
    <row r="31" spans="1:20" x14ac:dyDescent="0.25">
      <c r="A31" s="5">
        <f t="shared" si="5"/>
        <v>16</v>
      </c>
      <c r="B31" s="26">
        <f t="shared" si="6"/>
        <v>12</v>
      </c>
      <c r="C31" s="15" t="s">
        <v>49</v>
      </c>
      <c r="D31" s="2" t="s">
        <v>103</v>
      </c>
      <c r="E31" s="30">
        <f t="shared" si="3"/>
        <v>1259773.46</v>
      </c>
      <c r="F31" s="32"/>
      <c r="G31" s="32">
        <v>1259773.46</v>
      </c>
      <c r="H31" s="32"/>
      <c r="I31" s="32"/>
      <c r="J31" s="32"/>
      <c r="K31" s="32"/>
      <c r="L31" s="32"/>
      <c r="M31" s="32"/>
      <c r="N31" s="32"/>
      <c r="O31" s="32"/>
      <c r="P31" s="12"/>
      <c r="Q31" s="32"/>
      <c r="R31" s="32"/>
      <c r="S31" s="32"/>
      <c r="T31" s="32">
        <v>0</v>
      </c>
    </row>
    <row r="32" spans="1:20" s="45" customFormat="1" x14ac:dyDescent="0.25">
      <c r="A32" s="5">
        <f t="shared" si="5"/>
        <v>17</v>
      </c>
      <c r="B32" s="26">
        <f t="shared" si="6"/>
        <v>13</v>
      </c>
      <c r="C32" s="15" t="s">
        <v>49</v>
      </c>
      <c r="D32" s="2" t="s">
        <v>104</v>
      </c>
      <c r="E32" s="30">
        <f t="shared" si="3"/>
        <v>584960.52518064866</v>
      </c>
      <c r="F32" s="32"/>
      <c r="G32" s="32"/>
      <c r="H32" s="32">
        <v>580941.61518064863</v>
      </c>
      <c r="I32" s="32"/>
      <c r="J32" s="32"/>
      <c r="K32" s="32"/>
      <c r="L32" s="32"/>
      <c r="M32" s="32"/>
      <c r="N32" s="32"/>
      <c r="O32" s="32"/>
      <c r="P32" s="12"/>
      <c r="Q32" s="32"/>
      <c r="R32" s="32"/>
      <c r="S32" s="32"/>
      <c r="T32" s="32">
        <v>4018.91</v>
      </c>
    </row>
    <row r="33" spans="1:20" s="45" customFormat="1" x14ac:dyDescent="0.25">
      <c r="A33" s="5">
        <f t="shared" si="5"/>
        <v>18</v>
      </c>
      <c r="B33" s="26">
        <f t="shared" si="6"/>
        <v>14</v>
      </c>
      <c r="C33" s="15" t="s">
        <v>106</v>
      </c>
      <c r="D33" s="2" t="s">
        <v>108</v>
      </c>
      <c r="E33" s="30">
        <f t="shared" si="3"/>
        <v>192915.02</v>
      </c>
      <c r="F33" s="32"/>
      <c r="G33" s="32"/>
      <c r="H33" s="32"/>
      <c r="I33" s="32">
        <v>192915.02</v>
      </c>
      <c r="J33" s="32"/>
      <c r="K33" s="32"/>
      <c r="L33" s="32"/>
      <c r="M33" s="32"/>
      <c r="N33" s="32"/>
      <c r="O33" s="32"/>
      <c r="P33" s="12"/>
      <c r="Q33" s="32"/>
      <c r="R33" s="32"/>
      <c r="S33" s="32"/>
      <c r="T33" s="32">
        <v>0</v>
      </c>
    </row>
    <row r="34" spans="1:20" s="46" customFormat="1" x14ac:dyDescent="0.25">
      <c r="A34" s="5">
        <f t="shared" si="5"/>
        <v>19</v>
      </c>
      <c r="B34" s="26">
        <f t="shared" si="6"/>
        <v>15</v>
      </c>
      <c r="C34" s="15" t="s">
        <v>106</v>
      </c>
      <c r="D34" s="2" t="s">
        <v>135</v>
      </c>
      <c r="E34" s="30">
        <f t="shared" si="3"/>
        <v>2306999.1399999997</v>
      </c>
      <c r="F34" s="32">
        <v>547834.6</v>
      </c>
      <c r="G34" s="32">
        <v>59961.840000000004</v>
      </c>
      <c r="H34" s="32"/>
      <c r="I34" s="32">
        <v>44967.33</v>
      </c>
      <c r="J34" s="32"/>
      <c r="K34" s="32"/>
      <c r="L34" s="32"/>
      <c r="M34" s="32"/>
      <c r="N34" s="32"/>
      <c r="O34" s="32"/>
      <c r="P34" s="12">
        <v>1654235.3699999999</v>
      </c>
      <c r="Q34" s="32"/>
      <c r="R34" s="32"/>
      <c r="S34" s="32"/>
      <c r="T34" s="32">
        <v>0</v>
      </c>
    </row>
    <row r="35" spans="1:20" s="46" customFormat="1" x14ac:dyDescent="0.25">
      <c r="A35" s="5">
        <f t="shared" si="5"/>
        <v>20</v>
      </c>
      <c r="B35" s="26">
        <f t="shared" si="6"/>
        <v>16</v>
      </c>
      <c r="C35" s="15" t="s">
        <v>106</v>
      </c>
      <c r="D35" s="2" t="s">
        <v>139</v>
      </c>
      <c r="E35" s="30">
        <f t="shared" si="3"/>
        <v>3750483.89</v>
      </c>
      <c r="F35" s="32">
        <v>3750483.89</v>
      </c>
      <c r="G35" s="32"/>
      <c r="H35" s="32"/>
      <c r="I35" s="32"/>
      <c r="J35" s="32"/>
      <c r="K35" s="32"/>
      <c r="L35" s="32"/>
      <c r="M35" s="32"/>
      <c r="N35" s="32"/>
      <c r="O35" s="32"/>
      <c r="P35" s="12"/>
      <c r="Q35" s="32"/>
      <c r="R35" s="32"/>
      <c r="S35" s="32"/>
      <c r="T35" s="32">
        <v>0</v>
      </c>
    </row>
    <row r="36" spans="1:20" x14ac:dyDescent="0.25">
      <c r="A36" s="5">
        <f t="shared" si="5"/>
        <v>21</v>
      </c>
      <c r="B36" s="26">
        <f t="shared" si="6"/>
        <v>17</v>
      </c>
      <c r="C36" s="15" t="s">
        <v>106</v>
      </c>
      <c r="D36" s="2" t="s">
        <v>151</v>
      </c>
      <c r="E36" s="30">
        <f t="shared" si="3"/>
        <v>4670977.84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12"/>
      <c r="Q36" s="32">
        <v>4670977.84</v>
      </c>
      <c r="R36" s="32"/>
      <c r="S36" s="32"/>
      <c r="T36" s="32">
        <v>0</v>
      </c>
    </row>
    <row r="37" spans="1:20" x14ac:dyDescent="0.25">
      <c r="A37" s="5">
        <f t="shared" si="5"/>
        <v>22</v>
      </c>
      <c r="B37" s="26">
        <f t="shared" si="6"/>
        <v>18</v>
      </c>
      <c r="C37" s="15" t="s">
        <v>106</v>
      </c>
      <c r="D37" s="2" t="s">
        <v>152</v>
      </c>
      <c r="E37" s="30">
        <f t="shared" si="3"/>
        <v>1660112.48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2">
        <v>1660112.48</v>
      </c>
      <c r="Q37" s="32"/>
      <c r="R37" s="32"/>
      <c r="S37" s="32"/>
      <c r="T37" s="32">
        <v>0</v>
      </c>
    </row>
    <row r="38" spans="1:20" x14ac:dyDescent="0.25">
      <c r="A38" s="5">
        <f t="shared" si="5"/>
        <v>23</v>
      </c>
      <c r="B38" s="26">
        <f t="shared" si="6"/>
        <v>19</v>
      </c>
      <c r="C38" s="15" t="s">
        <v>106</v>
      </c>
      <c r="D38" s="2" t="s">
        <v>157</v>
      </c>
      <c r="E38" s="30">
        <f t="shared" si="3"/>
        <v>3351938.1400000006</v>
      </c>
      <c r="F38" s="32"/>
      <c r="G38" s="32"/>
      <c r="H38" s="32"/>
      <c r="I38" s="32"/>
      <c r="J38" s="32"/>
      <c r="K38" s="32"/>
      <c r="L38" s="32"/>
      <c r="M38" s="32"/>
      <c r="N38" s="32">
        <v>3351938.1400000006</v>
      </c>
      <c r="O38" s="32"/>
      <c r="P38" s="12"/>
      <c r="Q38" s="32"/>
      <c r="R38" s="32"/>
      <c r="S38" s="32"/>
      <c r="T38" s="32">
        <v>0</v>
      </c>
    </row>
    <row r="39" spans="1:20" x14ac:dyDescent="0.25">
      <c r="A39" s="5">
        <f t="shared" si="5"/>
        <v>24</v>
      </c>
      <c r="B39" s="26">
        <f t="shared" si="6"/>
        <v>20</v>
      </c>
      <c r="C39" s="15" t="s">
        <v>106</v>
      </c>
      <c r="D39" s="2" t="s">
        <v>158</v>
      </c>
      <c r="E39" s="30">
        <f t="shared" si="3"/>
        <v>6387743.7799999993</v>
      </c>
      <c r="F39" s="32">
        <v>3340835.01</v>
      </c>
      <c r="G39" s="32"/>
      <c r="H39" s="32"/>
      <c r="I39" s="32"/>
      <c r="J39" s="32"/>
      <c r="K39" s="32"/>
      <c r="L39" s="32"/>
      <c r="M39" s="32"/>
      <c r="N39" s="32">
        <v>3046908.77</v>
      </c>
      <c r="O39" s="32"/>
      <c r="P39" s="12"/>
      <c r="Q39" s="32"/>
      <c r="R39" s="32"/>
      <c r="S39" s="32"/>
      <c r="T39" s="32">
        <v>0</v>
      </c>
    </row>
    <row r="40" spans="1:20" x14ac:dyDescent="0.25">
      <c r="A40" s="5">
        <f t="shared" si="5"/>
        <v>25</v>
      </c>
      <c r="B40" s="26">
        <f t="shared" si="6"/>
        <v>21</v>
      </c>
      <c r="C40" s="15" t="s">
        <v>106</v>
      </c>
      <c r="D40" s="2" t="s">
        <v>159</v>
      </c>
      <c r="E40" s="30">
        <f t="shared" si="3"/>
        <v>2733631.9089110638</v>
      </c>
      <c r="F40" s="32">
        <v>1095664.8899999999</v>
      </c>
      <c r="G40" s="32">
        <v>861878.86</v>
      </c>
      <c r="H40" s="32">
        <v>548483.9389110636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12">
        <v>0</v>
      </c>
      <c r="Q40" s="32">
        <v>0</v>
      </c>
      <c r="R40" s="32">
        <v>143626.23999999999</v>
      </c>
      <c r="S40" s="32">
        <v>30000</v>
      </c>
      <c r="T40" s="32">
        <v>53977.979999999996</v>
      </c>
    </row>
    <row r="41" spans="1:20" x14ac:dyDescent="0.25">
      <c r="A41" s="5">
        <f t="shared" si="5"/>
        <v>26</v>
      </c>
      <c r="B41" s="26">
        <f t="shared" si="6"/>
        <v>22</v>
      </c>
      <c r="C41" s="15" t="s">
        <v>106</v>
      </c>
      <c r="D41" s="2" t="s">
        <v>160</v>
      </c>
      <c r="E41" s="30">
        <f t="shared" si="3"/>
        <v>4128527.8587029171</v>
      </c>
      <c r="F41" s="32">
        <v>1593346.59</v>
      </c>
      <c r="G41" s="32">
        <v>1162910.28</v>
      </c>
      <c r="H41" s="32">
        <v>536095.02870291693</v>
      </c>
      <c r="I41" s="32">
        <v>836175.96</v>
      </c>
      <c r="J41" s="32"/>
      <c r="K41" s="32"/>
      <c r="L41" s="32"/>
      <c r="M41" s="32"/>
      <c r="N41" s="32"/>
      <c r="O41" s="32"/>
      <c r="P41" s="12"/>
      <c r="Q41" s="32"/>
      <c r="R41" s="32"/>
      <c r="S41" s="32"/>
      <c r="T41" s="32">
        <v>0</v>
      </c>
    </row>
    <row r="42" spans="1:20" x14ac:dyDescent="0.25">
      <c r="A42" s="5">
        <f t="shared" si="5"/>
        <v>27</v>
      </c>
      <c r="B42" s="26">
        <f t="shared" si="6"/>
        <v>23</v>
      </c>
      <c r="C42" s="15" t="s">
        <v>106</v>
      </c>
      <c r="D42" s="2" t="s">
        <v>165</v>
      </c>
      <c r="E42" s="30">
        <f t="shared" si="3"/>
        <v>3646071.37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12"/>
      <c r="Q42" s="32">
        <v>2528479.14</v>
      </c>
      <c r="R42" s="32">
        <v>1117592.23</v>
      </c>
      <c r="S42" s="32"/>
      <c r="T42" s="32">
        <v>0</v>
      </c>
    </row>
    <row r="43" spans="1:20" x14ac:dyDescent="0.25">
      <c r="A43" s="5">
        <f t="shared" si="5"/>
        <v>28</v>
      </c>
      <c r="B43" s="26">
        <f t="shared" si="6"/>
        <v>24</v>
      </c>
      <c r="C43" s="15" t="s">
        <v>106</v>
      </c>
      <c r="D43" s="2" t="s">
        <v>177</v>
      </c>
      <c r="E43" s="30">
        <f t="shared" si="3"/>
        <v>4146226.89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1892751.03</v>
      </c>
      <c r="O43" s="32">
        <v>0</v>
      </c>
      <c r="P43" s="12">
        <v>975200.26</v>
      </c>
      <c r="Q43" s="32">
        <v>296310</v>
      </c>
      <c r="R43" s="32">
        <v>690264.92</v>
      </c>
      <c r="S43" s="32">
        <v>30000</v>
      </c>
      <c r="T43" s="32">
        <v>261700.68</v>
      </c>
    </row>
    <row r="44" spans="1:20" x14ac:dyDescent="0.25">
      <c r="A44" s="5">
        <f t="shared" si="5"/>
        <v>29</v>
      </c>
      <c r="B44" s="26">
        <f t="shared" si="6"/>
        <v>25</v>
      </c>
      <c r="C44" s="15" t="s">
        <v>55</v>
      </c>
      <c r="D44" s="2" t="s">
        <v>178</v>
      </c>
      <c r="E44" s="30">
        <f t="shared" si="3"/>
        <v>2751894.08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12"/>
      <c r="Q44" s="32">
        <v>2708955.13</v>
      </c>
      <c r="R44" s="32"/>
      <c r="S44" s="32"/>
      <c r="T44" s="32">
        <v>42938.95</v>
      </c>
    </row>
    <row r="45" spans="1:20" x14ac:dyDescent="0.25">
      <c r="A45" s="5">
        <f t="shared" si="5"/>
        <v>30</v>
      </c>
      <c r="B45" s="26">
        <f t="shared" si="6"/>
        <v>26</v>
      </c>
      <c r="C45" s="15" t="s">
        <v>55</v>
      </c>
      <c r="D45" s="2" t="s">
        <v>179</v>
      </c>
      <c r="E45" s="30">
        <f t="shared" si="3"/>
        <v>3495231.4494788027</v>
      </c>
      <c r="F45" s="32">
        <v>2065411.22</v>
      </c>
      <c r="G45" s="32">
        <v>631075</v>
      </c>
      <c r="H45" s="32">
        <v>489614.89947880316</v>
      </c>
      <c r="I45" s="32">
        <v>293421.96999999997</v>
      </c>
      <c r="J45" s="32"/>
      <c r="K45" s="32"/>
      <c r="L45" s="32"/>
      <c r="M45" s="32"/>
      <c r="N45" s="32"/>
      <c r="O45" s="32"/>
      <c r="P45" s="12"/>
      <c r="Q45" s="32"/>
      <c r="R45" s="32"/>
      <c r="S45" s="32"/>
      <c r="T45" s="32">
        <v>15708.36</v>
      </c>
    </row>
    <row r="46" spans="1:20" x14ac:dyDescent="0.25">
      <c r="A46" s="5">
        <f t="shared" si="5"/>
        <v>31</v>
      </c>
      <c r="B46" s="26">
        <f t="shared" si="6"/>
        <v>27</v>
      </c>
      <c r="C46" s="15" t="s">
        <v>55</v>
      </c>
      <c r="D46" s="2" t="s">
        <v>180</v>
      </c>
      <c r="E46" s="30">
        <f t="shared" si="3"/>
        <v>332384.5</v>
      </c>
      <c r="F46" s="32"/>
      <c r="G46" s="32"/>
      <c r="H46" s="32">
        <v>324943.92</v>
      </c>
      <c r="I46" s="32"/>
      <c r="J46" s="32"/>
      <c r="K46" s="32"/>
      <c r="L46" s="32"/>
      <c r="M46" s="32"/>
      <c r="N46" s="32"/>
      <c r="O46" s="32"/>
      <c r="P46" s="12"/>
      <c r="Q46" s="32"/>
      <c r="R46" s="32"/>
      <c r="S46" s="32"/>
      <c r="T46" s="32">
        <v>7440.58</v>
      </c>
    </row>
    <row r="47" spans="1:20" x14ac:dyDescent="0.25">
      <c r="A47" s="5">
        <f t="shared" si="5"/>
        <v>32</v>
      </c>
      <c r="B47" s="26">
        <f t="shared" si="6"/>
        <v>28</v>
      </c>
      <c r="C47" s="15" t="s">
        <v>55</v>
      </c>
      <c r="D47" s="2" t="s">
        <v>181</v>
      </c>
      <c r="E47" s="30">
        <f t="shared" ref="E47:E110" si="7">SUM(F47:T47)</f>
        <v>2090462.7999999998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12"/>
      <c r="Q47" s="32">
        <v>2062530.14</v>
      </c>
      <c r="R47" s="32"/>
      <c r="S47" s="32"/>
      <c r="T47" s="32">
        <v>27932.66</v>
      </c>
    </row>
    <row r="48" spans="1:20" x14ac:dyDescent="0.25">
      <c r="A48" s="5">
        <f t="shared" si="5"/>
        <v>33</v>
      </c>
      <c r="B48" s="26">
        <f t="shared" si="6"/>
        <v>29</v>
      </c>
      <c r="C48" s="15" t="s">
        <v>55</v>
      </c>
      <c r="D48" s="2" t="s">
        <v>185</v>
      </c>
      <c r="E48" s="30">
        <f t="shared" si="7"/>
        <v>2223508.5861500031</v>
      </c>
      <c r="F48" s="32">
        <v>535323.70615000324</v>
      </c>
      <c r="G48" s="32"/>
      <c r="H48" s="32"/>
      <c r="I48" s="32"/>
      <c r="J48" s="32"/>
      <c r="K48" s="32"/>
      <c r="L48" s="32"/>
      <c r="M48" s="32"/>
      <c r="N48" s="32"/>
      <c r="O48" s="32"/>
      <c r="P48" s="12">
        <v>1688184.88</v>
      </c>
      <c r="Q48" s="32"/>
      <c r="R48" s="32"/>
      <c r="S48" s="32"/>
      <c r="T48" s="32">
        <v>0</v>
      </c>
    </row>
    <row r="49" spans="1:20" x14ac:dyDescent="0.25">
      <c r="A49" s="5">
        <f t="shared" si="5"/>
        <v>34</v>
      </c>
      <c r="B49" s="26">
        <f t="shared" si="6"/>
        <v>30</v>
      </c>
      <c r="C49" s="15" t="s">
        <v>217</v>
      </c>
      <c r="D49" s="2" t="s">
        <v>219</v>
      </c>
      <c r="E49" s="30">
        <f t="shared" si="7"/>
        <v>1351350.5299999998</v>
      </c>
      <c r="F49" s="32">
        <v>1128943.0799999998</v>
      </c>
      <c r="G49" s="32">
        <v>203800.14</v>
      </c>
      <c r="H49" s="32"/>
      <c r="I49" s="32"/>
      <c r="J49" s="32"/>
      <c r="K49" s="32"/>
      <c r="L49" s="32"/>
      <c r="M49" s="32"/>
      <c r="N49" s="32"/>
      <c r="O49" s="32"/>
      <c r="P49" s="12"/>
      <c r="Q49" s="32"/>
      <c r="R49" s="32"/>
      <c r="S49" s="32"/>
      <c r="T49" s="32">
        <v>18607.310000000001</v>
      </c>
    </row>
    <row r="50" spans="1:20" x14ac:dyDescent="0.25">
      <c r="A50" s="5">
        <f t="shared" si="5"/>
        <v>35</v>
      </c>
      <c r="B50" s="26">
        <f t="shared" si="6"/>
        <v>31</v>
      </c>
      <c r="C50" s="15" t="s">
        <v>223</v>
      </c>
      <c r="D50" s="2" t="s">
        <v>224</v>
      </c>
      <c r="E50" s="30">
        <f t="shared" si="7"/>
        <v>7311261.1600000001</v>
      </c>
      <c r="F50" s="32">
        <v>2238833.85</v>
      </c>
      <c r="G50" s="32">
        <v>963935.18</v>
      </c>
      <c r="H50" s="32"/>
      <c r="I50" s="32"/>
      <c r="J50" s="32"/>
      <c r="K50" s="32"/>
      <c r="L50" s="32"/>
      <c r="M50" s="32"/>
      <c r="N50" s="32">
        <v>2446389.96</v>
      </c>
      <c r="O50" s="32"/>
      <c r="P50" s="12"/>
      <c r="Q50" s="32">
        <v>1662102.17</v>
      </c>
      <c r="R50" s="32"/>
      <c r="S50" s="32"/>
      <c r="T50" s="32">
        <v>0</v>
      </c>
    </row>
    <row r="51" spans="1:20" x14ac:dyDescent="0.25">
      <c r="A51" s="5">
        <f t="shared" si="5"/>
        <v>36</v>
      </c>
      <c r="B51" s="26">
        <f t="shared" si="6"/>
        <v>32</v>
      </c>
      <c r="C51" s="15" t="s">
        <v>223</v>
      </c>
      <c r="D51" s="2" t="s">
        <v>225</v>
      </c>
      <c r="E51" s="30">
        <f t="shared" si="7"/>
        <v>12077469.66</v>
      </c>
      <c r="F51" s="32">
        <v>3770544.38</v>
      </c>
      <c r="G51" s="32">
        <v>1564358.18</v>
      </c>
      <c r="H51" s="32">
        <v>1268248.69</v>
      </c>
      <c r="I51" s="32">
        <v>598346.28</v>
      </c>
      <c r="J51" s="32"/>
      <c r="K51" s="32"/>
      <c r="L51" s="32"/>
      <c r="M51" s="32"/>
      <c r="N51" s="32">
        <v>4875972.13</v>
      </c>
      <c r="O51" s="32"/>
      <c r="P51" s="12"/>
      <c r="Q51" s="32"/>
      <c r="R51" s="32"/>
      <c r="S51" s="32"/>
      <c r="T51" s="32">
        <v>0</v>
      </c>
    </row>
    <row r="52" spans="1:20" x14ac:dyDescent="0.25">
      <c r="A52" s="5">
        <f t="shared" si="5"/>
        <v>37</v>
      </c>
      <c r="B52" s="26">
        <f t="shared" si="6"/>
        <v>33</v>
      </c>
      <c r="C52" s="15" t="s">
        <v>232</v>
      </c>
      <c r="D52" s="2" t="s">
        <v>233</v>
      </c>
      <c r="E52" s="30">
        <f t="shared" si="7"/>
        <v>1250808.5999999999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12">
        <v>1073468.17</v>
      </c>
      <c r="Q52" s="32">
        <v>177340.43</v>
      </c>
      <c r="R52" s="32"/>
      <c r="S52" s="32"/>
      <c r="T52" s="32">
        <v>0</v>
      </c>
    </row>
    <row r="53" spans="1:20" x14ac:dyDescent="0.25">
      <c r="A53" s="5">
        <f t="shared" ref="A53:A76" si="8">A52+1</f>
        <v>38</v>
      </c>
      <c r="B53" s="26">
        <f t="shared" ref="B53:B76" si="9">B52+1</f>
        <v>34</v>
      </c>
      <c r="C53" s="15" t="s">
        <v>241</v>
      </c>
      <c r="D53" s="2" t="s">
        <v>242</v>
      </c>
      <c r="E53" s="30">
        <f t="shared" si="7"/>
        <v>626721.99</v>
      </c>
      <c r="F53" s="32">
        <v>329427.11</v>
      </c>
      <c r="G53" s="32"/>
      <c r="H53" s="32">
        <v>102446.95</v>
      </c>
      <c r="I53" s="32">
        <v>194847.93</v>
      </c>
      <c r="J53" s="32"/>
      <c r="K53" s="32"/>
      <c r="L53" s="32"/>
      <c r="M53" s="32"/>
      <c r="N53" s="32"/>
      <c r="O53" s="32"/>
      <c r="P53" s="12"/>
      <c r="Q53" s="32"/>
      <c r="R53" s="32"/>
      <c r="S53" s="32"/>
      <c r="T53" s="32"/>
    </row>
    <row r="54" spans="1:20" x14ac:dyDescent="0.25">
      <c r="A54" s="5">
        <f t="shared" si="8"/>
        <v>39</v>
      </c>
      <c r="B54" s="26">
        <f t="shared" si="9"/>
        <v>35</v>
      </c>
      <c r="C54" s="15" t="s">
        <v>57</v>
      </c>
      <c r="D54" s="2" t="s">
        <v>59</v>
      </c>
      <c r="E54" s="30">
        <f t="shared" si="7"/>
        <v>275572.86</v>
      </c>
      <c r="F54" s="32"/>
      <c r="G54" s="32"/>
      <c r="H54" s="32"/>
      <c r="I54" s="32">
        <v>271986.88</v>
      </c>
      <c r="J54" s="32"/>
      <c r="K54" s="32"/>
      <c r="L54" s="32"/>
      <c r="M54" s="32"/>
      <c r="N54" s="32"/>
      <c r="O54" s="32"/>
      <c r="P54" s="12"/>
      <c r="Q54" s="32"/>
      <c r="R54" s="32"/>
      <c r="S54" s="32"/>
      <c r="T54" s="32">
        <v>3585.98</v>
      </c>
    </row>
    <row r="55" spans="1:20" x14ac:dyDescent="0.25">
      <c r="A55" s="5">
        <f t="shared" si="8"/>
        <v>40</v>
      </c>
      <c r="B55" s="26">
        <f t="shared" si="9"/>
        <v>36</v>
      </c>
      <c r="C55" s="15" t="s">
        <v>247</v>
      </c>
      <c r="D55" s="2" t="s">
        <v>254</v>
      </c>
      <c r="E55" s="30">
        <f t="shared" si="7"/>
        <v>854253.5392</v>
      </c>
      <c r="F55" s="32">
        <v>842229.74919999996</v>
      </c>
      <c r="G55" s="32"/>
      <c r="H55" s="32"/>
      <c r="I55" s="32"/>
      <c r="J55" s="32"/>
      <c r="K55" s="32"/>
      <c r="L55" s="32"/>
      <c r="M55" s="32"/>
      <c r="N55" s="32"/>
      <c r="O55" s="32"/>
      <c r="P55" s="12"/>
      <c r="Q55" s="32"/>
      <c r="R55" s="32"/>
      <c r="S55" s="32"/>
      <c r="T55" s="32">
        <v>12023.79</v>
      </c>
    </row>
    <row r="56" spans="1:20" x14ac:dyDescent="0.25">
      <c r="A56" s="5">
        <f t="shared" si="8"/>
        <v>41</v>
      </c>
      <c r="B56" s="26">
        <f t="shared" si="9"/>
        <v>37</v>
      </c>
      <c r="C56" s="15" t="s">
        <v>60</v>
      </c>
      <c r="D56" s="2" t="s">
        <v>62</v>
      </c>
      <c r="E56" s="30">
        <f t="shared" si="7"/>
        <v>3123607.41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12">
        <v>3123607.41</v>
      </c>
      <c r="Q56" s="32"/>
      <c r="R56" s="32"/>
      <c r="S56" s="32"/>
      <c r="T56" s="32">
        <v>0</v>
      </c>
    </row>
    <row r="57" spans="1:20" x14ac:dyDescent="0.25">
      <c r="A57" s="5">
        <f t="shared" si="8"/>
        <v>42</v>
      </c>
      <c r="B57" s="26">
        <f t="shared" si="9"/>
        <v>38</v>
      </c>
      <c r="C57" s="15" t="s">
        <v>60</v>
      </c>
      <c r="D57" s="2" t="s">
        <v>260</v>
      </c>
      <c r="E57" s="30">
        <f t="shared" si="7"/>
        <v>740991.17</v>
      </c>
      <c r="F57" s="32"/>
      <c r="G57" s="32"/>
      <c r="H57" s="32"/>
      <c r="I57" s="32"/>
      <c r="J57" s="32"/>
      <c r="K57" s="32"/>
      <c r="L57" s="32"/>
      <c r="M57" s="32"/>
      <c r="N57" s="32">
        <v>740991.17</v>
      </c>
      <c r="O57" s="32"/>
      <c r="P57" s="12"/>
      <c r="Q57" s="32"/>
      <c r="R57" s="32"/>
      <c r="S57" s="32"/>
      <c r="T57" s="32">
        <v>0</v>
      </c>
    </row>
    <row r="58" spans="1:20" x14ac:dyDescent="0.25">
      <c r="A58" s="5">
        <f t="shared" si="8"/>
        <v>43</v>
      </c>
      <c r="B58" s="26">
        <f t="shared" si="9"/>
        <v>39</v>
      </c>
      <c r="C58" s="15" t="s">
        <v>60</v>
      </c>
      <c r="D58" s="2" t="s">
        <v>271</v>
      </c>
      <c r="E58" s="30">
        <f t="shared" si="7"/>
        <v>1083977.1200000001</v>
      </c>
      <c r="F58" s="32">
        <v>1083977.1200000001</v>
      </c>
      <c r="G58" s="32"/>
      <c r="H58" s="32"/>
      <c r="I58" s="32"/>
      <c r="J58" s="32"/>
      <c r="K58" s="32"/>
      <c r="L58" s="32"/>
      <c r="M58" s="32"/>
      <c r="N58" s="32"/>
      <c r="O58" s="32"/>
      <c r="P58" s="12"/>
      <c r="Q58" s="32"/>
      <c r="R58" s="32"/>
      <c r="S58" s="32"/>
      <c r="T58" s="32">
        <v>0</v>
      </c>
    </row>
    <row r="59" spans="1:20" x14ac:dyDescent="0.25">
      <c r="A59" s="5">
        <f t="shared" si="8"/>
        <v>44</v>
      </c>
      <c r="B59" s="26">
        <f t="shared" si="9"/>
        <v>40</v>
      </c>
      <c r="C59" s="15" t="s">
        <v>60</v>
      </c>
      <c r="D59" s="2" t="s">
        <v>272</v>
      </c>
      <c r="E59" s="30">
        <f t="shared" si="7"/>
        <v>1651557.22</v>
      </c>
      <c r="F59" s="32">
        <v>1165383.29</v>
      </c>
      <c r="G59" s="32">
        <v>486173.93</v>
      </c>
      <c r="H59" s="32"/>
      <c r="I59" s="32"/>
      <c r="J59" s="32"/>
      <c r="K59" s="32"/>
      <c r="L59" s="32"/>
      <c r="M59" s="32"/>
      <c r="N59" s="32"/>
      <c r="O59" s="32"/>
      <c r="P59" s="12"/>
      <c r="Q59" s="32"/>
      <c r="R59" s="32"/>
      <c r="S59" s="32"/>
      <c r="T59" s="32">
        <v>0</v>
      </c>
    </row>
    <row r="60" spans="1:20" x14ac:dyDescent="0.25">
      <c r="A60" s="5">
        <f t="shared" si="8"/>
        <v>45</v>
      </c>
      <c r="B60" s="26">
        <f t="shared" si="9"/>
        <v>41</v>
      </c>
      <c r="C60" s="15" t="s">
        <v>60</v>
      </c>
      <c r="D60" s="2" t="s">
        <v>274</v>
      </c>
      <c r="E60" s="30">
        <f>SUM(F60:T60)</f>
        <v>438640.08</v>
      </c>
      <c r="F60" s="32">
        <v>335229.96000000002</v>
      </c>
      <c r="G60" s="32"/>
      <c r="H60" s="32"/>
      <c r="I60" s="32">
        <v>103410.12</v>
      </c>
      <c r="J60" s="32"/>
      <c r="K60" s="32"/>
      <c r="L60" s="32"/>
      <c r="M60" s="32"/>
      <c r="N60" s="32"/>
      <c r="O60" s="32"/>
      <c r="P60" s="12"/>
      <c r="Q60" s="32"/>
      <c r="R60" s="32"/>
      <c r="S60" s="32"/>
      <c r="T60" s="32">
        <v>0</v>
      </c>
    </row>
    <row r="61" spans="1:20" x14ac:dyDescent="0.25">
      <c r="A61" s="5">
        <f t="shared" si="8"/>
        <v>46</v>
      </c>
      <c r="B61" s="26">
        <f t="shared" si="9"/>
        <v>42</v>
      </c>
      <c r="C61" s="15" t="s">
        <v>60</v>
      </c>
      <c r="D61" s="2" t="s">
        <v>72</v>
      </c>
      <c r="E61" s="30">
        <f t="shared" si="7"/>
        <v>1810567.17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12">
        <v>1810567.17</v>
      </c>
      <c r="Q61" s="32"/>
      <c r="R61" s="32"/>
      <c r="S61" s="32"/>
      <c r="T61" s="32">
        <v>0</v>
      </c>
    </row>
    <row r="62" spans="1:20" x14ac:dyDescent="0.25">
      <c r="A62" s="5">
        <f t="shared" si="8"/>
        <v>47</v>
      </c>
      <c r="B62" s="26">
        <f t="shared" si="9"/>
        <v>43</v>
      </c>
      <c r="C62" s="15" t="s">
        <v>60</v>
      </c>
      <c r="D62" s="2" t="s">
        <v>277</v>
      </c>
      <c r="E62" s="30">
        <f t="shared" si="7"/>
        <v>4118635.23</v>
      </c>
      <c r="F62" s="32"/>
      <c r="G62" s="32">
        <v>1966954.02</v>
      </c>
      <c r="H62" s="32"/>
      <c r="I62" s="32">
        <v>2151681.21</v>
      </c>
      <c r="J62" s="32"/>
      <c r="K62" s="32"/>
      <c r="L62" s="32"/>
      <c r="M62" s="32"/>
      <c r="N62" s="32"/>
      <c r="O62" s="32"/>
      <c r="P62" s="12"/>
      <c r="Q62" s="32"/>
      <c r="R62" s="32"/>
      <c r="S62" s="32"/>
      <c r="T62" s="32">
        <v>0</v>
      </c>
    </row>
    <row r="63" spans="1:20" x14ac:dyDescent="0.25">
      <c r="A63" s="5">
        <f t="shared" si="8"/>
        <v>48</v>
      </c>
      <c r="B63" s="26">
        <f t="shared" si="9"/>
        <v>44</v>
      </c>
      <c r="C63" s="15" t="s">
        <v>60</v>
      </c>
      <c r="D63" s="2" t="s">
        <v>278</v>
      </c>
      <c r="E63" s="30">
        <f t="shared" si="7"/>
        <v>1105638.07</v>
      </c>
      <c r="F63" s="32">
        <v>1105638.07</v>
      </c>
      <c r="G63" s="32"/>
      <c r="H63" s="32"/>
      <c r="I63" s="32"/>
      <c r="J63" s="32"/>
      <c r="K63" s="32"/>
      <c r="L63" s="32"/>
      <c r="M63" s="32"/>
      <c r="N63" s="32"/>
      <c r="O63" s="32"/>
      <c r="P63" s="12"/>
      <c r="Q63" s="32"/>
      <c r="R63" s="32"/>
      <c r="S63" s="32"/>
      <c r="T63" s="32">
        <v>0</v>
      </c>
    </row>
    <row r="64" spans="1:20" x14ac:dyDescent="0.25">
      <c r="A64" s="5">
        <f t="shared" si="8"/>
        <v>49</v>
      </c>
      <c r="B64" s="26">
        <f t="shared" si="9"/>
        <v>45</v>
      </c>
      <c r="C64" s="15" t="s">
        <v>60</v>
      </c>
      <c r="D64" s="2" t="s">
        <v>279</v>
      </c>
      <c r="E64" s="30">
        <f t="shared" si="7"/>
        <v>709712.14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12"/>
      <c r="Q64" s="32">
        <v>709712.14</v>
      </c>
      <c r="R64" s="32"/>
      <c r="S64" s="32"/>
      <c r="T64" s="32">
        <v>0</v>
      </c>
    </row>
    <row r="65" spans="1:20" x14ac:dyDescent="0.25">
      <c r="A65" s="5">
        <f t="shared" si="8"/>
        <v>50</v>
      </c>
      <c r="B65" s="26">
        <f t="shared" si="9"/>
        <v>46</v>
      </c>
      <c r="C65" s="15" t="s">
        <v>60</v>
      </c>
      <c r="D65" s="2" t="s">
        <v>280</v>
      </c>
      <c r="E65" s="30">
        <f t="shared" si="7"/>
        <v>284316.68</v>
      </c>
      <c r="F65" s="32">
        <v>284316.68</v>
      </c>
      <c r="G65" s="32"/>
      <c r="H65" s="32"/>
      <c r="I65" s="32"/>
      <c r="J65" s="32"/>
      <c r="K65" s="32"/>
      <c r="L65" s="32"/>
      <c r="M65" s="32"/>
      <c r="N65" s="32"/>
      <c r="O65" s="32"/>
      <c r="P65" s="12"/>
      <c r="Q65" s="32"/>
      <c r="R65" s="32"/>
      <c r="S65" s="32"/>
      <c r="T65" s="32">
        <v>0</v>
      </c>
    </row>
    <row r="66" spans="1:20" x14ac:dyDescent="0.25">
      <c r="A66" s="5">
        <f t="shared" si="8"/>
        <v>51</v>
      </c>
      <c r="B66" s="26">
        <f t="shared" si="9"/>
        <v>47</v>
      </c>
      <c r="C66" s="15" t="s">
        <v>290</v>
      </c>
      <c r="D66" s="2" t="s">
        <v>296</v>
      </c>
      <c r="E66" s="30">
        <f t="shared" si="7"/>
        <v>1226731.7</v>
      </c>
      <c r="F66" s="32"/>
      <c r="G66" s="32"/>
      <c r="H66" s="32">
        <v>1226731.7</v>
      </c>
      <c r="I66" s="32"/>
      <c r="J66" s="32"/>
      <c r="K66" s="32"/>
      <c r="L66" s="32"/>
      <c r="M66" s="32"/>
      <c r="N66" s="32"/>
      <c r="O66" s="32"/>
      <c r="P66" s="12"/>
      <c r="Q66" s="32"/>
      <c r="R66" s="32"/>
      <c r="S66" s="32"/>
      <c r="T66" s="32">
        <v>0</v>
      </c>
    </row>
    <row r="67" spans="1:20" x14ac:dyDescent="0.25">
      <c r="A67" s="5">
        <f t="shared" si="8"/>
        <v>52</v>
      </c>
      <c r="B67" s="26">
        <f t="shared" si="9"/>
        <v>48</v>
      </c>
      <c r="C67" s="15" t="s">
        <v>320</v>
      </c>
      <c r="D67" s="2" t="s">
        <v>321</v>
      </c>
      <c r="E67" s="30">
        <f t="shared" si="7"/>
        <v>1036969.5499999999</v>
      </c>
      <c r="F67" s="32">
        <v>640005.21</v>
      </c>
      <c r="G67" s="32">
        <v>246672.51</v>
      </c>
      <c r="H67" s="32"/>
      <c r="I67" s="32">
        <v>139680.85</v>
      </c>
      <c r="J67" s="32"/>
      <c r="K67" s="32"/>
      <c r="L67" s="32"/>
      <c r="M67" s="32"/>
      <c r="N67" s="32"/>
      <c r="O67" s="32"/>
      <c r="P67" s="12"/>
      <c r="Q67" s="32"/>
      <c r="R67" s="32"/>
      <c r="S67" s="32"/>
      <c r="T67" s="32">
        <v>10610.980000000001</v>
      </c>
    </row>
    <row r="68" spans="1:20" x14ac:dyDescent="0.25">
      <c r="A68" s="5">
        <f t="shared" si="8"/>
        <v>53</v>
      </c>
      <c r="B68" s="26">
        <f t="shared" si="9"/>
        <v>49</v>
      </c>
      <c r="C68" s="15" t="s">
        <v>320</v>
      </c>
      <c r="D68" s="2" t="s">
        <v>322</v>
      </c>
      <c r="E68" s="30">
        <f t="shared" si="7"/>
        <v>15890105.379999999</v>
      </c>
      <c r="F68" s="32">
        <v>3105058.0999999996</v>
      </c>
      <c r="G68" s="32"/>
      <c r="H68" s="32"/>
      <c r="I68" s="32">
        <v>1071103.3700000001</v>
      </c>
      <c r="J68" s="32"/>
      <c r="K68" s="32"/>
      <c r="L68" s="32"/>
      <c r="M68" s="32"/>
      <c r="N68" s="32">
        <v>2478246.6</v>
      </c>
      <c r="O68" s="32"/>
      <c r="P68" s="12">
        <v>7404412.8799999999</v>
      </c>
      <c r="Q68" s="32">
        <v>1656695.64</v>
      </c>
      <c r="R68" s="32"/>
      <c r="S68" s="32"/>
      <c r="T68" s="32">
        <v>174588.78999999998</v>
      </c>
    </row>
    <row r="69" spans="1:20" x14ac:dyDescent="0.25">
      <c r="A69" s="5">
        <f t="shared" si="8"/>
        <v>54</v>
      </c>
      <c r="B69" s="26">
        <f t="shared" si="9"/>
        <v>50</v>
      </c>
      <c r="C69" s="15" t="s">
        <v>320</v>
      </c>
      <c r="D69" s="2" t="s">
        <v>323</v>
      </c>
      <c r="E69" s="30">
        <f t="shared" si="7"/>
        <v>16888748.969999999</v>
      </c>
      <c r="F69" s="32">
        <v>2841079.34</v>
      </c>
      <c r="G69" s="32">
        <v>985727.46</v>
      </c>
      <c r="H69" s="32"/>
      <c r="I69" s="32">
        <v>1166615.7599999998</v>
      </c>
      <c r="J69" s="32"/>
      <c r="K69" s="32"/>
      <c r="L69" s="32"/>
      <c r="M69" s="32"/>
      <c r="N69" s="32">
        <v>2478246.6</v>
      </c>
      <c r="O69" s="32"/>
      <c r="P69" s="12">
        <v>7569947.4100000001</v>
      </c>
      <c r="Q69" s="32">
        <v>1678564.78</v>
      </c>
      <c r="R69" s="32"/>
      <c r="S69" s="32"/>
      <c r="T69" s="32">
        <v>168567.62</v>
      </c>
    </row>
    <row r="70" spans="1:20" x14ac:dyDescent="0.25">
      <c r="A70" s="5">
        <f t="shared" si="8"/>
        <v>55</v>
      </c>
      <c r="B70" s="26">
        <f t="shared" si="9"/>
        <v>51</v>
      </c>
      <c r="C70" s="15" t="s">
        <v>342</v>
      </c>
      <c r="D70" s="2" t="s">
        <v>345</v>
      </c>
      <c r="E70" s="30">
        <f>SUM(F70:T70)</f>
        <v>303727.27480000001</v>
      </c>
      <c r="F70" s="32"/>
      <c r="G70" s="32"/>
      <c r="H70" s="32"/>
      <c r="I70" s="32">
        <v>303727.27480000001</v>
      </c>
      <c r="J70" s="32"/>
      <c r="K70" s="32"/>
      <c r="L70" s="32"/>
      <c r="M70" s="32"/>
      <c r="N70" s="32"/>
      <c r="O70" s="32"/>
      <c r="P70" s="12"/>
      <c r="Q70" s="32"/>
      <c r="R70" s="32"/>
      <c r="S70" s="32"/>
      <c r="T70" s="32">
        <v>0</v>
      </c>
    </row>
    <row r="71" spans="1:20" x14ac:dyDescent="0.25">
      <c r="A71" s="5">
        <f t="shared" si="8"/>
        <v>56</v>
      </c>
      <c r="B71" s="26">
        <f t="shared" si="9"/>
        <v>52</v>
      </c>
      <c r="C71" s="15" t="s">
        <v>342</v>
      </c>
      <c r="D71" s="2" t="s">
        <v>347</v>
      </c>
      <c r="E71" s="30">
        <f t="shared" si="7"/>
        <v>3608021.8700000006</v>
      </c>
      <c r="F71" s="32">
        <v>2587596.14</v>
      </c>
      <c r="G71" s="32"/>
      <c r="H71" s="32"/>
      <c r="I71" s="32">
        <v>955981.8</v>
      </c>
      <c r="J71" s="32"/>
      <c r="K71" s="32"/>
      <c r="L71" s="32"/>
      <c r="M71" s="32"/>
      <c r="N71" s="32"/>
      <c r="O71" s="32"/>
      <c r="P71" s="12"/>
      <c r="Q71" s="32"/>
      <c r="R71" s="32"/>
      <c r="S71" s="32"/>
      <c r="T71" s="32">
        <v>64443.93</v>
      </c>
    </row>
    <row r="72" spans="1:20" x14ac:dyDescent="0.25">
      <c r="A72" s="5">
        <f t="shared" si="8"/>
        <v>57</v>
      </c>
      <c r="B72" s="26">
        <f t="shared" si="9"/>
        <v>53</v>
      </c>
      <c r="C72" s="15" t="s">
        <v>342</v>
      </c>
      <c r="D72" s="2" t="s">
        <v>349</v>
      </c>
      <c r="E72" s="30">
        <f t="shared" si="7"/>
        <v>676072.79</v>
      </c>
      <c r="F72" s="32"/>
      <c r="G72" s="32"/>
      <c r="H72" s="32"/>
      <c r="I72" s="32">
        <v>676072.79</v>
      </c>
      <c r="J72" s="32"/>
      <c r="K72" s="32"/>
      <c r="L72" s="32"/>
      <c r="M72" s="32"/>
      <c r="N72" s="32"/>
      <c r="O72" s="32"/>
      <c r="P72" s="12"/>
      <c r="Q72" s="32"/>
      <c r="R72" s="32"/>
      <c r="S72" s="32"/>
      <c r="T72" s="32">
        <v>0</v>
      </c>
    </row>
    <row r="73" spans="1:20" x14ac:dyDescent="0.25">
      <c r="A73" s="5">
        <f t="shared" si="8"/>
        <v>58</v>
      </c>
      <c r="B73" s="26">
        <f t="shared" si="9"/>
        <v>54</v>
      </c>
      <c r="C73" s="15" t="s">
        <v>342</v>
      </c>
      <c r="D73" s="2" t="s">
        <v>350</v>
      </c>
      <c r="E73" s="30">
        <f t="shared" si="7"/>
        <v>638930.17000000004</v>
      </c>
      <c r="F73" s="32"/>
      <c r="G73" s="32"/>
      <c r="H73" s="32">
        <v>626461.29</v>
      </c>
      <c r="I73" s="32"/>
      <c r="J73" s="32"/>
      <c r="K73" s="32"/>
      <c r="L73" s="32"/>
      <c r="M73" s="32"/>
      <c r="N73" s="32"/>
      <c r="O73" s="32"/>
      <c r="P73" s="12"/>
      <c r="Q73" s="32"/>
      <c r="R73" s="32"/>
      <c r="S73" s="32"/>
      <c r="T73" s="32">
        <v>12468.88</v>
      </c>
    </row>
    <row r="74" spans="1:20" x14ac:dyDescent="0.25">
      <c r="A74" s="5">
        <f t="shared" si="8"/>
        <v>59</v>
      </c>
      <c r="B74" s="26">
        <f t="shared" si="9"/>
        <v>55</v>
      </c>
      <c r="C74" s="15" t="s">
        <v>342</v>
      </c>
      <c r="D74" s="2" t="s">
        <v>352</v>
      </c>
      <c r="E74" s="30">
        <f t="shared" si="7"/>
        <v>703429.79</v>
      </c>
      <c r="F74" s="32"/>
      <c r="G74" s="32"/>
      <c r="H74" s="32">
        <v>693426.14</v>
      </c>
      <c r="I74" s="32"/>
      <c r="J74" s="32"/>
      <c r="K74" s="32"/>
      <c r="L74" s="32"/>
      <c r="M74" s="32"/>
      <c r="N74" s="32"/>
      <c r="O74" s="32"/>
      <c r="P74" s="12"/>
      <c r="Q74" s="32"/>
      <c r="R74" s="32"/>
      <c r="S74" s="32"/>
      <c r="T74" s="32">
        <v>10003.65</v>
      </c>
    </row>
    <row r="75" spans="1:20" x14ac:dyDescent="0.25">
      <c r="A75" s="5">
        <f t="shared" si="8"/>
        <v>60</v>
      </c>
      <c r="B75" s="26">
        <f t="shared" si="9"/>
        <v>56</v>
      </c>
      <c r="C75" s="15" t="s">
        <v>342</v>
      </c>
      <c r="D75" s="2" t="s">
        <v>353</v>
      </c>
      <c r="E75" s="30">
        <f t="shared" si="7"/>
        <v>697259.78</v>
      </c>
      <c r="F75" s="32"/>
      <c r="G75" s="32"/>
      <c r="H75" s="32">
        <v>687515.97</v>
      </c>
      <c r="I75" s="32"/>
      <c r="J75" s="32"/>
      <c r="K75" s="32"/>
      <c r="L75" s="32"/>
      <c r="M75" s="32"/>
      <c r="N75" s="32"/>
      <c r="O75" s="32"/>
      <c r="P75" s="12"/>
      <c r="Q75" s="32"/>
      <c r="R75" s="32"/>
      <c r="S75" s="32"/>
      <c r="T75" s="32">
        <v>9743.81</v>
      </c>
    </row>
    <row r="76" spans="1:20" x14ac:dyDescent="0.25">
      <c r="A76" s="5">
        <f t="shared" si="8"/>
        <v>61</v>
      </c>
      <c r="B76" s="26">
        <f t="shared" si="9"/>
        <v>57</v>
      </c>
      <c r="C76" s="15" t="s">
        <v>354</v>
      </c>
      <c r="D76" s="2" t="s">
        <v>355</v>
      </c>
      <c r="E76" s="30">
        <f t="shared" si="7"/>
        <v>2247440.52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12">
        <v>2247440.52</v>
      </c>
      <c r="Q76" s="32"/>
      <c r="R76" s="32"/>
      <c r="S76" s="32"/>
      <c r="T76" s="32">
        <v>0</v>
      </c>
    </row>
    <row r="77" spans="1:20" x14ac:dyDescent="0.25">
      <c r="A77" s="82"/>
      <c r="B77" s="83"/>
      <c r="C77" s="102"/>
      <c r="D77" s="103" t="s">
        <v>360</v>
      </c>
      <c r="E77" s="88">
        <f t="shared" si="7"/>
        <v>247748151.09</v>
      </c>
      <c r="F77" s="87">
        <f t="shared" ref="F77:T77" si="10">SUM(F78:F145)</f>
        <v>23182709.870000001</v>
      </c>
      <c r="G77" s="87">
        <f t="shared" si="10"/>
        <v>15472919.949999999</v>
      </c>
      <c r="H77" s="87">
        <f t="shared" si="10"/>
        <v>23526802.040000003</v>
      </c>
      <c r="I77" s="87">
        <f t="shared" si="10"/>
        <v>10438009.83</v>
      </c>
      <c r="J77" s="87">
        <f t="shared" si="10"/>
        <v>0</v>
      </c>
      <c r="K77" s="87">
        <f t="shared" si="10"/>
        <v>0</v>
      </c>
      <c r="L77" s="87">
        <f t="shared" si="10"/>
        <v>0</v>
      </c>
      <c r="M77" s="87">
        <f t="shared" si="10"/>
        <v>17174000</v>
      </c>
      <c r="N77" s="87">
        <f t="shared" si="10"/>
        <v>73937022.410000011</v>
      </c>
      <c r="O77" s="87">
        <f t="shared" si="10"/>
        <v>0</v>
      </c>
      <c r="P77" s="87">
        <f t="shared" si="10"/>
        <v>57964474.139999993</v>
      </c>
      <c r="Q77" s="87">
        <f t="shared" si="10"/>
        <v>22383154.5</v>
      </c>
      <c r="R77" s="87">
        <f t="shared" si="10"/>
        <v>589898.21000000008</v>
      </c>
      <c r="S77" s="87">
        <f t="shared" si="10"/>
        <v>0</v>
      </c>
      <c r="T77" s="87">
        <f t="shared" si="10"/>
        <v>3079160.1399999997</v>
      </c>
    </row>
    <row r="78" spans="1:20" x14ac:dyDescent="0.25">
      <c r="A78" s="5">
        <f>+A76+1</f>
        <v>62</v>
      </c>
      <c r="B78" s="5">
        <v>1</v>
      </c>
      <c r="C78" s="15" t="s">
        <v>49</v>
      </c>
      <c r="D78" s="2" t="s">
        <v>105</v>
      </c>
      <c r="E78" s="30">
        <f t="shared" si="7"/>
        <v>688090.65</v>
      </c>
      <c r="F78" s="32"/>
      <c r="G78" s="32"/>
      <c r="H78" s="32">
        <v>683382.39</v>
      </c>
      <c r="I78" s="32"/>
      <c r="J78" s="32"/>
      <c r="K78" s="32"/>
      <c r="L78" s="32"/>
      <c r="M78" s="32"/>
      <c r="N78" s="32"/>
      <c r="O78" s="32"/>
      <c r="P78" s="12"/>
      <c r="Q78" s="32"/>
      <c r="R78" s="32"/>
      <c r="S78" s="32"/>
      <c r="T78" s="32">
        <v>4708.26</v>
      </c>
    </row>
    <row r="79" spans="1:20" x14ac:dyDescent="0.25">
      <c r="A79" s="5">
        <f t="shared" ref="A79:A142" si="11">A78+1</f>
        <v>63</v>
      </c>
      <c r="B79" s="26">
        <f t="shared" ref="B79:B142" si="12">B78+1</f>
        <v>2</v>
      </c>
      <c r="C79" s="15" t="s">
        <v>83</v>
      </c>
      <c r="D79" s="2" t="s">
        <v>364</v>
      </c>
      <c r="E79" s="30">
        <f t="shared" si="7"/>
        <v>4306010.5999999996</v>
      </c>
      <c r="F79" s="32"/>
      <c r="G79" s="32"/>
      <c r="H79" s="32"/>
      <c r="I79" s="32"/>
      <c r="J79" s="32"/>
      <c r="K79" s="32"/>
      <c r="L79" s="32"/>
      <c r="M79" s="32"/>
      <c r="N79" s="32">
        <v>4240432.0999999996</v>
      </c>
      <c r="O79" s="32"/>
      <c r="P79" s="12"/>
      <c r="Q79" s="32"/>
      <c r="R79" s="32"/>
      <c r="S79" s="32"/>
      <c r="T79" s="32">
        <v>65578.5</v>
      </c>
    </row>
    <row r="80" spans="1:20" x14ac:dyDescent="0.25">
      <c r="A80" s="5">
        <f t="shared" si="11"/>
        <v>64</v>
      </c>
      <c r="B80" s="26">
        <f t="shared" si="12"/>
        <v>3</v>
      </c>
      <c r="C80" s="15" t="s">
        <v>83</v>
      </c>
      <c r="D80" s="2" t="s">
        <v>367</v>
      </c>
      <c r="E80" s="30">
        <f t="shared" si="7"/>
        <v>17174000</v>
      </c>
      <c r="F80" s="32"/>
      <c r="G80" s="32"/>
      <c r="H80" s="32"/>
      <c r="I80" s="32"/>
      <c r="J80" s="32"/>
      <c r="K80" s="32"/>
      <c r="L80" s="32"/>
      <c r="M80" s="32">
        <v>17174000</v>
      </c>
      <c r="N80" s="32"/>
      <c r="O80" s="32"/>
      <c r="P80" s="12"/>
      <c r="Q80" s="32"/>
      <c r="R80" s="32"/>
      <c r="S80" s="32"/>
      <c r="T80" s="32">
        <v>0</v>
      </c>
    </row>
    <row r="81" spans="1:20" x14ac:dyDescent="0.25">
      <c r="A81" s="5">
        <f t="shared" si="11"/>
        <v>65</v>
      </c>
      <c r="B81" s="26">
        <f t="shared" si="12"/>
        <v>4</v>
      </c>
      <c r="C81" s="15" t="s">
        <v>49</v>
      </c>
      <c r="D81" s="2" t="s">
        <v>382</v>
      </c>
      <c r="E81" s="30">
        <f t="shared" si="7"/>
        <v>1964690.76</v>
      </c>
      <c r="F81" s="32"/>
      <c r="G81" s="32"/>
      <c r="H81" s="32"/>
      <c r="I81" s="32"/>
      <c r="J81" s="32"/>
      <c r="K81" s="32"/>
      <c r="L81" s="32"/>
      <c r="M81" s="32"/>
      <c r="N81" s="32">
        <v>1936510.04</v>
      </c>
      <c r="O81" s="32"/>
      <c r="P81" s="12"/>
      <c r="Q81" s="32"/>
      <c r="R81" s="32"/>
      <c r="S81" s="32"/>
      <c r="T81" s="32">
        <v>28180.720000000001</v>
      </c>
    </row>
    <row r="82" spans="1:20" x14ac:dyDescent="0.25">
      <c r="A82" s="5">
        <f t="shared" si="11"/>
        <v>66</v>
      </c>
      <c r="B82" s="26">
        <f t="shared" si="12"/>
        <v>5</v>
      </c>
      <c r="C82" s="15" t="s">
        <v>49</v>
      </c>
      <c r="D82" s="2" t="s">
        <v>383</v>
      </c>
      <c r="E82" s="30">
        <f t="shared" si="7"/>
        <v>1290038.56</v>
      </c>
      <c r="F82" s="32"/>
      <c r="G82" s="32"/>
      <c r="H82" s="32"/>
      <c r="I82" s="32"/>
      <c r="J82" s="32"/>
      <c r="K82" s="32"/>
      <c r="L82" s="32"/>
      <c r="M82" s="32"/>
      <c r="N82" s="32">
        <v>1274024.6200000001</v>
      </c>
      <c r="O82" s="32"/>
      <c r="P82" s="12"/>
      <c r="Q82" s="32"/>
      <c r="R82" s="32"/>
      <c r="S82" s="32"/>
      <c r="T82" s="32">
        <v>16013.94</v>
      </c>
    </row>
    <row r="83" spans="1:20" x14ac:dyDescent="0.25">
      <c r="A83" s="5">
        <f t="shared" si="11"/>
        <v>67</v>
      </c>
      <c r="B83" s="26">
        <f t="shared" si="12"/>
        <v>6</v>
      </c>
      <c r="C83" s="15" t="s">
        <v>49</v>
      </c>
      <c r="D83" s="2" t="s">
        <v>384</v>
      </c>
      <c r="E83" s="30">
        <f t="shared" si="7"/>
        <v>1693030.5</v>
      </c>
      <c r="F83" s="32"/>
      <c r="G83" s="32"/>
      <c r="H83" s="32"/>
      <c r="I83" s="32"/>
      <c r="J83" s="32"/>
      <c r="K83" s="32"/>
      <c r="L83" s="32"/>
      <c r="M83" s="32"/>
      <c r="N83" s="32">
        <v>1671024.34</v>
      </c>
      <c r="O83" s="32"/>
      <c r="P83" s="12"/>
      <c r="Q83" s="32"/>
      <c r="R83" s="32"/>
      <c r="S83" s="32"/>
      <c r="T83" s="32">
        <v>22006.16</v>
      </c>
    </row>
    <row r="84" spans="1:20" x14ac:dyDescent="0.25">
      <c r="A84" s="5">
        <f t="shared" si="11"/>
        <v>68</v>
      </c>
      <c r="B84" s="26">
        <f t="shared" si="12"/>
        <v>7</v>
      </c>
      <c r="C84" s="15" t="s">
        <v>49</v>
      </c>
      <c r="D84" s="2" t="s">
        <v>413</v>
      </c>
      <c r="E84" s="30">
        <f t="shared" si="7"/>
        <v>703524.04</v>
      </c>
      <c r="F84" s="32"/>
      <c r="G84" s="32"/>
      <c r="H84" s="32">
        <v>703524.04</v>
      </c>
      <c r="I84" s="32"/>
      <c r="J84" s="32"/>
      <c r="K84" s="32"/>
      <c r="L84" s="32"/>
      <c r="M84" s="32"/>
      <c r="N84" s="32"/>
      <c r="O84" s="32"/>
      <c r="P84" s="12"/>
      <c r="Q84" s="32"/>
      <c r="R84" s="32"/>
      <c r="S84" s="32"/>
      <c r="T84" s="32">
        <v>0</v>
      </c>
    </row>
    <row r="85" spans="1:20" x14ac:dyDescent="0.25">
      <c r="A85" s="5">
        <f t="shared" si="11"/>
        <v>69</v>
      </c>
      <c r="B85" s="26">
        <f t="shared" si="12"/>
        <v>8</v>
      </c>
      <c r="C85" s="15" t="s">
        <v>49</v>
      </c>
      <c r="D85" s="2" t="s">
        <v>439</v>
      </c>
      <c r="E85" s="30">
        <f t="shared" si="7"/>
        <v>692116.79</v>
      </c>
      <c r="F85" s="32"/>
      <c r="G85" s="32"/>
      <c r="H85" s="32">
        <v>692116.79</v>
      </c>
      <c r="I85" s="32"/>
      <c r="J85" s="32"/>
      <c r="K85" s="32"/>
      <c r="L85" s="32"/>
      <c r="M85" s="32"/>
      <c r="N85" s="32"/>
      <c r="O85" s="32"/>
      <c r="P85" s="12"/>
      <c r="Q85" s="32"/>
      <c r="R85" s="32"/>
      <c r="S85" s="32"/>
      <c r="T85" s="32">
        <v>0</v>
      </c>
    </row>
    <row r="86" spans="1:20" x14ac:dyDescent="0.25">
      <c r="A86" s="5">
        <f t="shared" si="11"/>
        <v>70</v>
      </c>
      <c r="B86" s="26">
        <f t="shared" si="12"/>
        <v>9</v>
      </c>
      <c r="C86" s="15" t="s">
        <v>49</v>
      </c>
      <c r="D86" s="2" t="s">
        <v>441</v>
      </c>
      <c r="E86" s="30">
        <f t="shared" si="7"/>
        <v>7453202</v>
      </c>
      <c r="F86" s="32"/>
      <c r="G86" s="32"/>
      <c r="H86" s="32"/>
      <c r="I86" s="32"/>
      <c r="J86" s="32"/>
      <c r="K86" s="32"/>
      <c r="L86" s="32"/>
      <c r="M86" s="32"/>
      <c r="N86" s="32">
        <v>7453202</v>
      </c>
      <c r="O86" s="32"/>
      <c r="P86" s="12"/>
      <c r="Q86" s="32"/>
      <c r="R86" s="32"/>
      <c r="S86" s="32"/>
      <c r="T86" s="32">
        <v>0</v>
      </c>
    </row>
    <row r="87" spans="1:20" x14ac:dyDescent="0.25">
      <c r="A87" s="5">
        <f t="shared" si="11"/>
        <v>71</v>
      </c>
      <c r="B87" s="26">
        <f t="shared" si="12"/>
        <v>10</v>
      </c>
      <c r="C87" s="15" t="s">
        <v>49</v>
      </c>
      <c r="D87" s="2" t="s">
        <v>455</v>
      </c>
      <c r="E87" s="30">
        <f t="shared" si="7"/>
        <v>1977522.61</v>
      </c>
      <c r="F87" s="32">
        <v>1956750.35</v>
      </c>
      <c r="G87" s="32"/>
      <c r="H87" s="32"/>
      <c r="I87" s="32"/>
      <c r="J87" s="32"/>
      <c r="K87" s="32"/>
      <c r="L87" s="32"/>
      <c r="M87" s="32"/>
      <c r="N87" s="32"/>
      <c r="O87" s="32"/>
      <c r="P87" s="12"/>
      <c r="Q87" s="32"/>
      <c r="R87" s="32"/>
      <c r="S87" s="32"/>
      <c r="T87" s="32">
        <v>20772.259999999998</v>
      </c>
    </row>
    <row r="88" spans="1:20" x14ac:dyDescent="0.25">
      <c r="A88" s="5">
        <f t="shared" si="11"/>
        <v>72</v>
      </c>
      <c r="B88" s="26">
        <f t="shared" si="12"/>
        <v>11</v>
      </c>
      <c r="C88" s="15" t="s">
        <v>106</v>
      </c>
      <c r="D88" s="2" t="s">
        <v>467</v>
      </c>
      <c r="E88" s="30">
        <f t="shared" si="7"/>
        <v>843949.52</v>
      </c>
      <c r="F88" s="32"/>
      <c r="G88" s="32">
        <v>832559.79</v>
      </c>
      <c r="H88" s="32"/>
      <c r="I88" s="32"/>
      <c r="J88" s="32"/>
      <c r="K88" s="32"/>
      <c r="L88" s="32"/>
      <c r="M88" s="32"/>
      <c r="N88" s="32"/>
      <c r="O88" s="32"/>
      <c r="P88" s="12"/>
      <c r="Q88" s="32"/>
      <c r="R88" s="32"/>
      <c r="S88" s="32"/>
      <c r="T88" s="32">
        <v>11389.73</v>
      </c>
    </row>
    <row r="89" spans="1:20" x14ac:dyDescent="0.25">
      <c r="A89" s="5">
        <f t="shared" si="11"/>
        <v>73</v>
      </c>
      <c r="B89" s="26">
        <f t="shared" si="12"/>
        <v>12</v>
      </c>
      <c r="C89" s="15" t="s">
        <v>106</v>
      </c>
      <c r="D89" s="2" t="s">
        <v>470</v>
      </c>
      <c r="E89" s="30">
        <f t="shared" si="7"/>
        <v>4205296.74</v>
      </c>
      <c r="F89" s="32"/>
      <c r="G89" s="32">
        <v>1830914.5100000002</v>
      </c>
      <c r="H89" s="32"/>
      <c r="I89" s="32">
        <v>2317120.92</v>
      </c>
      <c r="J89" s="32"/>
      <c r="K89" s="32"/>
      <c r="L89" s="32"/>
      <c r="M89" s="32"/>
      <c r="N89" s="32"/>
      <c r="O89" s="32"/>
      <c r="P89" s="12"/>
      <c r="Q89" s="32"/>
      <c r="R89" s="32"/>
      <c r="S89" s="32"/>
      <c r="T89" s="32">
        <v>57261.31</v>
      </c>
    </row>
    <row r="90" spans="1:20" x14ac:dyDescent="0.25">
      <c r="A90" s="5">
        <f t="shared" si="11"/>
        <v>74</v>
      </c>
      <c r="B90" s="26">
        <f t="shared" si="12"/>
        <v>13</v>
      </c>
      <c r="C90" s="15" t="s">
        <v>106</v>
      </c>
      <c r="D90" s="2" t="s">
        <v>502</v>
      </c>
      <c r="E90" s="30">
        <f t="shared" si="7"/>
        <v>2187839.4699999997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12">
        <v>2154180.5699999998</v>
      </c>
      <c r="Q90" s="32"/>
      <c r="R90" s="32"/>
      <c r="S90" s="32"/>
      <c r="T90" s="32">
        <v>33658.9</v>
      </c>
    </row>
    <row r="91" spans="1:20" x14ac:dyDescent="0.25">
      <c r="A91" s="5">
        <f t="shared" si="11"/>
        <v>75</v>
      </c>
      <c r="B91" s="26">
        <f t="shared" si="12"/>
        <v>14</v>
      </c>
      <c r="C91" s="15" t="s">
        <v>106</v>
      </c>
      <c r="D91" s="2" t="s">
        <v>504</v>
      </c>
      <c r="E91" s="30">
        <f t="shared" si="7"/>
        <v>1122819.42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12"/>
      <c r="Q91" s="32">
        <v>1107574</v>
      </c>
      <c r="R91" s="32"/>
      <c r="S91" s="32"/>
      <c r="T91" s="32">
        <v>15245.42</v>
      </c>
    </row>
    <row r="92" spans="1:20" x14ac:dyDescent="0.25">
      <c r="A92" s="5">
        <f t="shared" si="11"/>
        <v>76</v>
      </c>
      <c r="B92" s="26">
        <f t="shared" si="12"/>
        <v>15</v>
      </c>
      <c r="C92" s="15" t="s">
        <v>106</v>
      </c>
      <c r="D92" s="2" t="s">
        <v>505</v>
      </c>
      <c r="E92" s="30">
        <f t="shared" si="7"/>
        <v>4705774.24</v>
      </c>
      <c r="F92" s="32"/>
      <c r="G92" s="32"/>
      <c r="H92" s="32">
        <v>742034.28</v>
      </c>
      <c r="I92" s="32"/>
      <c r="J92" s="32"/>
      <c r="K92" s="32"/>
      <c r="L92" s="32"/>
      <c r="M92" s="32"/>
      <c r="N92" s="32">
        <v>574851.31000000006</v>
      </c>
      <c r="O92" s="32"/>
      <c r="P92" s="12">
        <v>2245327.2400000002</v>
      </c>
      <c r="Q92" s="32">
        <v>1070461.73</v>
      </c>
      <c r="R92" s="32"/>
      <c r="S92" s="32"/>
      <c r="T92" s="32">
        <v>73099.679999999993</v>
      </c>
    </row>
    <row r="93" spans="1:20" x14ac:dyDescent="0.25">
      <c r="A93" s="5">
        <f t="shared" si="11"/>
        <v>77</v>
      </c>
      <c r="B93" s="26">
        <f t="shared" si="12"/>
        <v>16</v>
      </c>
      <c r="C93" s="15" t="s">
        <v>106</v>
      </c>
      <c r="D93" s="2" t="s">
        <v>506</v>
      </c>
      <c r="E93" s="30">
        <f t="shared" si="7"/>
        <v>6211872.25</v>
      </c>
      <c r="F93" s="32"/>
      <c r="G93" s="32">
        <v>980068.84</v>
      </c>
      <c r="H93" s="32">
        <v>465269.63999999996</v>
      </c>
      <c r="I93" s="32">
        <v>1571564.03</v>
      </c>
      <c r="J93" s="32"/>
      <c r="K93" s="32"/>
      <c r="L93" s="32"/>
      <c r="M93" s="32"/>
      <c r="N93" s="32">
        <v>3095616.3</v>
      </c>
      <c r="O93" s="32"/>
      <c r="P93" s="12"/>
      <c r="Q93" s="32"/>
      <c r="R93" s="32"/>
      <c r="S93" s="32"/>
      <c r="T93" s="32">
        <v>99353.44</v>
      </c>
    </row>
    <row r="94" spans="1:20" x14ac:dyDescent="0.25">
      <c r="A94" s="5">
        <f t="shared" si="11"/>
        <v>78</v>
      </c>
      <c r="B94" s="26">
        <f t="shared" si="12"/>
        <v>17</v>
      </c>
      <c r="C94" s="15" t="s">
        <v>106</v>
      </c>
      <c r="D94" s="2" t="s">
        <v>507</v>
      </c>
      <c r="E94" s="30">
        <f t="shared" si="7"/>
        <v>5248474.0100000007</v>
      </c>
      <c r="F94" s="32"/>
      <c r="G94" s="32"/>
      <c r="H94" s="32">
        <v>496258.74</v>
      </c>
      <c r="I94" s="32"/>
      <c r="J94" s="32"/>
      <c r="K94" s="32"/>
      <c r="L94" s="32"/>
      <c r="M94" s="32"/>
      <c r="N94" s="32">
        <v>2974720.9800000004</v>
      </c>
      <c r="O94" s="32"/>
      <c r="P94" s="12"/>
      <c r="Q94" s="32">
        <v>1699440.08</v>
      </c>
      <c r="R94" s="32"/>
      <c r="S94" s="32"/>
      <c r="T94" s="32">
        <v>78054.210000000006</v>
      </c>
    </row>
    <row r="95" spans="1:20" x14ac:dyDescent="0.25">
      <c r="A95" s="5">
        <f t="shared" si="11"/>
        <v>79</v>
      </c>
      <c r="B95" s="26">
        <f t="shared" si="12"/>
        <v>18</v>
      </c>
      <c r="C95" s="15" t="s">
        <v>106</v>
      </c>
      <c r="D95" s="2" t="s">
        <v>508</v>
      </c>
      <c r="E95" s="30">
        <f t="shared" si="7"/>
        <v>1917756.65</v>
      </c>
      <c r="F95" s="32"/>
      <c r="G95" s="32">
        <v>562667.65</v>
      </c>
      <c r="H95" s="32">
        <v>542344.75</v>
      </c>
      <c r="I95" s="32">
        <v>774733.7</v>
      </c>
      <c r="J95" s="32"/>
      <c r="K95" s="32"/>
      <c r="L95" s="32"/>
      <c r="M95" s="32"/>
      <c r="N95" s="32"/>
      <c r="O95" s="32"/>
      <c r="P95" s="12"/>
      <c r="Q95" s="32"/>
      <c r="R95" s="32"/>
      <c r="S95" s="32"/>
      <c r="T95" s="32">
        <v>38010.550000000003</v>
      </c>
    </row>
    <row r="96" spans="1:20" x14ac:dyDescent="0.25">
      <c r="A96" s="5">
        <f t="shared" si="11"/>
        <v>80</v>
      </c>
      <c r="B96" s="26">
        <f t="shared" si="12"/>
        <v>19</v>
      </c>
      <c r="C96" s="15" t="s">
        <v>106</v>
      </c>
      <c r="D96" s="2" t="s">
        <v>513</v>
      </c>
      <c r="E96" s="30">
        <f t="shared" si="7"/>
        <v>1362419.27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12"/>
      <c r="Q96" s="32">
        <v>1346047.9</v>
      </c>
      <c r="R96" s="32"/>
      <c r="S96" s="32"/>
      <c r="T96" s="32">
        <v>16371.37</v>
      </c>
    </row>
    <row r="97" spans="1:20" x14ac:dyDescent="0.25">
      <c r="A97" s="5">
        <f t="shared" si="11"/>
        <v>81</v>
      </c>
      <c r="B97" s="26">
        <f t="shared" si="12"/>
        <v>20</v>
      </c>
      <c r="C97" s="15" t="s">
        <v>106</v>
      </c>
      <c r="D97" s="2" t="s">
        <v>514</v>
      </c>
      <c r="E97" s="30">
        <f t="shared" si="7"/>
        <v>7057604.46</v>
      </c>
      <c r="F97" s="32"/>
      <c r="G97" s="32"/>
      <c r="H97" s="32"/>
      <c r="I97" s="32"/>
      <c r="J97" s="32"/>
      <c r="K97" s="32"/>
      <c r="L97" s="32"/>
      <c r="M97" s="32"/>
      <c r="N97" s="32">
        <v>4353293.17</v>
      </c>
      <c r="O97" s="32"/>
      <c r="P97" s="12"/>
      <c r="Q97" s="32">
        <v>2606793.17</v>
      </c>
      <c r="R97" s="32"/>
      <c r="S97" s="32"/>
      <c r="T97" s="32">
        <v>97518.12</v>
      </c>
    </row>
    <row r="98" spans="1:20" x14ac:dyDescent="0.25">
      <c r="A98" s="5">
        <f t="shared" si="11"/>
        <v>82</v>
      </c>
      <c r="B98" s="26">
        <f t="shared" si="12"/>
        <v>21</v>
      </c>
      <c r="C98" s="15" t="s">
        <v>106</v>
      </c>
      <c r="D98" s="2" t="s">
        <v>524</v>
      </c>
      <c r="E98" s="30">
        <f t="shared" si="7"/>
        <v>2409277.5500000003</v>
      </c>
      <c r="F98" s="32"/>
      <c r="G98" s="32">
        <v>1868923.33</v>
      </c>
      <c r="H98" s="32"/>
      <c r="I98" s="32">
        <v>479479.18</v>
      </c>
      <c r="J98" s="32"/>
      <c r="K98" s="32"/>
      <c r="L98" s="32"/>
      <c r="M98" s="32"/>
      <c r="N98" s="32"/>
      <c r="O98" s="32"/>
      <c r="P98" s="12"/>
      <c r="Q98" s="32"/>
      <c r="R98" s="32"/>
      <c r="S98" s="32"/>
      <c r="T98" s="32">
        <v>60875.040000000001</v>
      </c>
    </row>
    <row r="99" spans="1:20" x14ac:dyDescent="0.25">
      <c r="A99" s="5">
        <f t="shared" si="11"/>
        <v>83</v>
      </c>
      <c r="B99" s="26">
        <f t="shared" si="12"/>
        <v>22</v>
      </c>
      <c r="C99" s="15" t="s">
        <v>106</v>
      </c>
      <c r="D99" s="2" t="s">
        <v>525</v>
      </c>
      <c r="E99" s="30">
        <f t="shared" si="7"/>
        <v>1831934.3</v>
      </c>
      <c r="F99" s="32"/>
      <c r="G99" s="32">
        <v>1804582.6</v>
      </c>
      <c r="H99" s="32"/>
      <c r="I99" s="32"/>
      <c r="J99" s="32"/>
      <c r="K99" s="32"/>
      <c r="L99" s="32"/>
      <c r="M99" s="32"/>
      <c r="N99" s="32"/>
      <c r="O99" s="32"/>
      <c r="P99" s="12"/>
      <c r="Q99" s="32"/>
      <c r="R99" s="32"/>
      <c r="S99" s="32"/>
      <c r="T99" s="32">
        <v>27351.7</v>
      </c>
    </row>
    <row r="100" spans="1:20" x14ac:dyDescent="0.25">
      <c r="A100" s="5">
        <f t="shared" si="11"/>
        <v>84</v>
      </c>
      <c r="B100" s="26">
        <f t="shared" si="12"/>
        <v>23</v>
      </c>
      <c r="C100" s="15" t="s">
        <v>106</v>
      </c>
      <c r="D100" s="2" t="s">
        <v>530</v>
      </c>
      <c r="E100" s="30">
        <f t="shared" si="7"/>
        <v>4554579.28</v>
      </c>
      <c r="F100" s="32"/>
      <c r="G100" s="32"/>
      <c r="H100" s="32">
        <v>967099.95</v>
      </c>
      <c r="I100" s="32"/>
      <c r="J100" s="32"/>
      <c r="K100" s="32"/>
      <c r="L100" s="32"/>
      <c r="M100" s="32"/>
      <c r="N100" s="32">
        <v>3525877.08</v>
      </c>
      <c r="O100" s="32"/>
      <c r="P100" s="12"/>
      <c r="Q100" s="32"/>
      <c r="R100" s="32"/>
      <c r="S100" s="32"/>
      <c r="T100" s="32">
        <v>61602.25</v>
      </c>
    </row>
    <row r="101" spans="1:20" x14ac:dyDescent="0.25">
      <c r="A101" s="5">
        <f t="shared" si="11"/>
        <v>85</v>
      </c>
      <c r="B101" s="26">
        <f t="shared" si="12"/>
        <v>24</v>
      </c>
      <c r="C101" s="15" t="s">
        <v>106</v>
      </c>
      <c r="D101" s="2" t="s">
        <v>532</v>
      </c>
      <c r="E101" s="30">
        <f t="shared" si="7"/>
        <v>1882356.9499999997</v>
      </c>
      <c r="F101" s="32"/>
      <c r="G101" s="32">
        <v>1674361.1399999997</v>
      </c>
      <c r="H101" s="32"/>
      <c r="I101" s="32"/>
      <c r="J101" s="32"/>
      <c r="K101" s="32"/>
      <c r="L101" s="32"/>
      <c r="M101" s="32"/>
      <c r="N101" s="32"/>
      <c r="O101" s="32"/>
      <c r="P101" s="12"/>
      <c r="Q101" s="32"/>
      <c r="R101" s="32">
        <v>178343.57</v>
      </c>
      <c r="S101" s="32"/>
      <c r="T101" s="32">
        <v>29652.240000000002</v>
      </c>
    </row>
    <row r="102" spans="1:20" x14ac:dyDescent="0.25">
      <c r="A102" s="5">
        <f t="shared" si="11"/>
        <v>86</v>
      </c>
      <c r="B102" s="26">
        <f t="shared" si="12"/>
        <v>25</v>
      </c>
      <c r="C102" s="15" t="s">
        <v>106</v>
      </c>
      <c r="D102" s="2" t="s">
        <v>536</v>
      </c>
      <c r="E102" s="30">
        <f t="shared" si="7"/>
        <v>4796660.8900000006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12">
        <v>4729770.6100000003</v>
      </c>
      <c r="Q102" s="32"/>
      <c r="R102" s="32"/>
      <c r="S102" s="32"/>
      <c r="T102" s="32">
        <v>66890.28</v>
      </c>
    </row>
    <row r="103" spans="1:20" x14ac:dyDescent="0.25">
      <c r="A103" s="5">
        <f t="shared" si="11"/>
        <v>87</v>
      </c>
      <c r="B103" s="26">
        <f t="shared" si="12"/>
        <v>26</v>
      </c>
      <c r="C103" s="15" t="s">
        <v>106</v>
      </c>
      <c r="D103" s="2" t="s">
        <v>537</v>
      </c>
      <c r="E103" s="30">
        <f t="shared" si="7"/>
        <v>5116977.6800000006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12">
        <v>5034340.1900000004</v>
      </c>
      <c r="Q103" s="32"/>
      <c r="R103" s="32"/>
      <c r="S103" s="32"/>
      <c r="T103" s="32">
        <v>82637.490000000005</v>
      </c>
    </row>
    <row r="104" spans="1:20" ht="14.25" customHeight="1" x14ac:dyDescent="0.25">
      <c r="A104" s="5">
        <f t="shared" si="11"/>
        <v>88</v>
      </c>
      <c r="B104" s="26">
        <f t="shared" si="12"/>
        <v>27</v>
      </c>
      <c r="C104" s="15" t="s">
        <v>106</v>
      </c>
      <c r="D104" s="2" t="s">
        <v>539</v>
      </c>
      <c r="E104" s="30">
        <f t="shared" si="7"/>
        <v>6285308.0600000005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12">
        <v>6201426.9100000001</v>
      </c>
      <c r="Q104" s="32"/>
      <c r="R104" s="32"/>
      <c r="S104" s="32"/>
      <c r="T104" s="32">
        <v>83881.149999999994</v>
      </c>
    </row>
    <row r="105" spans="1:20" x14ac:dyDescent="0.25">
      <c r="A105" s="5">
        <f t="shared" si="11"/>
        <v>89</v>
      </c>
      <c r="B105" s="26">
        <f t="shared" si="12"/>
        <v>28</v>
      </c>
      <c r="C105" s="15" t="s">
        <v>106</v>
      </c>
      <c r="D105" s="2" t="s">
        <v>540</v>
      </c>
      <c r="E105" s="30">
        <f t="shared" si="7"/>
        <v>1147475.1700000002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12"/>
      <c r="Q105" s="32">
        <v>1132332.56</v>
      </c>
      <c r="R105" s="32"/>
      <c r="S105" s="32"/>
      <c r="T105" s="32">
        <v>15142.61</v>
      </c>
    </row>
    <row r="106" spans="1:20" x14ac:dyDescent="0.25">
      <c r="A106" s="5">
        <f t="shared" si="11"/>
        <v>90</v>
      </c>
      <c r="B106" s="26">
        <f t="shared" si="12"/>
        <v>29</v>
      </c>
      <c r="C106" s="15" t="s">
        <v>106</v>
      </c>
      <c r="D106" s="2" t="s">
        <v>541</v>
      </c>
      <c r="E106" s="30">
        <f t="shared" si="7"/>
        <v>2668557.4000000004</v>
      </c>
      <c r="F106" s="32"/>
      <c r="G106" s="32"/>
      <c r="H106" s="32"/>
      <c r="I106" s="32"/>
      <c r="J106" s="32"/>
      <c r="K106" s="32"/>
      <c r="L106" s="32"/>
      <c r="M106" s="32"/>
      <c r="N106" s="32">
        <v>2637882.4300000002</v>
      </c>
      <c r="O106" s="32"/>
      <c r="P106" s="12"/>
      <c r="Q106" s="32"/>
      <c r="R106" s="32"/>
      <c r="S106" s="32"/>
      <c r="T106" s="32">
        <v>30674.97</v>
      </c>
    </row>
    <row r="107" spans="1:20" x14ac:dyDescent="0.25">
      <c r="A107" s="5">
        <f t="shared" si="11"/>
        <v>91</v>
      </c>
      <c r="B107" s="26">
        <f t="shared" si="12"/>
        <v>30</v>
      </c>
      <c r="C107" s="15" t="s">
        <v>106</v>
      </c>
      <c r="D107" s="2" t="s">
        <v>542</v>
      </c>
      <c r="E107" s="30">
        <f t="shared" si="7"/>
        <v>5944243.1900000004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12">
        <v>5872388.9900000002</v>
      </c>
      <c r="Q107" s="32"/>
      <c r="R107" s="32"/>
      <c r="S107" s="32"/>
      <c r="T107" s="32">
        <v>71854.2</v>
      </c>
    </row>
    <row r="108" spans="1:20" x14ac:dyDescent="0.25">
      <c r="A108" s="5">
        <f t="shared" si="11"/>
        <v>92</v>
      </c>
      <c r="B108" s="26">
        <f t="shared" si="12"/>
        <v>31</v>
      </c>
      <c r="C108" s="15" t="s">
        <v>106</v>
      </c>
      <c r="D108" s="2" t="s">
        <v>555</v>
      </c>
      <c r="E108" s="30">
        <f t="shared" si="7"/>
        <v>4221343.8499999996</v>
      </c>
      <c r="F108" s="32"/>
      <c r="G108" s="32"/>
      <c r="H108" s="32"/>
      <c r="I108" s="32"/>
      <c r="J108" s="32"/>
      <c r="K108" s="32"/>
      <c r="L108" s="32"/>
      <c r="M108" s="32"/>
      <c r="N108" s="32">
        <v>2904187.67</v>
      </c>
      <c r="O108" s="32"/>
      <c r="P108" s="12"/>
      <c r="Q108" s="32">
        <v>1258869.3400000001</v>
      </c>
      <c r="R108" s="32"/>
      <c r="S108" s="32"/>
      <c r="T108" s="32">
        <v>58286.84</v>
      </c>
    </row>
    <row r="109" spans="1:20" x14ac:dyDescent="0.25">
      <c r="A109" s="5">
        <f t="shared" si="11"/>
        <v>93</v>
      </c>
      <c r="B109" s="26">
        <f t="shared" si="12"/>
        <v>32</v>
      </c>
      <c r="C109" s="15" t="s">
        <v>106</v>
      </c>
      <c r="D109" s="2" t="s">
        <v>559</v>
      </c>
      <c r="E109" s="30">
        <f t="shared" si="7"/>
        <v>7489690.1399999997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12">
        <v>5207227.17</v>
      </c>
      <c r="Q109" s="32">
        <v>2164829.9500000002</v>
      </c>
      <c r="R109" s="32"/>
      <c r="S109" s="32"/>
      <c r="T109" s="32">
        <v>117633.01999999999</v>
      </c>
    </row>
    <row r="110" spans="1:20" x14ac:dyDescent="0.25">
      <c r="A110" s="5">
        <f t="shared" si="11"/>
        <v>94</v>
      </c>
      <c r="B110" s="26">
        <f t="shared" si="12"/>
        <v>33</v>
      </c>
      <c r="C110" s="15" t="s">
        <v>106</v>
      </c>
      <c r="D110" s="2" t="s">
        <v>560</v>
      </c>
      <c r="E110" s="30">
        <f t="shared" si="7"/>
        <v>2884903.67</v>
      </c>
      <c r="F110" s="32"/>
      <c r="G110" s="32"/>
      <c r="H110" s="32"/>
      <c r="I110" s="32"/>
      <c r="J110" s="32"/>
      <c r="K110" s="32"/>
      <c r="L110" s="32"/>
      <c r="M110" s="32"/>
      <c r="N110" s="32">
        <v>2846460.67</v>
      </c>
      <c r="O110" s="32"/>
      <c r="P110" s="12"/>
      <c r="Q110" s="32"/>
      <c r="R110" s="32"/>
      <c r="S110" s="32"/>
      <c r="T110" s="32">
        <v>38443</v>
      </c>
    </row>
    <row r="111" spans="1:20" x14ac:dyDescent="0.25">
      <c r="A111" s="5">
        <f t="shared" si="11"/>
        <v>95</v>
      </c>
      <c r="B111" s="26">
        <f t="shared" si="12"/>
        <v>34</v>
      </c>
      <c r="C111" s="15" t="s">
        <v>106</v>
      </c>
      <c r="D111" s="2" t="s">
        <v>578</v>
      </c>
      <c r="E111" s="30">
        <f t="shared" ref="E111:E145" si="13">SUM(F111:T111)</f>
        <v>2771627.5500000003</v>
      </c>
      <c r="F111" s="32"/>
      <c r="G111" s="32">
        <v>2228698.69</v>
      </c>
      <c r="H111" s="32">
        <v>473272.87</v>
      </c>
      <c r="I111" s="32"/>
      <c r="J111" s="32"/>
      <c r="K111" s="32"/>
      <c r="L111" s="32"/>
      <c r="M111" s="32"/>
      <c r="N111" s="32"/>
      <c r="O111" s="32"/>
      <c r="P111" s="12"/>
      <c r="Q111" s="32"/>
      <c r="R111" s="32"/>
      <c r="S111" s="32"/>
      <c r="T111" s="32">
        <v>69655.990000000005</v>
      </c>
    </row>
    <row r="112" spans="1:20" x14ac:dyDescent="0.25">
      <c r="A112" s="5">
        <f t="shared" si="11"/>
        <v>96</v>
      </c>
      <c r="B112" s="26">
        <f t="shared" si="12"/>
        <v>35</v>
      </c>
      <c r="C112" s="15" t="s">
        <v>106</v>
      </c>
      <c r="D112" s="2" t="s">
        <v>580</v>
      </c>
      <c r="E112" s="30">
        <f t="shared" si="13"/>
        <v>1522366.0100000002</v>
      </c>
      <c r="F112" s="32"/>
      <c r="G112" s="32"/>
      <c r="H112" s="32"/>
      <c r="I112" s="32"/>
      <c r="J112" s="32"/>
      <c r="K112" s="32"/>
      <c r="L112" s="32"/>
      <c r="M112" s="32"/>
      <c r="N112" s="32">
        <v>636864.06000000006</v>
      </c>
      <c r="O112" s="32"/>
      <c r="P112" s="12"/>
      <c r="Q112" s="32">
        <v>863884.83</v>
      </c>
      <c r="R112" s="32"/>
      <c r="S112" s="32"/>
      <c r="T112" s="32">
        <v>21617.120000000003</v>
      </c>
    </row>
    <row r="113" spans="1:20" x14ac:dyDescent="0.25">
      <c r="A113" s="5">
        <f t="shared" si="11"/>
        <v>97</v>
      </c>
      <c r="B113" s="26">
        <f t="shared" si="12"/>
        <v>36</v>
      </c>
      <c r="C113" s="15" t="s">
        <v>106</v>
      </c>
      <c r="D113" s="2" t="s">
        <v>581</v>
      </c>
      <c r="E113" s="30">
        <f t="shared" si="13"/>
        <v>2302855.58</v>
      </c>
      <c r="F113" s="32"/>
      <c r="G113" s="32"/>
      <c r="H113" s="32"/>
      <c r="I113" s="32"/>
      <c r="J113" s="32"/>
      <c r="K113" s="32"/>
      <c r="L113" s="32"/>
      <c r="M113" s="32"/>
      <c r="N113" s="32">
        <v>1042813.67</v>
      </c>
      <c r="O113" s="32"/>
      <c r="P113" s="12"/>
      <c r="Q113" s="32">
        <v>1229657.53</v>
      </c>
      <c r="R113" s="32"/>
      <c r="S113" s="32"/>
      <c r="T113" s="32">
        <v>30384.379999999997</v>
      </c>
    </row>
    <row r="114" spans="1:20" x14ac:dyDescent="0.25">
      <c r="A114" s="5">
        <f t="shared" si="11"/>
        <v>98</v>
      </c>
      <c r="B114" s="26">
        <f t="shared" si="12"/>
        <v>37</v>
      </c>
      <c r="C114" s="15" t="s">
        <v>106</v>
      </c>
      <c r="D114" s="2" t="s">
        <v>583</v>
      </c>
      <c r="E114" s="30">
        <f t="shared" si="13"/>
        <v>8140314.1700000009</v>
      </c>
      <c r="F114" s="32"/>
      <c r="G114" s="32">
        <v>2923653.04</v>
      </c>
      <c r="H114" s="32"/>
      <c r="I114" s="32">
        <v>895580.82</v>
      </c>
      <c r="J114" s="32"/>
      <c r="K114" s="32"/>
      <c r="L114" s="32"/>
      <c r="M114" s="32"/>
      <c r="N114" s="32">
        <v>4204351.87</v>
      </c>
      <c r="O114" s="32"/>
      <c r="P114" s="12"/>
      <c r="Q114" s="32"/>
      <c r="R114" s="32"/>
      <c r="S114" s="32"/>
      <c r="T114" s="32">
        <v>116728.44</v>
      </c>
    </row>
    <row r="115" spans="1:20" x14ac:dyDescent="0.25">
      <c r="A115" s="5">
        <f t="shared" si="11"/>
        <v>99</v>
      </c>
      <c r="B115" s="26">
        <f t="shared" si="12"/>
        <v>38</v>
      </c>
      <c r="C115" s="15" t="s">
        <v>106</v>
      </c>
      <c r="D115" s="2" t="s">
        <v>584</v>
      </c>
      <c r="E115" s="30">
        <f t="shared" si="13"/>
        <v>8242576.6299999999</v>
      </c>
      <c r="F115" s="32"/>
      <c r="G115" s="32"/>
      <c r="H115" s="32">
        <v>806129.91</v>
      </c>
      <c r="I115" s="32"/>
      <c r="J115" s="32"/>
      <c r="K115" s="32"/>
      <c r="L115" s="32"/>
      <c r="M115" s="32"/>
      <c r="N115" s="32">
        <v>4560573.51</v>
      </c>
      <c r="O115" s="32"/>
      <c r="P115" s="12"/>
      <c r="Q115" s="32">
        <v>2768242.37</v>
      </c>
      <c r="R115" s="32"/>
      <c r="S115" s="32"/>
      <c r="T115" s="32">
        <v>107630.84</v>
      </c>
    </row>
    <row r="116" spans="1:20" x14ac:dyDescent="0.25">
      <c r="A116" s="5">
        <f t="shared" si="11"/>
        <v>100</v>
      </c>
      <c r="B116" s="26">
        <f t="shared" si="12"/>
        <v>39</v>
      </c>
      <c r="C116" s="15" t="s">
        <v>106</v>
      </c>
      <c r="D116" s="2" t="s">
        <v>585</v>
      </c>
      <c r="E116" s="30">
        <f t="shared" si="13"/>
        <v>4905896.13</v>
      </c>
      <c r="F116" s="32"/>
      <c r="G116" s="32"/>
      <c r="H116" s="32">
        <v>621188.98</v>
      </c>
      <c r="I116" s="32"/>
      <c r="J116" s="32"/>
      <c r="K116" s="32"/>
      <c r="L116" s="32"/>
      <c r="M116" s="32"/>
      <c r="N116" s="32">
        <v>2802193</v>
      </c>
      <c r="O116" s="32"/>
      <c r="P116" s="12"/>
      <c r="Q116" s="32">
        <v>1420593.98</v>
      </c>
      <c r="R116" s="32"/>
      <c r="S116" s="32"/>
      <c r="T116" s="32">
        <v>61920.17</v>
      </c>
    </row>
    <row r="117" spans="1:20" x14ac:dyDescent="0.25">
      <c r="A117" s="5">
        <f t="shared" si="11"/>
        <v>101</v>
      </c>
      <c r="B117" s="26">
        <f t="shared" si="12"/>
        <v>40</v>
      </c>
      <c r="C117" s="15" t="s">
        <v>106</v>
      </c>
      <c r="D117" s="2" t="s">
        <v>586</v>
      </c>
      <c r="E117" s="30">
        <f t="shared" si="13"/>
        <v>2253059.0099999998</v>
      </c>
      <c r="F117" s="32"/>
      <c r="G117" s="32"/>
      <c r="H117" s="32"/>
      <c r="I117" s="32"/>
      <c r="J117" s="32"/>
      <c r="K117" s="32"/>
      <c r="L117" s="32"/>
      <c r="M117" s="32"/>
      <c r="N117" s="32">
        <v>895793.24</v>
      </c>
      <c r="O117" s="32"/>
      <c r="P117" s="12"/>
      <c r="Q117" s="32">
        <v>1328436.2</v>
      </c>
      <c r="R117" s="32"/>
      <c r="S117" s="32"/>
      <c r="T117" s="32">
        <v>28829.57</v>
      </c>
    </row>
    <row r="118" spans="1:20" x14ac:dyDescent="0.25">
      <c r="A118" s="5">
        <f t="shared" si="11"/>
        <v>102</v>
      </c>
      <c r="B118" s="26">
        <f t="shared" si="12"/>
        <v>41</v>
      </c>
      <c r="C118" s="15" t="s">
        <v>632</v>
      </c>
      <c r="D118" s="2" t="s">
        <v>636</v>
      </c>
      <c r="E118" s="30">
        <f t="shared" si="13"/>
        <v>1216292.75</v>
      </c>
      <c r="F118" s="32"/>
      <c r="G118" s="32"/>
      <c r="H118" s="32">
        <v>1216292.75</v>
      </c>
      <c r="I118" s="32"/>
      <c r="J118" s="32"/>
      <c r="K118" s="32"/>
      <c r="L118" s="32"/>
      <c r="M118" s="32"/>
      <c r="N118" s="32"/>
      <c r="O118" s="32"/>
      <c r="P118" s="12"/>
      <c r="Q118" s="32"/>
      <c r="R118" s="32"/>
      <c r="S118" s="32"/>
      <c r="T118" s="32">
        <v>0</v>
      </c>
    </row>
    <row r="119" spans="1:20" x14ac:dyDescent="0.25">
      <c r="A119" s="5">
        <f t="shared" si="11"/>
        <v>103</v>
      </c>
      <c r="B119" s="26">
        <f t="shared" si="12"/>
        <v>42</v>
      </c>
      <c r="C119" s="15" t="s">
        <v>632</v>
      </c>
      <c r="D119" s="2" t="s">
        <v>639</v>
      </c>
      <c r="E119" s="30">
        <f t="shared" si="13"/>
        <v>904939.2699999999</v>
      </c>
      <c r="F119" s="32"/>
      <c r="G119" s="32"/>
      <c r="H119" s="32">
        <v>895705.2</v>
      </c>
      <c r="I119" s="32"/>
      <c r="J119" s="32"/>
      <c r="K119" s="32"/>
      <c r="L119" s="32"/>
      <c r="M119" s="32"/>
      <c r="N119" s="32"/>
      <c r="O119" s="32"/>
      <c r="P119" s="12"/>
      <c r="Q119" s="32"/>
      <c r="R119" s="32"/>
      <c r="S119" s="32"/>
      <c r="T119" s="32">
        <v>9234.07</v>
      </c>
    </row>
    <row r="120" spans="1:20" x14ac:dyDescent="0.25">
      <c r="A120" s="5">
        <f t="shared" si="11"/>
        <v>104</v>
      </c>
      <c r="B120" s="26">
        <f t="shared" si="12"/>
        <v>43</v>
      </c>
      <c r="C120" s="15" t="s">
        <v>632</v>
      </c>
      <c r="D120" s="2" t="s">
        <v>640</v>
      </c>
      <c r="E120" s="30">
        <f t="shared" si="13"/>
        <v>856903.95000000007</v>
      </c>
      <c r="F120" s="32"/>
      <c r="G120" s="32"/>
      <c r="H120" s="32">
        <v>847689.93</v>
      </c>
      <c r="I120" s="32"/>
      <c r="J120" s="32"/>
      <c r="K120" s="32"/>
      <c r="L120" s="32"/>
      <c r="M120" s="32"/>
      <c r="N120" s="32"/>
      <c r="O120" s="32"/>
      <c r="P120" s="12"/>
      <c r="Q120" s="32"/>
      <c r="R120" s="32"/>
      <c r="S120" s="32"/>
      <c r="T120" s="32">
        <v>9214.02</v>
      </c>
    </row>
    <row r="121" spans="1:20" x14ac:dyDescent="0.25">
      <c r="A121" s="5">
        <f t="shared" si="11"/>
        <v>105</v>
      </c>
      <c r="B121" s="26">
        <f t="shared" si="12"/>
        <v>44</v>
      </c>
      <c r="C121" s="15" t="s">
        <v>632</v>
      </c>
      <c r="D121" s="2" t="s">
        <v>642</v>
      </c>
      <c r="E121" s="30">
        <f t="shared" si="13"/>
        <v>1659637.9100000001</v>
      </c>
      <c r="F121" s="32"/>
      <c r="G121" s="32"/>
      <c r="H121" s="32">
        <v>1643205.85</v>
      </c>
      <c r="I121" s="32"/>
      <c r="J121" s="32"/>
      <c r="K121" s="32"/>
      <c r="L121" s="32"/>
      <c r="M121" s="32"/>
      <c r="N121" s="32"/>
      <c r="O121" s="32"/>
      <c r="P121" s="12"/>
      <c r="Q121" s="32"/>
      <c r="R121" s="32"/>
      <c r="S121" s="32"/>
      <c r="T121" s="32">
        <v>16432.060000000001</v>
      </c>
    </row>
    <row r="122" spans="1:20" x14ac:dyDescent="0.25">
      <c r="A122" s="5">
        <f t="shared" si="11"/>
        <v>106</v>
      </c>
      <c r="B122" s="26">
        <f t="shared" si="12"/>
        <v>45</v>
      </c>
      <c r="C122" s="15" t="s">
        <v>632</v>
      </c>
      <c r="D122" s="2" t="s">
        <v>643</v>
      </c>
      <c r="E122" s="30">
        <f t="shared" si="13"/>
        <v>5009707.8899999997</v>
      </c>
      <c r="F122" s="32"/>
      <c r="G122" s="32"/>
      <c r="H122" s="32"/>
      <c r="I122" s="32">
        <v>531435.63</v>
      </c>
      <c r="J122" s="32"/>
      <c r="K122" s="32"/>
      <c r="L122" s="32"/>
      <c r="M122" s="32"/>
      <c r="N122" s="32">
        <v>4478272.26</v>
      </c>
      <c r="O122" s="32"/>
      <c r="P122" s="12"/>
      <c r="Q122" s="32"/>
      <c r="R122" s="32"/>
      <c r="S122" s="32"/>
      <c r="T122" s="32">
        <v>0</v>
      </c>
    </row>
    <row r="123" spans="1:20" x14ac:dyDescent="0.25">
      <c r="A123" s="5">
        <f t="shared" si="11"/>
        <v>107</v>
      </c>
      <c r="B123" s="26">
        <f t="shared" si="12"/>
        <v>46</v>
      </c>
      <c r="C123" s="15" t="s">
        <v>57</v>
      </c>
      <c r="D123" s="2" t="s">
        <v>658</v>
      </c>
      <c r="E123" s="30">
        <f t="shared" si="13"/>
        <v>4990304.7899999991</v>
      </c>
      <c r="F123" s="32"/>
      <c r="G123" s="32"/>
      <c r="H123" s="32"/>
      <c r="I123" s="32"/>
      <c r="J123" s="32"/>
      <c r="K123" s="32"/>
      <c r="L123" s="32"/>
      <c r="M123" s="32"/>
      <c r="N123" s="32">
        <v>1401060.34</v>
      </c>
      <c r="O123" s="32"/>
      <c r="P123" s="12">
        <v>3379911.46</v>
      </c>
      <c r="Q123" s="32">
        <v>132590.64000000001</v>
      </c>
      <c r="R123" s="32"/>
      <c r="S123" s="32"/>
      <c r="T123" s="32">
        <v>76742.350000000006</v>
      </c>
    </row>
    <row r="124" spans="1:20" x14ac:dyDescent="0.25">
      <c r="A124" s="5">
        <f t="shared" si="11"/>
        <v>108</v>
      </c>
      <c r="B124" s="26">
        <f t="shared" si="12"/>
        <v>47</v>
      </c>
      <c r="C124" s="15" t="s">
        <v>57</v>
      </c>
      <c r="D124" s="2" t="s">
        <v>243</v>
      </c>
      <c r="E124" s="30">
        <f t="shared" si="13"/>
        <v>3991516.06</v>
      </c>
      <c r="F124" s="32"/>
      <c r="G124" s="32"/>
      <c r="H124" s="32">
        <v>146841.51</v>
      </c>
      <c r="I124" s="32"/>
      <c r="J124" s="32"/>
      <c r="K124" s="32"/>
      <c r="L124" s="32"/>
      <c r="M124" s="32"/>
      <c r="N124" s="32">
        <v>289753.42</v>
      </c>
      <c r="O124" s="32"/>
      <c r="P124" s="12">
        <v>3354438.83</v>
      </c>
      <c r="Q124" s="32">
        <v>148728.04</v>
      </c>
      <c r="R124" s="32"/>
      <c r="S124" s="32"/>
      <c r="T124" s="32">
        <v>51754.26</v>
      </c>
    </row>
    <row r="125" spans="1:20" x14ac:dyDescent="0.25">
      <c r="A125" s="5">
        <f t="shared" si="11"/>
        <v>109</v>
      </c>
      <c r="B125" s="26">
        <f t="shared" si="12"/>
        <v>48</v>
      </c>
      <c r="C125" s="15" t="s">
        <v>57</v>
      </c>
      <c r="D125" s="2" t="s">
        <v>659</v>
      </c>
      <c r="E125" s="30">
        <f t="shared" si="13"/>
        <v>4893035.9400000004</v>
      </c>
      <c r="F125" s="32"/>
      <c r="G125" s="32"/>
      <c r="H125" s="32"/>
      <c r="I125" s="32">
        <v>65712.06</v>
      </c>
      <c r="J125" s="32"/>
      <c r="K125" s="32"/>
      <c r="L125" s="32"/>
      <c r="M125" s="32"/>
      <c r="N125" s="32">
        <v>1319976.3999999999</v>
      </c>
      <c r="O125" s="32"/>
      <c r="P125" s="12">
        <v>3340412.68</v>
      </c>
      <c r="Q125" s="32">
        <v>103494.3</v>
      </c>
      <c r="R125" s="32"/>
      <c r="S125" s="32"/>
      <c r="T125" s="32">
        <v>63440.5</v>
      </c>
    </row>
    <row r="126" spans="1:20" x14ac:dyDescent="0.25">
      <c r="A126" s="5">
        <f t="shared" si="11"/>
        <v>110</v>
      </c>
      <c r="B126" s="26">
        <f t="shared" si="12"/>
        <v>49</v>
      </c>
      <c r="C126" s="15" t="s">
        <v>57</v>
      </c>
      <c r="D126" s="2" t="s">
        <v>660</v>
      </c>
      <c r="E126" s="30">
        <f t="shared" si="13"/>
        <v>5875365.2999999998</v>
      </c>
      <c r="F126" s="32">
        <v>381336.25</v>
      </c>
      <c r="G126" s="32">
        <v>366381.51</v>
      </c>
      <c r="H126" s="32"/>
      <c r="I126" s="32">
        <v>230302.57</v>
      </c>
      <c r="J126" s="32"/>
      <c r="K126" s="32"/>
      <c r="L126" s="32"/>
      <c r="M126" s="32"/>
      <c r="N126" s="32">
        <v>1148746.27</v>
      </c>
      <c r="O126" s="32"/>
      <c r="P126" s="12">
        <v>3538340.19</v>
      </c>
      <c r="Q126" s="32">
        <v>120182.99</v>
      </c>
      <c r="R126" s="32"/>
      <c r="S126" s="32"/>
      <c r="T126" s="32">
        <v>90075.520000000004</v>
      </c>
    </row>
    <row r="127" spans="1:20" x14ac:dyDescent="0.25">
      <c r="A127" s="5">
        <f t="shared" si="11"/>
        <v>111</v>
      </c>
      <c r="B127" s="26">
        <f t="shared" si="12"/>
        <v>50</v>
      </c>
      <c r="C127" s="15" t="s">
        <v>57</v>
      </c>
      <c r="D127" s="2" t="s">
        <v>661</v>
      </c>
      <c r="E127" s="30">
        <f t="shared" si="13"/>
        <v>6419485.5300000003</v>
      </c>
      <c r="F127" s="32">
        <v>655836.46</v>
      </c>
      <c r="G127" s="32">
        <v>400108.85</v>
      </c>
      <c r="H127" s="32"/>
      <c r="I127" s="32">
        <v>206346.62</v>
      </c>
      <c r="J127" s="32"/>
      <c r="K127" s="32"/>
      <c r="L127" s="32"/>
      <c r="M127" s="32"/>
      <c r="N127" s="32">
        <v>1408179.06</v>
      </c>
      <c r="O127" s="32"/>
      <c r="P127" s="12">
        <v>3535858.1599999997</v>
      </c>
      <c r="Q127" s="32">
        <v>115728.51999999999</v>
      </c>
      <c r="R127" s="32"/>
      <c r="S127" s="32"/>
      <c r="T127" s="32">
        <v>97427.86</v>
      </c>
    </row>
    <row r="128" spans="1:20" x14ac:dyDescent="0.25">
      <c r="A128" s="5">
        <f t="shared" si="11"/>
        <v>112</v>
      </c>
      <c r="B128" s="26">
        <f t="shared" si="12"/>
        <v>51</v>
      </c>
      <c r="C128" s="15" t="s">
        <v>57</v>
      </c>
      <c r="D128" s="2" t="s">
        <v>662</v>
      </c>
      <c r="E128" s="30">
        <f t="shared" si="13"/>
        <v>7000477.2599999988</v>
      </c>
      <c r="F128" s="32"/>
      <c r="G128" s="32"/>
      <c r="H128" s="32">
        <v>150016.46</v>
      </c>
      <c r="I128" s="32">
        <v>76357.740000000005</v>
      </c>
      <c r="J128" s="32"/>
      <c r="K128" s="32"/>
      <c r="L128" s="32"/>
      <c r="M128" s="32"/>
      <c r="N128" s="32">
        <v>2146535.58</v>
      </c>
      <c r="O128" s="32"/>
      <c r="P128" s="12">
        <v>4048194.48</v>
      </c>
      <c r="Q128" s="32">
        <v>84171.09</v>
      </c>
      <c r="R128" s="32">
        <v>411554.64000000007</v>
      </c>
      <c r="S128" s="32"/>
      <c r="T128" s="32">
        <v>83647.27</v>
      </c>
    </row>
    <row r="129" spans="1:20" x14ac:dyDescent="0.25">
      <c r="A129" s="5">
        <f t="shared" si="11"/>
        <v>113</v>
      </c>
      <c r="B129" s="26">
        <f t="shared" si="12"/>
        <v>52</v>
      </c>
      <c r="C129" s="15" t="s">
        <v>290</v>
      </c>
      <c r="D129" s="2" t="s">
        <v>696</v>
      </c>
      <c r="E129" s="30">
        <f t="shared" si="13"/>
        <v>2068469.8900000001</v>
      </c>
      <c r="F129" s="32"/>
      <c r="G129" s="32"/>
      <c r="H129" s="32"/>
      <c r="I129" s="32"/>
      <c r="J129" s="32"/>
      <c r="K129" s="32"/>
      <c r="L129" s="32"/>
      <c r="M129" s="32"/>
      <c r="N129" s="32">
        <v>2048889.8</v>
      </c>
      <c r="O129" s="32"/>
      <c r="P129" s="12"/>
      <c r="Q129" s="32"/>
      <c r="R129" s="32"/>
      <c r="S129" s="32"/>
      <c r="T129" s="32">
        <v>19580.09</v>
      </c>
    </row>
    <row r="130" spans="1:20" x14ac:dyDescent="0.25">
      <c r="A130" s="5">
        <f t="shared" si="11"/>
        <v>114</v>
      </c>
      <c r="B130" s="26">
        <f t="shared" si="12"/>
        <v>53</v>
      </c>
      <c r="C130" s="15" t="s">
        <v>290</v>
      </c>
      <c r="D130" s="2" t="s">
        <v>698</v>
      </c>
      <c r="E130" s="30">
        <f t="shared" si="13"/>
        <v>2099909.2399999998</v>
      </c>
      <c r="F130" s="32"/>
      <c r="G130" s="32"/>
      <c r="H130" s="32"/>
      <c r="I130" s="32"/>
      <c r="J130" s="32"/>
      <c r="K130" s="32"/>
      <c r="L130" s="32"/>
      <c r="M130" s="32"/>
      <c r="N130" s="32">
        <v>2080032.9499999997</v>
      </c>
      <c r="O130" s="32"/>
      <c r="P130" s="12"/>
      <c r="Q130" s="32"/>
      <c r="R130" s="32"/>
      <c r="S130" s="32"/>
      <c r="T130" s="32">
        <v>19876.29</v>
      </c>
    </row>
    <row r="131" spans="1:20" x14ac:dyDescent="0.25">
      <c r="A131" s="5">
        <f t="shared" si="11"/>
        <v>115</v>
      </c>
      <c r="B131" s="26">
        <f t="shared" si="12"/>
        <v>54</v>
      </c>
      <c r="C131" s="15" t="s">
        <v>317</v>
      </c>
      <c r="D131" s="2" t="s">
        <v>713</v>
      </c>
      <c r="E131" s="30">
        <f t="shared" si="13"/>
        <v>9416688.5700000003</v>
      </c>
      <c r="F131" s="32"/>
      <c r="G131" s="32"/>
      <c r="H131" s="32"/>
      <c r="I131" s="32"/>
      <c r="J131" s="32"/>
      <c r="K131" s="32"/>
      <c r="L131" s="32"/>
      <c r="M131" s="32"/>
      <c r="N131" s="32">
        <v>3984904.27</v>
      </c>
      <c r="O131" s="32"/>
      <c r="P131" s="12">
        <v>5322656.6599999992</v>
      </c>
      <c r="Q131" s="32"/>
      <c r="R131" s="32"/>
      <c r="S131" s="32"/>
      <c r="T131" s="32">
        <v>109127.64</v>
      </c>
    </row>
    <row r="132" spans="1:20" x14ac:dyDescent="0.25">
      <c r="A132" s="5">
        <f t="shared" si="11"/>
        <v>116</v>
      </c>
      <c r="B132" s="26">
        <f t="shared" si="12"/>
        <v>55</v>
      </c>
      <c r="C132" s="15" t="s">
        <v>339</v>
      </c>
      <c r="D132" s="2" t="s">
        <v>742</v>
      </c>
      <c r="E132" s="30">
        <f t="shared" si="13"/>
        <v>2603728.8199999998</v>
      </c>
      <c r="F132" s="32"/>
      <c r="G132" s="32"/>
      <c r="H132" s="32">
        <v>1122279.3699999999</v>
      </c>
      <c r="I132" s="32">
        <v>1441970.42</v>
      </c>
      <c r="J132" s="32"/>
      <c r="K132" s="32"/>
      <c r="L132" s="32"/>
      <c r="M132" s="32"/>
      <c r="N132" s="32"/>
      <c r="O132" s="32"/>
      <c r="P132" s="12"/>
      <c r="Q132" s="32"/>
      <c r="R132" s="32"/>
      <c r="S132" s="32"/>
      <c r="T132" s="32">
        <v>39479.03</v>
      </c>
    </row>
    <row r="133" spans="1:20" x14ac:dyDescent="0.25">
      <c r="A133" s="5">
        <f t="shared" si="11"/>
        <v>117</v>
      </c>
      <c r="B133" s="26">
        <f t="shared" si="12"/>
        <v>56</v>
      </c>
      <c r="C133" s="15" t="s">
        <v>339</v>
      </c>
      <c r="D133" s="2" t="s">
        <v>743</v>
      </c>
      <c r="E133" s="30">
        <f t="shared" si="13"/>
        <v>181993.15</v>
      </c>
      <c r="F133" s="32"/>
      <c r="G133" s="32"/>
      <c r="H133" s="32">
        <v>180304.25</v>
      </c>
      <c r="I133" s="32"/>
      <c r="J133" s="32"/>
      <c r="K133" s="32"/>
      <c r="L133" s="32"/>
      <c r="M133" s="32"/>
      <c r="N133" s="32"/>
      <c r="O133" s="32"/>
      <c r="P133" s="12"/>
      <c r="Q133" s="32"/>
      <c r="R133" s="32"/>
      <c r="S133" s="32"/>
      <c r="T133" s="32">
        <v>1688.9</v>
      </c>
    </row>
    <row r="134" spans="1:20" x14ac:dyDescent="0.25">
      <c r="A134" s="5">
        <f t="shared" si="11"/>
        <v>118</v>
      </c>
      <c r="B134" s="26">
        <f t="shared" si="12"/>
        <v>57</v>
      </c>
      <c r="C134" s="15" t="s">
        <v>339</v>
      </c>
      <c r="D134" s="2" t="s">
        <v>744</v>
      </c>
      <c r="E134" s="30">
        <f t="shared" si="13"/>
        <v>773687.49</v>
      </c>
      <c r="F134" s="32"/>
      <c r="G134" s="32"/>
      <c r="H134" s="32">
        <v>168886.88</v>
      </c>
      <c r="I134" s="32">
        <v>594333.61</v>
      </c>
      <c r="J134" s="32"/>
      <c r="K134" s="32"/>
      <c r="L134" s="32"/>
      <c r="M134" s="32"/>
      <c r="N134" s="32"/>
      <c r="O134" s="32"/>
      <c r="P134" s="12"/>
      <c r="Q134" s="32"/>
      <c r="R134" s="32"/>
      <c r="S134" s="32"/>
      <c r="T134" s="32">
        <v>10467</v>
      </c>
    </row>
    <row r="135" spans="1:20" x14ac:dyDescent="0.25">
      <c r="A135" s="5">
        <f t="shared" si="11"/>
        <v>119</v>
      </c>
      <c r="B135" s="26">
        <f t="shared" si="12"/>
        <v>58</v>
      </c>
      <c r="C135" s="15" t="s">
        <v>342</v>
      </c>
      <c r="D135" s="2" t="s">
        <v>747</v>
      </c>
      <c r="E135" s="30">
        <f t="shared" si="13"/>
        <v>1059810.8</v>
      </c>
      <c r="F135" s="32"/>
      <c r="G135" s="32"/>
      <c r="H135" s="32">
        <v>1042484.41</v>
      </c>
      <c r="I135" s="32"/>
      <c r="J135" s="32"/>
      <c r="K135" s="32"/>
      <c r="L135" s="32"/>
      <c r="M135" s="32"/>
      <c r="N135" s="32"/>
      <c r="O135" s="32"/>
      <c r="P135" s="12"/>
      <c r="Q135" s="32"/>
      <c r="R135" s="32"/>
      <c r="S135" s="32"/>
      <c r="T135" s="32">
        <v>17326.39</v>
      </c>
    </row>
    <row r="136" spans="1:20" x14ac:dyDescent="0.25">
      <c r="A136" s="5">
        <f t="shared" si="11"/>
        <v>120</v>
      </c>
      <c r="B136" s="26">
        <f t="shared" si="12"/>
        <v>59</v>
      </c>
      <c r="C136" s="15" t="s">
        <v>342</v>
      </c>
      <c r="D136" s="2" t="s">
        <v>343</v>
      </c>
      <c r="E136" s="30">
        <f t="shared" si="13"/>
        <v>409388.53</v>
      </c>
      <c r="F136" s="32"/>
      <c r="G136" s="32"/>
      <c r="H136" s="32">
        <v>401612.63</v>
      </c>
      <c r="I136" s="32"/>
      <c r="J136" s="32"/>
      <c r="K136" s="32"/>
      <c r="L136" s="32"/>
      <c r="M136" s="32"/>
      <c r="N136" s="32"/>
      <c r="O136" s="32"/>
      <c r="P136" s="12"/>
      <c r="Q136" s="32"/>
      <c r="R136" s="32"/>
      <c r="S136" s="32"/>
      <c r="T136" s="32">
        <v>7775.9</v>
      </c>
    </row>
    <row r="137" spans="1:20" x14ac:dyDescent="0.25">
      <c r="A137" s="5">
        <f t="shared" si="11"/>
        <v>121</v>
      </c>
      <c r="B137" s="26">
        <f t="shared" si="12"/>
        <v>60</v>
      </c>
      <c r="C137" s="15" t="s">
        <v>342</v>
      </c>
      <c r="D137" s="2" t="s">
        <v>344</v>
      </c>
      <c r="E137" s="30">
        <f t="shared" si="13"/>
        <v>360173.08999999997</v>
      </c>
      <c r="F137" s="32"/>
      <c r="G137" s="32"/>
      <c r="H137" s="32">
        <v>356860.35</v>
      </c>
      <c r="I137" s="32"/>
      <c r="J137" s="32"/>
      <c r="K137" s="32"/>
      <c r="L137" s="32"/>
      <c r="M137" s="32"/>
      <c r="N137" s="32"/>
      <c r="O137" s="32"/>
      <c r="P137" s="12"/>
      <c r="Q137" s="32"/>
      <c r="R137" s="32"/>
      <c r="S137" s="32"/>
      <c r="T137" s="32">
        <v>3312.74</v>
      </c>
    </row>
    <row r="138" spans="1:20" x14ac:dyDescent="0.25">
      <c r="A138" s="5">
        <f t="shared" si="11"/>
        <v>122</v>
      </c>
      <c r="B138" s="26">
        <f t="shared" si="12"/>
        <v>61</v>
      </c>
      <c r="C138" s="15" t="s">
        <v>342</v>
      </c>
      <c r="D138" s="2" t="s">
        <v>748</v>
      </c>
      <c r="E138" s="30">
        <f t="shared" si="13"/>
        <v>5855376.7599999998</v>
      </c>
      <c r="F138" s="32">
        <v>4666829.2699999996</v>
      </c>
      <c r="G138" s="32"/>
      <c r="H138" s="32">
        <v>1085451.98</v>
      </c>
      <c r="I138" s="32"/>
      <c r="J138" s="32"/>
      <c r="K138" s="32"/>
      <c r="L138" s="32"/>
      <c r="M138" s="32"/>
      <c r="N138" s="32"/>
      <c r="O138" s="32"/>
      <c r="P138" s="12"/>
      <c r="Q138" s="32"/>
      <c r="R138" s="32"/>
      <c r="S138" s="32"/>
      <c r="T138" s="32">
        <v>103095.51</v>
      </c>
    </row>
    <row r="139" spans="1:20" x14ac:dyDescent="0.25">
      <c r="A139" s="5">
        <f t="shared" si="11"/>
        <v>123</v>
      </c>
      <c r="B139" s="26">
        <f t="shared" si="12"/>
        <v>62</v>
      </c>
      <c r="C139" s="15" t="s">
        <v>342</v>
      </c>
      <c r="D139" s="2" t="s">
        <v>749</v>
      </c>
      <c r="E139" s="30">
        <f t="shared" si="13"/>
        <v>2487594.48</v>
      </c>
      <c r="F139" s="32">
        <v>2054846.54</v>
      </c>
      <c r="G139" s="32"/>
      <c r="H139" s="32">
        <v>392427.17</v>
      </c>
      <c r="I139" s="32"/>
      <c r="J139" s="32"/>
      <c r="K139" s="32"/>
      <c r="L139" s="32"/>
      <c r="M139" s="32"/>
      <c r="N139" s="32"/>
      <c r="O139" s="32"/>
      <c r="P139" s="12"/>
      <c r="Q139" s="32"/>
      <c r="R139" s="32"/>
      <c r="S139" s="32"/>
      <c r="T139" s="32">
        <v>40320.769999999997</v>
      </c>
    </row>
    <row r="140" spans="1:20" x14ac:dyDescent="0.25">
      <c r="A140" s="5">
        <f t="shared" si="11"/>
        <v>124</v>
      </c>
      <c r="B140" s="26">
        <f t="shared" si="12"/>
        <v>63</v>
      </c>
      <c r="C140" s="15" t="s">
        <v>342</v>
      </c>
      <c r="D140" s="2" t="s">
        <v>750</v>
      </c>
      <c r="E140" s="30">
        <f t="shared" si="13"/>
        <v>1669468.4500000002</v>
      </c>
      <c r="F140" s="32"/>
      <c r="G140" s="32"/>
      <c r="H140" s="32">
        <v>1653574.1</v>
      </c>
      <c r="I140" s="32"/>
      <c r="J140" s="32"/>
      <c r="K140" s="32"/>
      <c r="L140" s="32"/>
      <c r="M140" s="32"/>
      <c r="N140" s="32"/>
      <c r="O140" s="32"/>
      <c r="P140" s="12"/>
      <c r="Q140" s="32"/>
      <c r="R140" s="32"/>
      <c r="S140" s="32"/>
      <c r="T140" s="32">
        <v>15894.35</v>
      </c>
    </row>
    <row r="141" spans="1:20" x14ac:dyDescent="0.25">
      <c r="A141" s="5">
        <f t="shared" si="11"/>
        <v>125</v>
      </c>
      <c r="B141" s="26">
        <f t="shared" si="12"/>
        <v>64</v>
      </c>
      <c r="C141" s="15" t="s">
        <v>342</v>
      </c>
      <c r="D141" s="2" t="s">
        <v>751</v>
      </c>
      <c r="E141" s="30">
        <f t="shared" si="13"/>
        <v>1477877.88</v>
      </c>
      <c r="F141" s="32"/>
      <c r="G141" s="32"/>
      <c r="H141" s="32">
        <v>1448946.23</v>
      </c>
      <c r="I141" s="32"/>
      <c r="J141" s="32"/>
      <c r="K141" s="32"/>
      <c r="L141" s="32"/>
      <c r="M141" s="32"/>
      <c r="N141" s="32"/>
      <c r="O141" s="32"/>
      <c r="P141" s="12"/>
      <c r="Q141" s="32"/>
      <c r="R141" s="32"/>
      <c r="S141" s="32"/>
      <c r="T141" s="32">
        <v>28931.65</v>
      </c>
    </row>
    <row r="142" spans="1:20" x14ac:dyDescent="0.25">
      <c r="A142" s="5">
        <f t="shared" si="11"/>
        <v>126</v>
      </c>
      <c r="B142" s="26">
        <f t="shared" si="12"/>
        <v>65</v>
      </c>
      <c r="C142" s="15" t="s">
        <v>342</v>
      </c>
      <c r="D142" s="2" t="s">
        <v>752</v>
      </c>
      <c r="E142" s="30">
        <f t="shared" si="13"/>
        <v>6294364.330000001</v>
      </c>
      <c r="F142" s="32">
        <v>4050346.62</v>
      </c>
      <c r="G142" s="32"/>
      <c r="H142" s="32">
        <v>895831.78</v>
      </c>
      <c r="I142" s="32">
        <v>1253072.53</v>
      </c>
      <c r="J142" s="32"/>
      <c r="K142" s="32"/>
      <c r="L142" s="32"/>
      <c r="M142" s="32"/>
      <c r="N142" s="32"/>
      <c r="O142" s="32"/>
      <c r="P142" s="12"/>
      <c r="Q142" s="32"/>
      <c r="R142" s="32"/>
      <c r="S142" s="32"/>
      <c r="T142" s="32">
        <v>95113.4</v>
      </c>
    </row>
    <row r="143" spans="1:20" x14ac:dyDescent="0.25">
      <c r="A143" s="5">
        <f t="shared" ref="A143:B145" si="14">A142+1</f>
        <v>127</v>
      </c>
      <c r="B143" s="26">
        <f t="shared" si="14"/>
        <v>66</v>
      </c>
      <c r="C143" s="15" t="s">
        <v>342</v>
      </c>
      <c r="D143" s="2" t="s">
        <v>753</v>
      </c>
      <c r="E143" s="30">
        <f t="shared" si="13"/>
        <v>8296847.8399999999</v>
      </c>
      <c r="F143" s="32">
        <v>6528475.25</v>
      </c>
      <c r="G143" s="32"/>
      <c r="H143" s="32">
        <v>1640790.63</v>
      </c>
      <c r="I143" s="32"/>
      <c r="J143" s="32"/>
      <c r="K143" s="32"/>
      <c r="L143" s="32"/>
      <c r="M143" s="32"/>
      <c r="N143" s="32"/>
      <c r="O143" s="32"/>
      <c r="P143" s="12"/>
      <c r="Q143" s="32"/>
      <c r="R143" s="32"/>
      <c r="S143" s="32"/>
      <c r="T143" s="32">
        <v>127581.96</v>
      </c>
    </row>
    <row r="144" spans="1:20" x14ac:dyDescent="0.25">
      <c r="A144" s="5">
        <f t="shared" si="14"/>
        <v>128</v>
      </c>
      <c r="B144" s="26">
        <f t="shared" si="14"/>
        <v>67</v>
      </c>
      <c r="C144" s="15" t="s">
        <v>342</v>
      </c>
      <c r="D144" s="2" t="s">
        <v>754</v>
      </c>
      <c r="E144" s="30">
        <f t="shared" si="13"/>
        <v>3992996.0199999996</v>
      </c>
      <c r="F144" s="32">
        <v>2888289.13</v>
      </c>
      <c r="G144" s="32"/>
      <c r="H144" s="32">
        <v>1044978.22</v>
      </c>
      <c r="I144" s="32"/>
      <c r="J144" s="32"/>
      <c r="K144" s="32"/>
      <c r="L144" s="32"/>
      <c r="M144" s="32"/>
      <c r="N144" s="32"/>
      <c r="O144" s="32"/>
      <c r="P144" s="12"/>
      <c r="Q144" s="32"/>
      <c r="R144" s="32"/>
      <c r="S144" s="32"/>
      <c r="T144" s="32">
        <v>59728.67</v>
      </c>
    </row>
    <row r="145" spans="1:44" x14ac:dyDescent="0.25">
      <c r="A145" s="5">
        <f t="shared" si="14"/>
        <v>129</v>
      </c>
      <c r="B145" s="26">
        <f t="shared" si="14"/>
        <v>68</v>
      </c>
      <c r="C145" s="15" t="s">
        <v>756</v>
      </c>
      <c r="D145" s="2" t="s">
        <v>757</v>
      </c>
      <c r="E145" s="30">
        <f t="shared" si="13"/>
        <v>1704073.35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12"/>
      <c r="Q145" s="32">
        <v>1681095.28</v>
      </c>
      <c r="R145" s="32"/>
      <c r="S145" s="32"/>
      <c r="T145" s="32">
        <v>22978.07</v>
      </c>
    </row>
    <row r="146" spans="1:44" x14ac:dyDescent="0.25">
      <c r="A146" s="82"/>
      <c r="B146" s="83"/>
      <c r="C146" s="97"/>
      <c r="D146" s="78" t="s">
        <v>1402</v>
      </c>
      <c r="E146" s="80">
        <f t="shared" ref="E146:T146" si="15">E147+E163+E387+E787</f>
        <v>8828146407.796751</v>
      </c>
      <c r="F146" s="80">
        <f t="shared" si="15"/>
        <v>1900785462.1300006</v>
      </c>
      <c r="G146" s="80">
        <f t="shared" si="15"/>
        <v>772067193.02999997</v>
      </c>
      <c r="H146" s="80">
        <f t="shared" si="15"/>
        <v>332520021.69000018</v>
      </c>
      <c r="I146" s="80">
        <f t="shared" si="15"/>
        <v>549377036.63999999</v>
      </c>
      <c r="J146" s="80">
        <f t="shared" si="15"/>
        <v>87060043.679999992</v>
      </c>
      <c r="K146" s="80">
        <f t="shared" si="15"/>
        <v>0</v>
      </c>
      <c r="L146" s="80">
        <f t="shared" si="15"/>
        <v>156412040.70000002</v>
      </c>
      <c r="M146" s="80">
        <f t="shared" si="15"/>
        <v>188884267.38999999</v>
      </c>
      <c r="N146" s="80">
        <f t="shared" si="15"/>
        <v>1140734680.1699996</v>
      </c>
      <c r="O146" s="80">
        <f t="shared" si="15"/>
        <v>163406128.67000002</v>
      </c>
      <c r="P146" s="80">
        <f t="shared" si="15"/>
        <v>1994571681.1599994</v>
      </c>
      <c r="Q146" s="80">
        <f t="shared" si="15"/>
        <v>1030916074.0700004</v>
      </c>
      <c r="R146" s="80">
        <f t="shared" si="15"/>
        <v>329665068.75763881</v>
      </c>
      <c r="S146" s="80">
        <f t="shared" si="15"/>
        <v>32566662.252695244</v>
      </c>
      <c r="T146" s="80">
        <f t="shared" si="15"/>
        <v>149180047.45641688</v>
      </c>
    </row>
    <row r="147" spans="1:44" x14ac:dyDescent="0.25">
      <c r="A147" s="82"/>
      <c r="B147" s="83"/>
      <c r="C147" s="97"/>
      <c r="D147" s="77" t="s">
        <v>47</v>
      </c>
      <c r="E147" s="80">
        <f t="shared" ref="E147:T147" si="16">SUM(E148:E162)</f>
        <v>38461729.975000001</v>
      </c>
      <c r="F147" s="80">
        <f t="shared" si="16"/>
        <v>3839916.94</v>
      </c>
      <c r="G147" s="80">
        <f t="shared" si="16"/>
        <v>3607410.6100000003</v>
      </c>
      <c r="H147" s="80">
        <f t="shared" si="16"/>
        <v>2792087.99</v>
      </c>
      <c r="I147" s="80">
        <f t="shared" si="16"/>
        <v>8092969.3100000015</v>
      </c>
      <c r="J147" s="80">
        <f t="shared" si="16"/>
        <v>0</v>
      </c>
      <c r="K147" s="80">
        <f t="shared" si="16"/>
        <v>0</v>
      </c>
      <c r="L147" s="80">
        <f t="shared" si="16"/>
        <v>0</v>
      </c>
      <c r="M147" s="80">
        <f t="shared" si="16"/>
        <v>0</v>
      </c>
      <c r="N147" s="80">
        <f t="shared" si="16"/>
        <v>7985269.3200000003</v>
      </c>
      <c r="O147" s="80">
        <f t="shared" si="16"/>
        <v>0</v>
      </c>
      <c r="P147" s="80">
        <f t="shared" si="16"/>
        <v>5405445.1799999997</v>
      </c>
      <c r="Q147" s="80">
        <f t="shared" si="16"/>
        <v>3708810.56</v>
      </c>
      <c r="R147" s="80">
        <f t="shared" si="16"/>
        <v>1856719.8049999999</v>
      </c>
      <c r="S147" s="80">
        <f t="shared" si="16"/>
        <v>450000</v>
      </c>
      <c r="T147" s="80">
        <f t="shared" si="16"/>
        <v>723100.26</v>
      </c>
      <c r="V147" s="42" t="s">
        <v>47</v>
      </c>
    </row>
    <row r="148" spans="1:44" x14ac:dyDescent="0.25">
      <c r="A148" s="5">
        <f>+A145+1</f>
        <v>130</v>
      </c>
      <c r="B148" s="26">
        <f t="shared" ref="B148:B162" si="17">B147+1</f>
        <v>1</v>
      </c>
      <c r="C148" s="15" t="s">
        <v>49</v>
      </c>
      <c r="D148" s="2" t="s">
        <v>53</v>
      </c>
      <c r="E148" s="30">
        <f t="shared" ref="E148:E162" si="18">SUM(F148:T148)</f>
        <v>3574950.38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12">
        <v>3298878.8</v>
      </c>
      <c r="Q148" s="32">
        <v>0</v>
      </c>
      <c r="R148" s="32">
        <v>178747.51999999999</v>
      </c>
      <c r="S148" s="1">
        <v>30000</v>
      </c>
      <c r="T148" s="1">
        <v>67324.06</v>
      </c>
      <c r="V148" s="2" t="s">
        <v>53</v>
      </c>
      <c r="W148" s="10">
        <v>3396202.86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3298878.8</v>
      </c>
      <c r="AI148" s="10">
        <v>0</v>
      </c>
      <c r="AK148" s="10">
        <v>30000</v>
      </c>
      <c r="AL148" s="10">
        <v>67324.06</v>
      </c>
      <c r="AN148" s="31">
        <f>+E148-W148</f>
        <v>178747.52000000002</v>
      </c>
      <c r="AO148" s="13">
        <f>+R148-AJ148</f>
        <v>178747.51999999999</v>
      </c>
      <c r="AP148" s="13">
        <f t="shared" ref="AP148:AQ148" si="19">+S148-AK148</f>
        <v>0</v>
      </c>
      <c r="AQ148" s="13">
        <f t="shared" si="19"/>
        <v>0</v>
      </c>
      <c r="AR148" s="13">
        <f>+AN148-AO148-AP148-AQ148</f>
        <v>2.9103830456733704E-11</v>
      </c>
    </row>
    <row r="149" spans="1:44" x14ac:dyDescent="0.25">
      <c r="A149" s="5">
        <f t="shared" ref="A149:A162" si="20">A148+1</f>
        <v>131</v>
      </c>
      <c r="B149" s="26">
        <f t="shared" si="17"/>
        <v>2</v>
      </c>
      <c r="C149" s="15" t="s">
        <v>55</v>
      </c>
      <c r="D149" s="2" t="s">
        <v>56</v>
      </c>
      <c r="E149" s="30">
        <f t="shared" si="18"/>
        <v>2193753.0334999999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12">
        <v>2106566.38</v>
      </c>
      <c r="Q149" s="32">
        <v>0</v>
      </c>
      <c r="R149" s="32">
        <v>14195.4935</v>
      </c>
      <c r="S149" s="1">
        <v>30000</v>
      </c>
      <c r="T149" s="1">
        <v>42991.16</v>
      </c>
      <c r="V149" s="2" t="s">
        <v>56</v>
      </c>
      <c r="W149" s="10">
        <v>2098260.8735000002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2012984.08</v>
      </c>
      <c r="AI149" s="10">
        <v>0</v>
      </c>
      <c r="AJ149" s="10">
        <v>14195.4935</v>
      </c>
      <c r="AK149" s="10">
        <v>30000</v>
      </c>
      <c r="AL149" s="10">
        <v>41081.300000000003</v>
      </c>
      <c r="AN149" s="31">
        <f t="shared" ref="AN149:AN212" si="21">+E149-W149</f>
        <v>95492.159999999683</v>
      </c>
      <c r="AO149" s="13">
        <f t="shared" ref="AO149:AO212" si="22">+R149-AJ149</f>
        <v>0</v>
      </c>
      <c r="AP149" s="13">
        <f t="shared" ref="AP149:AP212" si="23">+S149-AK149</f>
        <v>0</v>
      </c>
      <c r="AQ149" s="13">
        <f t="shared" ref="AQ149:AQ212" si="24">+T149-AL149</f>
        <v>1909.8600000000006</v>
      </c>
      <c r="AR149" s="13">
        <f t="shared" ref="AR149:AR212" si="25">+AN149-AO149-AP149-AQ149</f>
        <v>93582.299999999683</v>
      </c>
    </row>
    <row r="150" spans="1:44" x14ac:dyDescent="0.25">
      <c r="A150" s="5">
        <f t="shared" si="20"/>
        <v>132</v>
      </c>
      <c r="B150" s="26">
        <f t="shared" si="17"/>
        <v>3</v>
      </c>
      <c r="C150" s="15" t="s">
        <v>57</v>
      </c>
      <c r="D150" s="2" t="s">
        <v>58</v>
      </c>
      <c r="E150" s="30">
        <f t="shared" si="18"/>
        <v>2674130.15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12">
        <v>0</v>
      </c>
      <c r="Q150" s="32">
        <v>2460215.16</v>
      </c>
      <c r="R150" s="32">
        <v>133706.51</v>
      </c>
      <c r="S150" s="1">
        <v>30000</v>
      </c>
      <c r="T150" s="1">
        <v>50208.480000000003</v>
      </c>
      <c r="V150" s="2" t="s">
        <v>58</v>
      </c>
      <c r="W150" s="10">
        <v>2540423.64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2460215.16</v>
      </c>
      <c r="AK150" s="10">
        <v>30000</v>
      </c>
      <c r="AL150" s="10">
        <v>50208.480000000003</v>
      </c>
      <c r="AN150" s="31">
        <f t="shared" si="21"/>
        <v>133706.50999999978</v>
      </c>
      <c r="AO150" s="13">
        <f t="shared" si="22"/>
        <v>133706.51</v>
      </c>
      <c r="AP150" s="13">
        <f t="shared" si="23"/>
        <v>0</v>
      </c>
      <c r="AQ150" s="13">
        <f t="shared" si="24"/>
        <v>0</v>
      </c>
      <c r="AR150" s="13">
        <f t="shared" si="25"/>
        <v>-2.3283064365386963E-10</v>
      </c>
    </row>
    <row r="151" spans="1:44" x14ac:dyDescent="0.25">
      <c r="A151" s="5">
        <f t="shared" si="20"/>
        <v>133</v>
      </c>
      <c r="B151" s="26">
        <f t="shared" si="17"/>
        <v>4</v>
      </c>
      <c r="C151" s="15" t="s">
        <v>57</v>
      </c>
      <c r="D151" s="2" t="s">
        <v>59</v>
      </c>
      <c r="E151" s="30">
        <f t="shared" si="18"/>
        <v>3354794.8914999999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1816775.71</v>
      </c>
      <c r="O151" s="32">
        <v>0</v>
      </c>
      <c r="P151" s="12">
        <v>0</v>
      </c>
      <c r="Q151" s="32">
        <v>1248595.3999999999</v>
      </c>
      <c r="R151" s="32">
        <v>196865.18150000001</v>
      </c>
      <c r="S151" s="1">
        <v>30000</v>
      </c>
      <c r="T151" s="1">
        <v>62558.6</v>
      </c>
      <c r="V151" s="2" t="s">
        <v>59</v>
      </c>
      <c r="W151" s="10">
        <v>3187055.15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1829748.31</v>
      </c>
      <c r="AG151" s="10">
        <v>0</v>
      </c>
      <c r="AH151" s="10">
        <v>0</v>
      </c>
      <c r="AI151" s="10">
        <v>1264165.74</v>
      </c>
      <c r="AK151" s="10">
        <v>30000</v>
      </c>
      <c r="AL151" s="10">
        <v>63141.100000000006</v>
      </c>
      <c r="AN151" s="31">
        <f t="shared" si="21"/>
        <v>167739.7415</v>
      </c>
      <c r="AO151" s="13">
        <f t="shared" si="22"/>
        <v>196865.18150000001</v>
      </c>
      <c r="AP151" s="13">
        <f t="shared" si="23"/>
        <v>0</v>
      </c>
      <c r="AQ151" s="13">
        <f t="shared" si="24"/>
        <v>-582.50000000000728</v>
      </c>
      <c r="AR151" s="13">
        <f t="shared" si="25"/>
        <v>-28542.939999999995</v>
      </c>
    </row>
    <row r="152" spans="1:44" x14ac:dyDescent="0.25">
      <c r="A152" s="5">
        <f t="shared" si="20"/>
        <v>134</v>
      </c>
      <c r="B152" s="26">
        <f t="shared" si="17"/>
        <v>5</v>
      </c>
      <c r="C152" s="43" t="s">
        <v>60</v>
      </c>
      <c r="D152" s="5" t="s">
        <v>62</v>
      </c>
      <c r="E152" s="30">
        <f t="shared" si="18"/>
        <v>3758845.65</v>
      </c>
      <c r="F152" s="1">
        <v>0</v>
      </c>
      <c r="G152" s="1">
        <v>0</v>
      </c>
      <c r="H152" s="32">
        <v>1327855.6100000001</v>
      </c>
      <c r="I152" s="32">
        <v>2142229.6800000002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4">
        <v>0</v>
      </c>
      <c r="Q152" s="1">
        <v>0</v>
      </c>
      <c r="R152" s="32">
        <v>187942.28</v>
      </c>
      <c r="S152" s="1">
        <v>30000</v>
      </c>
      <c r="T152" s="1">
        <v>70818.080000000002</v>
      </c>
      <c r="V152" s="5" t="s">
        <v>62</v>
      </c>
      <c r="W152" s="10">
        <v>3570903.37</v>
      </c>
      <c r="X152" s="10">
        <v>0</v>
      </c>
      <c r="Y152" s="10">
        <v>0</v>
      </c>
      <c r="Z152" s="10">
        <v>1327855.6100000001</v>
      </c>
      <c r="AA152" s="10">
        <v>2142229.6800000002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K152" s="10">
        <v>30000</v>
      </c>
      <c r="AL152" s="10">
        <v>70818.080000000002</v>
      </c>
      <c r="AN152" s="31">
        <f t="shared" si="21"/>
        <v>187942.2799999998</v>
      </c>
      <c r="AO152" s="13">
        <f t="shared" si="22"/>
        <v>187942.28</v>
      </c>
      <c r="AP152" s="13">
        <f t="shared" si="23"/>
        <v>0</v>
      </c>
      <c r="AQ152" s="13">
        <f t="shared" si="24"/>
        <v>0</v>
      </c>
      <c r="AR152" s="13">
        <f t="shared" si="25"/>
        <v>-2.0372681319713593E-10</v>
      </c>
    </row>
    <row r="153" spans="1:44" x14ac:dyDescent="0.25">
      <c r="A153" s="5">
        <f t="shared" si="20"/>
        <v>135</v>
      </c>
      <c r="B153" s="26">
        <f t="shared" si="17"/>
        <v>6</v>
      </c>
      <c r="C153" s="43" t="s">
        <v>60</v>
      </c>
      <c r="D153" s="5" t="s">
        <v>64</v>
      </c>
      <c r="E153" s="30">
        <f t="shared" si="18"/>
        <v>2450507.12</v>
      </c>
      <c r="F153" s="1">
        <v>0</v>
      </c>
      <c r="G153" s="1">
        <v>0</v>
      </c>
      <c r="H153" s="1">
        <v>0</v>
      </c>
      <c r="I153" s="32">
        <v>2252022.12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4">
        <v>0</v>
      </c>
      <c r="Q153" s="1">
        <v>0</v>
      </c>
      <c r="R153" s="32">
        <v>122525.36</v>
      </c>
      <c r="S153" s="1">
        <v>30000</v>
      </c>
      <c r="T153" s="1">
        <v>45959.64</v>
      </c>
      <c r="V153" s="5" t="s">
        <v>64</v>
      </c>
      <c r="W153" s="10">
        <v>2327981.7600000002</v>
      </c>
      <c r="X153" s="10">
        <v>0</v>
      </c>
      <c r="Y153" s="10">
        <v>0</v>
      </c>
      <c r="Z153" s="10">
        <v>0</v>
      </c>
      <c r="AA153" s="10">
        <v>2252022.12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K153" s="10">
        <v>30000</v>
      </c>
      <c r="AL153" s="10">
        <v>45959.64</v>
      </c>
      <c r="AN153" s="31">
        <f t="shared" si="21"/>
        <v>122525.35999999987</v>
      </c>
      <c r="AO153" s="13">
        <f t="shared" si="22"/>
        <v>122525.36</v>
      </c>
      <c r="AP153" s="13">
        <f t="shared" si="23"/>
        <v>0</v>
      </c>
      <c r="AQ153" s="13">
        <f t="shared" si="24"/>
        <v>0</v>
      </c>
      <c r="AR153" s="13">
        <f t="shared" si="25"/>
        <v>-1.3096723705530167E-10</v>
      </c>
    </row>
    <row r="154" spans="1:44" x14ac:dyDescent="0.25">
      <c r="A154" s="5">
        <f t="shared" si="20"/>
        <v>136</v>
      </c>
      <c r="B154" s="26">
        <f t="shared" si="17"/>
        <v>7</v>
      </c>
      <c r="C154" s="43" t="s">
        <v>60</v>
      </c>
      <c r="D154" s="5" t="s">
        <v>65</v>
      </c>
      <c r="E154" s="30">
        <f t="shared" si="18"/>
        <v>2648900.4899999998</v>
      </c>
      <c r="F154" s="1">
        <v>0</v>
      </c>
      <c r="G154" s="32">
        <v>1214923.54</v>
      </c>
      <c r="H154" s="32">
        <v>467532.52</v>
      </c>
      <c r="I154" s="32">
        <v>754270.28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4">
        <v>0</v>
      </c>
      <c r="Q154" s="1">
        <v>0</v>
      </c>
      <c r="R154" s="32">
        <v>132445.03</v>
      </c>
      <c r="S154" s="1">
        <v>30000</v>
      </c>
      <c r="T154" s="1">
        <v>49729.119999999995</v>
      </c>
      <c r="V154" s="5" t="s">
        <v>65</v>
      </c>
      <c r="W154" s="10">
        <v>2516455.46</v>
      </c>
      <c r="X154" s="10">
        <v>0</v>
      </c>
      <c r="Y154" s="10">
        <v>1214923.54</v>
      </c>
      <c r="Z154" s="10">
        <v>467532.52</v>
      </c>
      <c r="AA154" s="10">
        <v>754270.28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K154" s="10">
        <v>30000</v>
      </c>
      <c r="AL154" s="10">
        <v>49729.119999999995</v>
      </c>
      <c r="AN154" s="31">
        <f t="shared" si="21"/>
        <v>132445.0299999998</v>
      </c>
      <c r="AO154" s="13">
        <f t="shared" si="22"/>
        <v>132445.03</v>
      </c>
      <c r="AP154" s="13">
        <f t="shared" si="23"/>
        <v>0</v>
      </c>
      <c r="AQ154" s="13">
        <f t="shared" si="24"/>
        <v>0</v>
      </c>
      <c r="AR154" s="13">
        <f t="shared" si="25"/>
        <v>-2.0372681319713593E-10</v>
      </c>
    </row>
    <row r="155" spans="1:44" x14ac:dyDescent="0.25">
      <c r="A155" s="5">
        <f t="shared" si="20"/>
        <v>137</v>
      </c>
      <c r="B155" s="26">
        <f t="shared" si="17"/>
        <v>8</v>
      </c>
      <c r="C155" s="43" t="s">
        <v>60</v>
      </c>
      <c r="D155" s="5" t="s">
        <v>66</v>
      </c>
      <c r="E155" s="30">
        <f t="shared" si="18"/>
        <v>325644.94</v>
      </c>
      <c r="F155" s="1">
        <v>0</v>
      </c>
      <c r="G155" s="1">
        <v>0</v>
      </c>
      <c r="H155" s="1">
        <v>0</v>
      </c>
      <c r="I155" s="32">
        <v>273775.43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32">
        <v>16282.25</v>
      </c>
      <c r="S155" s="1">
        <v>30000</v>
      </c>
      <c r="T155" s="32">
        <v>5587.26</v>
      </c>
      <c r="V155" s="5" t="s">
        <v>66</v>
      </c>
      <c r="W155" s="10">
        <v>312111.34999999998</v>
      </c>
      <c r="X155" s="10">
        <v>0</v>
      </c>
      <c r="Y155" s="10">
        <v>0</v>
      </c>
      <c r="Z155" s="10">
        <v>0</v>
      </c>
      <c r="AA155" s="10">
        <v>273775.43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2748.66</v>
      </c>
      <c r="AK155" s="10">
        <v>30000</v>
      </c>
      <c r="AL155" s="10">
        <v>5587.26</v>
      </c>
      <c r="AN155" s="31">
        <f t="shared" si="21"/>
        <v>13533.590000000026</v>
      </c>
      <c r="AO155" s="13">
        <f t="shared" si="22"/>
        <v>13533.59</v>
      </c>
      <c r="AP155" s="13">
        <f t="shared" si="23"/>
        <v>0</v>
      </c>
      <c r="AQ155" s="13">
        <f t="shared" si="24"/>
        <v>0</v>
      </c>
      <c r="AR155" s="13">
        <f t="shared" si="25"/>
        <v>2.5465851649641991E-11</v>
      </c>
    </row>
    <row r="156" spans="1:44" x14ac:dyDescent="0.25">
      <c r="A156" s="5">
        <f t="shared" si="20"/>
        <v>138</v>
      </c>
      <c r="B156" s="26">
        <f t="shared" si="17"/>
        <v>9</v>
      </c>
      <c r="C156" s="43" t="s">
        <v>60</v>
      </c>
      <c r="D156" s="5" t="s">
        <v>68</v>
      </c>
      <c r="E156" s="30">
        <f t="shared" si="18"/>
        <v>796185.2</v>
      </c>
      <c r="F156" s="1">
        <v>0</v>
      </c>
      <c r="G156" s="32">
        <v>354919.37</v>
      </c>
      <c r="H156" s="32">
        <v>136581.72</v>
      </c>
      <c r="I156" s="32">
        <v>220347.32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32">
        <v>39809.270000000004</v>
      </c>
      <c r="S156" s="1">
        <v>30000</v>
      </c>
      <c r="T156" s="32">
        <v>14527.52</v>
      </c>
      <c r="V156" s="5" t="s">
        <v>68</v>
      </c>
      <c r="W156" s="10">
        <v>756613.71</v>
      </c>
      <c r="X156" s="10">
        <v>0</v>
      </c>
      <c r="Y156" s="10">
        <v>354919.37</v>
      </c>
      <c r="Z156" s="10">
        <v>136581.72</v>
      </c>
      <c r="AA156" s="10">
        <v>220347.32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237.78</v>
      </c>
      <c r="AK156" s="10">
        <v>30000</v>
      </c>
      <c r="AL156" s="10">
        <v>14527.52</v>
      </c>
      <c r="AN156" s="31">
        <f t="shared" si="21"/>
        <v>39571.489999999991</v>
      </c>
      <c r="AO156" s="13">
        <f t="shared" si="22"/>
        <v>39571.490000000005</v>
      </c>
      <c r="AP156" s="13">
        <f t="shared" si="23"/>
        <v>0</v>
      </c>
      <c r="AQ156" s="13">
        <f t="shared" si="24"/>
        <v>0</v>
      </c>
      <c r="AR156" s="13">
        <f t="shared" si="25"/>
        <v>-1.4551915228366852E-11</v>
      </c>
    </row>
    <row r="157" spans="1:44" x14ac:dyDescent="0.25">
      <c r="A157" s="5">
        <f t="shared" si="20"/>
        <v>139</v>
      </c>
      <c r="B157" s="26">
        <f t="shared" si="17"/>
        <v>10</v>
      </c>
      <c r="C157" s="43" t="s">
        <v>60</v>
      </c>
      <c r="D157" s="5" t="s">
        <v>69</v>
      </c>
      <c r="E157" s="30">
        <f t="shared" si="18"/>
        <v>320627.09999999998</v>
      </c>
      <c r="F157" s="1">
        <v>0</v>
      </c>
      <c r="G157" s="1">
        <v>0</v>
      </c>
      <c r="H157" s="1">
        <v>0</v>
      </c>
      <c r="I157" s="32">
        <v>269103.83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32">
        <v>16031.35</v>
      </c>
      <c r="S157" s="1">
        <v>30000</v>
      </c>
      <c r="T157" s="32">
        <v>5491.92</v>
      </c>
      <c r="V157" s="5" t="s">
        <v>69</v>
      </c>
      <c r="W157" s="10">
        <v>311094.69</v>
      </c>
      <c r="X157" s="10">
        <v>0</v>
      </c>
      <c r="Y157" s="10">
        <v>0</v>
      </c>
      <c r="Z157" s="10">
        <v>0</v>
      </c>
      <c r="AA157" s="10">
        <v>269103.83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6498.94</v>
      </c>
      <c r="AK157" s="10">
        <v>30000</v>
      </c>
      <c r="AL157" s="10">
        <v>5491.92</v>
      </c>
      <c r="AN157" s="31">
        <f t="shared" si="21"/>
        <v>9532.4099999999744</v>
      </c>
      <c r="AO157" s="13">
        <f t="shared" si="22"/>
        <v>9532.41</v>
      </c>
      <c r="AP157" s="13">
        <f t="shared" si="23"/>
        <v>0</v>
      </c>
      <c r="AQ157" s="13">
        <f t="shared" si="24"/>
        <v>0</v>
      </c>
      <c r="AR157" s="13">
        <f t="shared" si="25"/>
        <v>-2.5465851649641991E-11</v>
      </c>
    </row>
    <row r="158" spans="1:44" x14ac:dyDescent="0.25">
      <c r="A158" s="5">
        <f t="shared" si="20"/>
        <v>140</v>
      </c>
      <c r="B158" s="26">
        <f t="shared" si="17"/>
        <v>11</v>
      </c>
      <c r="C158" s="43" t="s">
        <v>60</v>
      </c>
      <c r="D158" s="5" t="s">
        <v>70</v>
      </c>
      <c r="E158" s="30">
        <f t="shared" si="18"/>
        <v>829915.53</v>
      </c>
      <c r="F158" s="1">
        <v>0</v>
      </c>
      <c r="G158" s="32">
        <v>370576.53</v>
      </c>
      <c r="H158" s="32">
        <v>142606.98000000001</v>
      </c>
      <c r="I158" s="32">
        <v>230067.86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32">
        <v>41495.78</v>
      </c>
      <c r="S158" s="1">
        <v>30000</v>
      </c>
      <c r="T158" s="32">
        <v>15168.38</v>
      </c>
      <c r="V158" s="5" t="s">
        <v>70</v>
      </c>
      <c r="W158" s="10">
        <v>790693.05</v>
      </c>
      <c r="X158" s="10">
        <v>0</v>
      </c>
      <c r="Y158" s="10">
        <v>370576.53</v>
      </c>
      <c r="Z158" s="10">
        <v>142606.98000000001</v>
      </c>
      <c r="AA158" s="10">
        <v>230067.86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2273.3000000000002</v>
      </c>
      <c r="AK158" s="10">
        <v>30000</v>
      </c>
      <c r="AL158" s="10">
        <v>15168.38</v>
      </c>
      <c r="AN158" s="31">
        <f t="shared" si="21"/>
        <v>39222.479999999981</v>
      </c>
      <c r="AO158" s="13">
        <f t="shared" si="22"/>
        <v>39222.479999999996</v>
      </c>
      <c r="AP158" s="13">
        <f t="shared" si="23"/>
        <v>0</v>
      </c>
      <c r="AQ158" s="13">
        <f t="shared" si="24"/>
        <v>0</v>
      </c>
      <c r="AR158" s="13">
        <f t="shared" si="25"/>
        <v>-1.4551915228366852E-11</v>
      </c>
    </row>
    <row r="159" spans="1:44" x14ac:dyDescent="0.25">
      <c r="A159" s="5">
        <f t="shared" si="20"/>
        <v>141</v>
      </c>
      <c r="B159" s="26">
        <f t="shared" si="17"/>
        <v>12</v>
      </c>
      <c r="C159" s="43" t="s">
        <v>60</v>
      </c>
      <c r="D159" s="5" t="s">
        <v>71</v>
      </c>
      <c r="E159" s="30">
        <f t="shared" si="18"/>
        <v>737280.97</v>
      </c>
      <c r="F159" s="1">
        <v>0</v>
      </c>
      <c r="G159" s="32">
        <v>474434.5</v>
      </c>
      <c r="H159" s="32">
        <v>182574.07999999999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32">
        <v>36864.050000000003</v>
      </c>
      <c r="S159" s="1">
        <v>30000</v>
      </c>
      <c r="T159" s="32">
        <v>13408.34</v>
      </c>
      <c r="V159" s="5" t="s">
        <v>1461</v>
      </c>
      <c r="W159" s="10">
        <v>732246.14999999991</v>
      </c>
      <c r="X159" s="10">
        <v>0</v>
      </c>
      <c r="Y159" s="10">
        <v>474434.5</v>
      </c>
      <c r="Z159" s="10">
        <v>182574.07999999999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31829.23</v>
      </c>
      <c r="AK159" s="10">
        <v>30000</v>
      </c>
      <c r="AL159" s="10">
        <v>13408.34</v>
      </c>
      <c r="AN159" s="31">
        <f t="shared" si="21"/>
        <v>5034.8200000000652</v>
      </c>
      <c r="AO159" s="13">
        <f t="shared" si="22"/>
        <v>5034.8200000000033</v>
      </c>
      <c r="AP159" s="13">
        <f t="shared" si="23"/>
        <v>0</v>
      </c>
      <c r="AQ159" s="13">
        <f t="shared" si="24"/>
        <v>0</v>
      </c>
      <c r="AR159" s="13">
        <f t="shared" si="25"/>
        <v>6.184563972055912E-11</v>
      </c>
    </row>
    <row r="160" spans="1:44" x14ac:dyDescent="0.25">
      <c r="A160" s="5">
        <f t="shared" si="20"/>
        <v>142</v>
      </c>
      <c r="B160" s="26">
        <f t="shared" si="17"/>
        <v>13</v>
      </c>
      <c r="C160" s="15" t="s">
        <v>60</v>
      </c>
      <c r="D160" s="2" t="s">
        <v>72</v>
      </c>
      <c r="E160" s="30">
        <f t="shared" si="18"/>
        <v>5456590.3799999999</v>
      </c>
      <c r="F160" s="32">
        <v>3839916.94</v>
      </c>
      <c r="G160" s="32">
        <v>0</v>
      </c>
      <c r="H160" s="32">
        <v>0</v>
      </c>
      <c r="I160" s="32">
        <v>1210768.7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12">
        <v>0</v>
      </c>
      <c r="Q160" s="32">
        <v>0</v>
      </c>
      <c r="R160" s="32">
        <v>272829.52</v>
      </c>
      <c r="S160" s="1">
        <v>30000</v>
      </c>
      <c r="T160" s="1">
        <v>103075.22</v>
      </c>
      <c r="V160" s="2" t="s">
        <v>72</v>
      </c>
      <c r="W160" s="10">
        <v>5183760.8599999994</v>
      </c>
      <c r="X160" s="10">
        <v>3839916.94</v>
      </c>
      <c r="Y160" s="10">
        <v>0</v>
      </c>
      <c r="Z160" s="10">
        <v>0</v>
      </c>
      <c r="AA160" s="10">
        <v>1210768.7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K160" s="10">
        <v>30000</v>
      </c>
      <c r="AL160" s="10">
        <v>103075.22</v>
      </c>
      <c r="AN160" s="31">
        <f t="shared" si="21"/>
        <v>272829.52000000048</v>
      </c>
      <c r="AO160" s="13">
        <f t="shared" si="22"/>
        <v>272829.52</v>
      </c>
      <c r="AP160" s="13">
        <f t="shared" si="23"/>
        <v>0</v>
      </c>
      <c r="AQ160" s="13">
        <f t="shared" si="24"/>
        <v>0</v>
      </c>
      <c r="AR160" s="13">
        <f t="shared" si="25"/>
        <v>4.6566128730773926E-10</v>
      </c>
    </row>
    <row r="161" spans="1:44" x14ac:dyDescent="0.25">
      <c r="A161" s="5">
        <f t="shared" si="20"/>
        <v>143</v>
      </c>
      <c r="B161" s="26">
        <f t="shared" si="17"/>
        <v>14</v>
      </c>
      <c r="C161" s="43" t="s">
        <v>60</v>
      </c>
      <c r="D161" s="5" t="s">
        <v>73</v>
      </c>
      <c r="E161" s="30">
        <f t="shared" si="18"/>
        <v>7670935.6400000006</v>
      </c>
      <c r="F161" s="1">
        <v>0</v>
      </c>
      <c r="G161" s="32">
        <v>1192556.67</v>
      </c>
      <c r="H161" s="32">
        <v>458925.19</v>
      </c>
      <c r="I161" s="32">
        <v>740384.09</v>
      </c>
      <c r="J161" s="1">
        <v>0</v>
      </c>
      <c r="K161" s="1">
        <v>0</v>
      </c>
      <c r="L161" s="1">
        <v>0</v>
      </c>
      <c r="M161" s="1">
        <v>0</v>
      </c>
      <c r="N161" s="32">
        <v>4720375.13</v>
      </c>
      <c r="O161" s="1">
        <v>0</v>
      </c>
      <c r="P161" s="14">
        <v>0</v>
      </c>
      <c r="Q161" s="1">
        <v>0</v>
      </c>
      <c r="R161" s="32">
        <v>383546.78</v>
      </c>
      <c r="S161" s="1">
        <v>30000</v>
      </c>
      <c r="T161" s="1">
        <v>145147.78</v>
      </c>
      <c r="V161" s="5" t="s">
        <v>73</v>
      </c>
      <c r="W161" s="10">
        <v>7287388.8600000003</v>
      </c>
      <c r="X161" s="10">
        <v>0</v>
      </c>
      <c r="Y161" s="10">
        <v>1192556.67</v>
      </c>
      <c r="Z161" s="10">
        <v>458925.19</v>
      </c>
      <c r="AA161" s="10">
        <v>740384.09</v>
      </c>
      <c r="AB161" s="10">
        <v>0</v>
      </c>
      <c r="AC161" s="10">
        <v>0</v>
      </c>
      <c r="AD161" s="10">
        <v>0</v>
      </c>
      <c r="AE161" s="10">
        <v>0</v>
      </c>
      <c r="AF161" s="10">
        <v>4720375.13</v>
      </c>
      <c r="AG161" s="10">
        <v>0</v>
      </c>
      <c r="AH161" s="10">
        <v>0</v>
      </c>
      <c r="AI161" s="10">
        <v>0</v>
      </c>
      <c r="AK161" s="10">
        <v>30000</v>
      </c>
      <c r="AL161" s="10">
        <v>145147.78</v>
      </c>
      <c r="AN161" s="31">
        <f t="shared" si="21"/>
        <v>383546.78000000026</v>
      </c>
      <c r="AO161" s="13">
        <f t="shared" si="22"/>
        <v>383546.78</v>
      </c>
      <c r="AP161" s="13">
        <f t="shared" si="23"/>
        <v>0</v>
      </c>
      <c r="AQ161" s="13">
        <f t="shared" si="24"/>
        <v>0</v>
      </c>
      <c r="AR161" s="13">
        <f t="shared" si="25"/>
        <v>2.3283064365386963E-10</v>
      </c>
    </row>
    <row r="162" spans="1:44" x14ac:dyDescent="0.25">
      <c r="A162" s="5">
        <f t="shared" si="20"/>
        <v>144</v>
      </c>
      <c r="B162" s="26">
        <f t="shared" si="17"/>
        <v>15</v>
      </c>
      <c r="C162" s="43" t="s">
        <v>60</v>
      </c>
      <c r="D162" s="5" t="s">
        <v>74</v>
      </c>
      <c r="E162" s="30">
        <f t="shared" si="18"/>
        <v>1668668.4999999998</v>
      </c>
      <c r="F162" s="1">
        <v>0</v>
      </c>
      <c r="G162" s="1">
        <v>0</v>
      </c>
      <c r="H162" s="32">
        <v>76011.89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1448118.48</v>
      </c>
      <c r="O162" s="1">
        <v>0</v>
      </c>
      <c r="P162" s="1">
        <v>0</v>
      </c>
      <c r="Q162" s="1">
        <v>0</v>
      </c>
      <c r="R162" s="32">
        <v>83433.430000000008</v>
      </c>
      <c r="S162" s="1">
        <v>30000</v>
      </c>
      <c r="T162" s="32">
        <v>31104.699999999997</v>
      </c>
      <c r="V162" s="5" t="s">
        <v>74</v>
      </c>
      <c r="W162" s="10">
        <v>1591866.8699999999</v>
      </c>
      <c r="X162" s="10">
        <v>0</v>
      </c>
      <c r="Y162" s="10">
        <v>0</v>
      </c>
      <c r="Z162" s="10">
        <v>76011.89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1448118.48</v>
      </c>
      <c r="AG162" s="10">
        <v>0</v>
      </c>
      <c r="AH162" s="10">
        <v>0</v>
      </c>
      <c r="AI162" s="10">
        <v>0</v>
      </c>
      <c r="AJ162" s="10">
        <v>6631.8</v>
      </c>
      <c r="AK162" s="10">
        <v>30000</v>
      </c>
      <c r="AL162" s="10">
        <v>31104.699999999997</v>
      </c>
      <c r="AN162" s="31">
        <f t="shared" si="21"/>
        <v>76801.629999999888</v>
      </c>
      <c r="AO162" s="13">
        <f t="shared" si="22"/>
        <v>76801.63</v>
      </c>
      <c r="AP162" s="13">
        <f t="shared" si="23"/>
        <v>0</v>
      </c>
      <c r="AQ162" s="13">
        <f t="shared" si="24"/>
        <v>0</v>
      </c>
      <c r="AR162" s="13">
        <f t="shared" si="25"/>
        <v>-1.1641532182693481E-10</v>
      </c>
    </row>
    <row r="163" spans="1:44" x14ac:dyDescent="0.25">
      <c r="A163" s="82"/>
      <c r="B163" s="83"/>
      <c r="C163" s="100"/>
      <c r="D163" s="101" t="s">
        <v>75</v>
      </c>
      <c r="E163" s="80">
        <f>SUM(E164:E386)</f>
        <v>1358005415.3713179</v>
      </c>
      <c r="F163" s="80">
        <f t="shared" ref="F163:T163" si="26">SUM(F164:F386)</f>
        <v>190573444.43999991</v>
      </c>
      <c r="G163" s="80">
        <f t="shared" si="26"/>
        <v>104053971.10000001</v>
      </c>
      <c r="H163" s="80">
        <f t="shared" si="26"/>
        <v>47635550.160000004</v>
      </c>
      <c r="I163" s="80">
        <f t="shared" si="26"/>
        <v>72802746.610000014</v>
      </c>
      <c r="J163" s="80">
        <f t="shared" si="26"/>
        <v>13060146.109999996</v>
      </c>
      <c r="K163" s="80">
        <f t="shared" si="26"/>
        <v>0</v>
      </c>
      <c r="L163" s="80">
        <f t="shared" si="26"/>
        <v>0</v>
      </c>
      <c r="M163" s="80">
        <f t="shared" si="26"/>
        <v>0</v>
      </c>
      <c r="N163" s="80">
        <f t="shared" si="26"/>
        <v>170633093.66999993</v>
      </c>
      <c r="O163" s="80">
        <f t="shared" si="26"/>
        <v>12013158.379999999</v>
      </c>
      <c r="P163" s="80">
        <f t="shared" si="26"/>
        <v>457279223.0399999</v>
      </c>
      <c r="Q163" s="80">
        <f t="shared" si="26"/>
        <v>215295818.49000019</v>
      </c>
      <c r="R163" s="80">
        <f t="shared" si="26"/>
        <v>46788090.61529851</v>
      </c>
      <c r="S163" s="80">
        <f t="shared" si="26"/>
        <v>6351433.3260285724</v>
      </c>
      <c r="T163" s="80">
        <f t="shared" si="26"/>
        <v>21518739.42998961</v>
      </c>
      <c r="V163" s="44" t="s">
        <v>75</v>
      </c>
      <c r="AN163" s="31">
        <f t="shared" si="21"/>
        <v>1358005415.3713179</v>
      </c>
      <c r="AO163" s="13">
        <f t="shared" si="22"/>
        <v>46788090.61529851</v>
      </c>
      <c r="AP163" s="13">
        <f t="shared" si="23"/>
        <v>6351433.3260285724</v>
      </c>
      <c r="AQ163" s="13">
        <f t="shared" si="24"/>
        <v>21518739.42998961</v>
      </c>
      <c r="AR163" s="13">
        <f t="shared" si="25"/>
        <v>1283347152.0000012</v>
      </c>
    </row>
    <row r="164" spans="1:44" x14ac:dyDescent="0.25">
      <c r="A164" s="5">
        <f>+A162+1</f>
        <v>145</v>
      </c>
      <c r="B164" s="5">
        <v>1</v>
      </c>
      <c r="C164" s="15" t="s">
        <v>49</v>
      </c>
      <c r="D164" s="2" t="s">
        <v>54</v>
      </c>
      <c r="E164" s="30">
        <f t="shared" ref="E164:E227" si="27">SUM(F164:T164)</f>
        <v>3557031.41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12">
        <v>3282196.24</v>
      </c>
      <c r="Q164" s="32">
        <v>0</v>
      </c>
      <c r="R164" s="32">
        <v>177851.57</v>
      </c>
      <c r="S164" s="32">
        <v>30000</v>
      </c>
      <c r="T164" s="32">
        <v>66983.600000000006</v>
      </c>
      <c r="U164" s="31"/>
      <c r="V164" s="2" t="s">
        <v>54</v>
      </c>
      <c r="W164" s="10">
        <v>3379179.8400000003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3282196.24</v>
      </c>
      <c r="AI164" s="10">
        <v>0</v>
      </c>
      <c r="AK164" s="10">
        <v>30000</v>
      </c>
      <c r="AL164" s="10">
        <v>66983.600000000006</v>
      </c>
      <c r="AN164" s="31">
        <f t="shared" si="21"/>
        <v>177851.56999999983</v>
      </c>
      <c r="AO164" s="13">
        <f t="shared" si="22"/>
        <v>177851.57</v>
      </c>
      <c r="AP164" s="13">
        <f t="shared" si="23"/>
        <v>0</v>
      </c>
      <c r="AQ164" s="13">
        <f t="shared" si="24"/>
        <v>0</v>
      </c>
      <c r="AR164" s="13">
        <f t="shared" si="25"/>
        <v>-1.7462298274040222E-10</v>
      </c>
    </row>
    <row r="165" spans="1:44" x14ac:dyDescent="0.25">
      <c r="A165" s="5">
        <f t="shared" ref="A165:A228" si="28">+A164+1</f>
        <v>146</v>
      </c>
      <c r="B165" s="26">
        <f t="shared" ref="B165:B228" si="29">B164+1</f>
        <v>2</v>
      </c>
      <c r="C165" s="15" t="s">
        <v>77</v>
      </c>
      <c r="D165" s="2" t="s">
        <v>78</v>
      </c>
      <c r="E165" s="30">
        <f t="shared" si="27"/>
        <v>23397115.060241196</v>
      </c>
      <c r="F165" s="32">
        <v>3732598.12</v>
      </c>
      <c r="G165" s="32">
        <v>2083827.97</v>
      </c>
      <c r="H165" s="32">
        <v>684786.5</v>
      </c>
      <c r="I165" s="32">
        <v>880583.91</v>
      </c>
      <c r="J165" s="32">
        <v>0</v>
      </c>
      <c r="K165" s="32">
        <v>0</v>
      </c>
      <c r="L165" s="32">
        <v>0</v>
      </c>
      <c r="M165" s="32">
        <v>0</v>
      </c>
      <c r="N165" s="32">
        <v>1582748.34</v>
      </c>
      <c r="O165" s="32">
        <v>1228233.47</v>
      </c>
      <c r="P165" s="32">
        <v>12462777.66</v>
      </c>
      <c r="Q165" s="32">
        <v>0</v>
      </c>
      <c r="R165" s="32">
        <v>580310.31024119642</v>
      </c>
      <c r="S165" s="32">
        <v>30000</v>
      </c>
      <c r="T165" s="32">
        <v>131248.78</v>
      </c>
      <c r="U165" s="31"/>
      <c r="V165" s="2" t="s">
        <v>78</v>
      </c>
      <c r="W165" s="10">
        <v>22807569.609999999</v>
      </c>
      <c r="X165" s="10">
        <v>3640646.22</v>
      </c>
      <c r="Y165" s="10">
        <v>2019633.17</v>
      </c>
      <c r="Z165" s="10">
        <v>656346.6</v>
      </c>
      <c r="AA165" s="10">
        <v>868134.08</v>
      </c>
      <c r="AB165" s="10">
        <v>0</v>
      </c>
      <c r="AC165" s="10">
        <v>0</v>
      </c>
      <c r="AD165" s="10">
        <v>0</v>
      </c>
      <c r="AE165" s="10">
        <v>0</v>
      </c>
      <c r="AF165" s="10">
        <v>1593191.95</v>
      </c>
      <c r="AG165" s="10">
        <v>1257813.57</v>
      </c>
      <c r="AH165" s="10">
        <v>11717548.550000001</v>
      </c>
      <c r="AI165" s="10">
        <v>0</v>
      </c>
      <c r="AJ165" s="10">
        <v>580310.31000000006</v>
      </c>
      <c r="AK165" s="10">
        <v>30000</v>
      </c>
      <c r="AL165" s="10">
        <v>443945.16000000003</v>
      </c>
      <c r="AN165" s="31">
        <f t="shared" si="21"/>
        <v>589545.4502411969</v>
      </c>
      <c r="AO165" s="13">
        <f t="shared" si="22"/>
        <v>2.4119636509567499E-4</v>
      </c>
      <c r="AP165" s="13">
        <f t="shared" si="23"/>
        <v>0</v>
      </c>
      <c r="AQ165" s="13">
        <f t="shared" si="24"/>
        <v>-312696.38</v>
      </c>
      <c r="AR165" s="13">
        <f t="shared" si="25"/>
        <v>902241.83000000054</v>
      </c>
    </row>
    <row r="166" spans="1:44" x14ac:dyDescent="0.25">
      <c r="A166" s="5">
        <f t="shared" si="28"/>
        <v>147</v>
      </c>
      <c r="B166" s="26">
        <f t="shared" si="29"/>
        <v>3</v>
      </c>
      <c r="C166" s="15" t="s">
        <v>77</v>
      </c>
      <c r="D166" s="2" t="s">
        <v>79</v>
      </c>
      <c r="E166" s="30">
        <f t="shared" si="27"/>
        <v>16416481.655659305</v>
      </c>
      <c r="F166" s="32">
        <v>0</v>
      </c>
      <c r="G166" s="32">
        <v>0</v>
      </c>
      <c r="H166" s="32">
        <v>687475.8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1588438.77</v>
      </c>
      <c r="O166" s="32">
        <v>1230686.6100000001</v>
      </c>
      <c r="P166" s="32">
        <v>12489013.26</v>
      </c>
      <c r="Q166" s="32">
        <v>0</v>
      </c>
      <c r="R166" s="32">
        <v>317689.48565930384</v>
      </c>
      <c r="S166" s="32">
        <v>30000</v>
      </c>
      <c r="T166" s="32">
        <v>73177.73</v>
      </c>
      <c r="U166" s="31"/>
      <c r="V166" s="2" t="s">
        <v>79</v>
      </c>
      <c r="W166" s="10">
        <v>15913347.070000002</v>
      </c>
      <c r="X166" s="10">
        <v>0</v>
      </c>
      <c r="Y166" s="10">
        <v>0</v>
      </c>
      <c r="Z166" s="10">
        <v>657615.91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1596273.06</v>
      </c>
      <c r="AG166" s="10">
        <v>1260246.0900000001</v>
      </c>
      <c r="AH166" s="10">
        <v>11740209.380000001</v>
      </c>
      <c r="AI166" s="10">
        <v>0</v>
      </c>
      <c r="AJ166" s="10">
        <v>317689.49</v>
      </c>
      <c r="AK166" s="10">
        <v>30000</v>
      </c>
      <c r="AL166" s="10">
        <v>311313.14</v>
      </c>
      <c r="AN166" s="31">
        <f t="shared" si="21"/>
        <v>503134.58565930277</v>
      </c>
      <c r="AO166" s="13">
        <f t="shared" si="22"/>
        <v>-4.3406961485743523E-3</v>
      </c>
      <c r="AP166" s="13">
        <f t="shared" si="23"/>
        <v>0</v>
      </c>
      <c r="AQ166" s="13">
        <f t="shared" si="24"/>
        <v>-238135.41000000003</v>
      </c>
      <c r="AR166" s="13">
        <f t="shared" si="25"/>
        <v>741269.99999999895</v>
      </c>
    </row>
    <row r="167" spans="1:44" x14ac:dyDescent="0.25">
      <c r="A167" s="5">
        <f t="shared" si="28"/>
        <v>148</v>
      </c>
      <c r="B167" s="26">
        <f t="shared" si="29"/>
        <v>4</v>
      </c>
      <c r="C167" s="15" t="s">
        <v>77</v>
      </c>
      <c r="D167" s="2" t="s">
        <v>80</v>
      </c>
      <c r="E167" s="30">
        <f t="shared" si="27"/>
        <v>4049418.76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2">
        <v>3441299.37</v>
      </c>
      <c r="P167" s="15">
        <v>0</v>
      </c>
      <c r="Q167" s="3">
        <v>0</v>
      </c>
      <c r="R167" s="32">
        <v>507276.55</v>
      </c>
      <c r="S167" s="32">
        <v>30000</v>
      </c>
      <c r="T167" s="32">
        <v>70842.84</v>
      </c>
      <c r="U167" s="31"/>
      <c r="V167" s="2" t="s">
        <v>80</v>
      </c>
      <c r="W167" s="10">
        <v>4354224.3716003047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3740608.86</v>
      </c>
      <c r="AH167" s="10">
        <v>0</v>
      </c>
      <c r="AI167" s="10">
        <v>0</v>
      </c>
      <c r="AJ167" s="10">
        <v>507276.55160030513</v>
      </c>
      <c r="AK167" s="10">
        <v>30000</v>
      </c>
      <c r="AL167" s="10">
        <v>76338.960000000006</v>
      </c>
      <c r="AN167" s="31">
        <f t="shared" si="21"/>
        <v>-304805.61160030495</v>
      </c>
      <c r="AO167" s="13">
        <f t="shared" si="22"/>
        <v>-1.6003051423467696E-3</v>
      </c>
      <c r="AP167" s="13">
        <f t="shared" si="23"/>
        <v>0</v>
      </c>
      <c r="AQ167" s="13">
        <f t="shared" si="24"/>
        <v>-5496.1200000000099</v>
      </c>
      <c r="AR167" s="13">
        <f t="shared" si="25"/>
        <v>-299309.48999999982</v>
      </c>
    </row>
    <row r="168" spans="1:44" x14ac:dyDescent="0.25">
      <c r="A168" s="5">
        <f t="shared" si="28"/>
        <v>149</v>
      </c>
      <c r="B168" s="26">
        <f t="shared" si="29"/>
        <v>5</v>
      </c>
      <c r="C168" s="15" t="s">
        <v>77</v>
      </c>
      <c r="D168" s="2" t="s">
        <v>81</v>
      </c>
      <c r="E168" s="30">
        <f t="shared" si="27"/>
        <v>20272248.559999999</v>
      </c>
      <c r="F168" s="32">
        <v>0</v>
      </c>
      <c r="G168" s="32">
        <v>9903444.3599999994</v>
      </c>
      <c r="H168" s="32">
        <v>3189826.17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6112938.9299999997</v>
      </c>
      <c r="P168" s="12">
        <v>0</v>
      </c>
      <c r="Q168" s="32">
        <v>0</v>
      </c>
      <c r="R168" s="32">
        <v>733956.63</v>
      </c>
      <c r="S168" s="32">
        <v>30000</v>
      </c>
      <c r="T168" s="32">
        <v>302082.46999999997</v>
      </c>
      <c r="U168" s="31"/>
      <c r="V168" s="2" t="s">
        <v>81</v>
      </c>
      <c r="W168" s="10">
        <v>20272248.559999999</v>
      </c>
      <c r="X168" s="10">
        <v>0</v>
      </c>
      <c r="Y168" s="10">
        <v>9815360.9900000002</v>
      </c>
      <c r="Z168" s="10">
        <v>3189826.17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6112938.9299999997</v>
      </c>
      <c r="AH168" s="10">
        <v>0</v>
      </c>
      <c r="AI168" s="10">
        <v>0</v>
      </c>
      <c r="AJ168" s="10">
        <v>733956.63</v>
      </c>
      <c r="AK168" s="10">
        <v>30000</v>
      </c>
      <c r="AL168" s="10">
        <v>390165.83999999997</v>
      </c>
      <c r="AN168" s="31">
        <f t="shared" si="21"/>
        <v>0</v>
      </c>
      <c r="AO168" s="13">
        <f t="shared" si="22"/>
        <v>0</v>
      </c>
      <c r="AP168" s="13">
        <f t="shared" si="23"/>
        <v>0</v>
      </c>
      <c r="AQ168" s="13">
        <f t="shared" si="24"/>
        <v>-88083.37</v>
      </c>
      <c r="AR168" s="13">
        <f t="shared" si="25"/>
        <v>88083.37</v>
      </c>
    </row>
    <row r="169" spans="1:44" x14ac:dyDescent="0.25">
      <c r="A169" s="5">
        <f t="shared" si="28"/>
        <v>150</v>
      </c>
      <c r="B169" s="26">
        <f t="shared" si="29"/>
        <v>6</v>
      </c>
      <c r="C169" s="15" t="s">
        <v>83</v>
      </c>
      <c r="D169" s="2" t="s">
        <v>84</v>
      </c>
      <c r="E169" s="30">
        <f t="shared" si="27"/>
        <v>1406117.1800000002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12">
        <v>1279695.1000000001</v>
      </c>
      <c r="Q169" s="32">
        <v>0</v>
      </c>
      <c r="R169" s="32">
        <v>70305.86</v>
      </c>
      <c r="S169" s="32">
        <v>30000</v>
      </c>
      <c r="T169" s="32">
        <v>26116.22</v>
      </c>
      <c r="U169" s="31"/>
      <c r="V169" s="2" t="s">
        <v>84</v>
      </c>
      <c r="W169" s="10">
        <v>1404200.5277900123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1279695.1000000001</v>
      </c>
      <c r="AI169" s="10">
        <v>0</v>
      </c>
      <c r="AJ169" s="10">
        <v>68389.207790012297</v>
      </c>
      <c r="AK169" s="10">
        <v>30000</v>
      </c>
      <c r="AL169" s="10">
        <v>26116.22</v>
      </c>
      <c r="AN169" s="31">
        <f t="shared" si="21"/>
        <v>1916.6522099878639</v>
      </c>
      <c r="AO169" s="13">
        <f t="shared" si="22"/>
        <v>1916.6522099877038</v>
      </c>
      <c r="AP169" s="13">
        <f t="shared" si="23"/>
        <v>0</v>
      </c>
      <c r="AQ169" s="13">
        <f t="shared" si="24"/>
        <v>0</v>
      </c>
      <c r="AR169" s="13">
        <f t="shared" si="25"/>
        <v>1.6007106751203537E-10</v>
      </c>
    </row>
    <row r="170" spans="1:44" x14ac:dyDescent="0.25">
      <c r="A170" s="5">
        <f t="shared" si="28"/>
        <v>151</v>
      </c>
      <c r="B170" s="26">
        <f t="shared" si="29"/>
        <v>7</v>
      </c>
      <c r="C170" s="15" t="s">
        <v>49</v>
      </c>
      <c r="D170" s="2" t="s">
        <v>86</v>
      </c>
      <c r="E170" s="30">
        <f t="shared" si="27"/>
        <v>1431692.5447232872</v>
      </c>
      <c r="F170" s="32">
        <v>0</v>
      </c>
      <c r="G170" s="32">
        <v>0</v>
      </c>
      <c r="H170" s="32">
        <v>1338093.78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12">
        <v>0</v>
      </c>
      <c r="Q170" s="32">
        <v>0</v>
      </c>
      <c r="R170" s="1">
        <v>37866.97472328708</v>
      </c>
      <c r="S170" s="32">
        <v>30000</v>
      </c>
      <c r="T170" s="1">
        <v>25731.79</v>
      </c>
      <c r="U170" s="31"/>
      <c r="V170" s="2" t="s">
        <v>86</v>
      </c>
      <c r="W170" s="10">
        <v>1360107.91</v>
      </c>
      <c r="X170" s="10">
        <v>0</v>
      </c>
      <c r="Y170" s="10">
        <v>0</v>
      </c>
      <c r="Z170" s="10">
        <v>1303505.75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K170" s="10">
        <v>30000</v>
      </c>
      <c r="AL170" s="10">
        <v>26602.16</v>
      </c>
      <c r="AN170" s="31">
        <f t="shared" si="21"/>
        <v>71584.634723287309</v>
      </c>
      <c r="AO170" s="13">
        <f t="shared" si="22"/>
        <v>37866.97472328708</v>
      </c>
      <c r="AP170" s="13">
        <f t="shared" si="23"/>
        <v>0</v>
      </c>
      <c r="AQ170" s="13">
        <f t="shared" si="24"/>
        <v>-870.36999999999898</v>
      </c>
      <c r="AR170" s="13">
        <f t="shared" si="25"/>
        <v>34588.030000000232</v>
      </c>
    </row>
    <row r="171" spans="1:44" x14ac:dyDescent="0.25">
      <c r="A171" s="5">
        <f t="shared" si="28"/>
        <v>152</v>
      </c>
      <c r="B171" s="26">
        <f t="shared" si="29"/>
        <v>8</v>
      </c>
      <c r="C171" s="15" t="s">
        <v>49</v>
      </c>
      <c r="D171" s="2" t="s">
        <v>87</v>
      </c>
      <c r="E171" s="30">
        <f t="shared" si="27"/>
        <v>1374888.519636529</v>
      </c>
      <c r="F171" s="32">
        <v>0</v>
      </c>
      <c r="G171" s="32">
        <v>0</v>
      </c>
      <c r="H171" s="32">
        <v>1283173.24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12">
        <v>0</v>
      </c>
      <c r="Q171" s="32">
        <v>0</v>
      </c>
      <c r="R171" s="1">
        <v>36364.559636529135</v>
      </c>
      <c r="S171" s="32">
        <v>30000</v>
      </c>
      <c r="T171" s="1">
        <v>25350.720000000001</v>
      </c>
      <c r="U171" s="31"/>
      <c r="V171" s="2" t="s">
        <v>87</v>
      </c>
      <c r="W171" s="10">
        <v>1342508.6496365289</v>
      </c>
      <c r="X171" s="10">
        <v>0</v>
      </c>
      <c r="Y171" s="10">
        <v>0</v>
      </c>
      <c r="Z171" s="10">
        <v>1250621.21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36364.559636529135</v>
      </c>
      <c r="AK171" s="10">
        <v>30000</v>
      </c>
      <c r="AL171" s="10">
        <v>25522.880000000001</v>
      </c>
      <c r="AN171" s="31">
        <f t="shared" si="21"/>
        <v>32379.870000000112</v>
      </c>
      <c r="AO171" s="13">
        <f t="shared" si="22"/>
        <v>0</v>
      </c>
      <c r="AP171" s="13">
        <f t="shared" si="23"/>
        <v>0</v>
      </c>
      <c r="AQ171" s="13">
        <f t="shared" si="24"/>
        <v>-172.15999999999985</v>
      </c>
      <c r="AR171" s="13">
        <f t="shared" si="25"/>
        <v>32552.030000000112</v>
      </c>
    </row>
    <row r="172" spans="1:44" x14ac:dyDescent="0.25">
      <c r="A172" s="5">
        <f t="shared" si="28"/>
        <v>153</v>
      </c>
      <c r="B172" s="26">
        <f t="shared" si="29"/>
        <v>9</v>
      </c>
      <c r="C172" s="15" t="s">
        <v>49</v>
      </c>
      <c r="D172" s="2" t="s">
        <v>88</v>
      </c>
      <c r="E172" s="30">
        <f t="shared" si="27"/>
        <v>13153556.550000001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7528252.4400000004</v>
      </c>
      <c r="O172" s="32">
        <v>0</v>
      </c>
      <c r="P172" s="32">
        <v>4769915.53</v>
      </c>
      <c r="Q172" s="32">
        <v>0</v>
      </c>
      <c r="R172" s="32">
        <v>657677.82000000007</v>
      </c>
      <c r="S172" s="32">
        <v>30000</v>
      </c>
      <c r="T172" s="32">
        <v>167710.76</v>
      </c>
      <c r="U172" s="31"/>
      <c r="V172" s="2" t="s">
        <v>88</v>
      </c>
      <c r="W172" s="10">
        <v>12495878.73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7446645.6200000001</v>
      </c>
      <c r="AG172" s="10">
        <v>0</v>
      </c>
      <c r="AH172" s="10">
        <v>4769915.53</v>
      </c>
      <c r="AI172" s="10">
        <v>0</v>
      </c>
      <c r="AK172" s="10">
        <v>30000</v>
      </c>
      <c r="AL172" s="10">
        <v>249317.58</v>
      </c>
      <c r="AN172" s="31">
        <f t="shared" si="21"/>
        <v>657677.8200000003</v>
      </c>
      <c r="AO172" s="13">
        <f t="shared" si="22"/>
        <v>657677.82000000007</v>
      </c>
      <c r="AP172" s="13">
        <f t="shared" si="23"/>
        <v>0</v>
      </c>
      <c r="AQ172" s="13">
        <f t="shared" si="24"/>
        <v>-81606.819999999978</v>
      </c>
      <c r="AR172" s="13">
        <f t="shared" si="25"/>
        <v>81606.820000000211</v>
      </c>
    </row>
    <row r="173" spans="1:44" x14ac:dyDescent="0.25">
      <c r="A173" s="5">
        <f t="shared" si="28"/>
        <v>154</v>
      </c>
      <c r="B173" s="26">
        <f t="shared" si="29"/>
        <v>10</v>
      </c>
      <c r="C173" s="15" t="s">
        <v>49</v>
      </c>
      <c r="D173" s="2" t="s">
        <v>89</v>
      </c>
      <c r="E173" s="30">
        <f t="shared" si="27"/>
        <v>9841998.5491201468</v>
      </c>
      <c r="F173" s="32">
        <v>3838311.18</v>
      </c>
      <c r="G173" s="32">
        <v>2197600.13</v>
      </c>
      <c r="H173" s="32">
        <v>716002.49</v>
      </c>
      <c r="I173" s="32">
        <v>930635.83</v>
      </c>
      <c r="J173" s="32">
        <v>0</v>
      </c>
      <c r="K173" s="32">
        <v>0</v>
      </c>
      <c r="L173" s="32">
        <v>0</v>
      </c>
      <c r="M173" s="32">
        <v>0</v>
      </c>
      <c r="N173" s="32">
        <v>1678902.98</v>
      </c>
      <c r="O173" s="32">
        <v>0</v>
      </c>
      <c r="P173" s="12">
        <v>0</v>
      </c>
      <c r="Q173" s="32">
        <v>0</v>
      </c>
      <c r="R173" s="32">
        <v>372093.30912014458</v>
      </c>
      <c r="S173" s="32">
        <v>30000</v>
      </c>
      <c r="T173" s="1">
        <v>78452.63</v>
      </c>
      <c r="U173" s="31"/>
      <c r="V173" s="2" t="s">
        <v>89</v>
      </c>
      <c r="W173" s="10">
        <v>9434733.0300000012</v>
      </c>
      <c r="X173" s="10">
        <v>3747823.91</v>
      </c>
      <c r="Y173" s="10">
        <v>2124830.61</v>
      </c>
      <c r="Z173" s="10">
        <v>685517.03</v>
      </c>
      <c r="AA173" s="10">
        <v>914369.57</v>
      </c>
      <c r="AB173" s="10">
        <v>0</v>
      </c>
      <c r="AC173" s="10">
        <v>0</v>
      </c>
      <c r="AD173" s="10">
        <v>0</v>
      </c>
      <c r="AE173" s="10">
        <v>0</v>
      </c>
      <c r="AF173" s="10">
        <v>1571123.26</v>
      </c>
      <c r="AG173" s="10">
        <v>0</v>
      </c>
      <c r="AH173" s="10">
        <v>0</v>
      </c>
      <c r="AI173" s="10">
        <v>0</v>
      </c>
      <c r="AJ173" s="10">
        <v>282616.02</v>
      </c>
      <c r="AK173" s="10">
        <v>30000</v>
      </c>
      <c r="AL173" s="10">
        <v>78452.63</v>
      </c>
      <c r="AN173" s="31">
        <f t="shared" si="21"/>
        <v>407265.51912014559</v>
      </c>
      <c r="AO173" s="13">
        <f t="shared" si="22"/>
        <v>89477.28912014456</v>
      </c>
      <c r="AP173" s="13">
        <f t="shared" si="23"/>
        <v>0</v>
      </c>
      <c r="AQ173" s="13">
        <f t="shared" si="24"/>
        <v>0</v>
      </c>
      <c r="AR173" s="13">
        <f t="shared" si="25"/>
        <v>317788.23000000103</v>
      </c>
    </row>
    <row r="174" spans="1:44" x14ac:dyDescent="0.25">
      <c r="A174" s="5">
        <f t="shared" si="28"/>
        <v>155</v>
      </c>
      <c r="B174" s="26">
        <f t="shared" si="29"/>
        <v>11</v>
      </c>
      <c r="C174" s="15" t="s">
        <v>49</v>
      </c>
      <c r="D174" s="2" t="s">
        <v>90</v>
      </c>
      <c r="E174" s="30">
        <f t="shared" si="27"/>
        <v>7141921.8275501635</v>
      </c>
      <c r="F174" s="32">
        <v>0</v>
      </c>
      <c r="G174" s="32">
        <v>0</v>
      </c>
      <c r="H174" s="32">
        <v>1911378.49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4754788.74</v>
      </c>
      <c r="Q174" s="32">
        <v>0</v>
      </c>
      <c r="R174" s="32">
        <v>309710.37755016325</v>
      </c>
      <c r="S174" s="32">
        <v>30000</v>
      </c>
      <c r="T174" s="32">
        <v>136044.22</v>
      </c>
      <c r="U174" s="31"/>
      <c r="V174" s="2" t="s">
        <v>90</v>
      </c>
      <c r="W174" s="10">
        <v>6838042.7775501637</v>
      </c>
      <c r="X174" s="10">
        <v>0</v>
      </c>
      <c r="Y174" s="10">
        <v>0</v>
      </c>
      <c r="Z174" s="10">
        <v>1864940.5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4754788.74</v>
      </c>
      <c r="AI174" s="10">
        <v>0</v>
      </c>
      <c r="AJ174" s="10">
        <v>53217.037550163273</v>
      </c>
      <c r="AK174" s="10">
        <v>30000</v>
      </c>
      <c r="AL174" s="10">
        <v>135096.5</v>
      </c>
      <c r="AN174" s="31">
        <f t="shared" si="21"/>
        <v>303879.04999999981</v>
      </c>
      <c r="AO174" s="13">
        <f t="shared" si="22"/>
        <v>256493.33999999997</v>
      </c>
      <c r="AP174" s="13">
        <f t="shared" si="23"/>
        <v>0</v>
      </c>
      <c r="AQ174" s="13">
        <f t="shared" si="24"/>
        <v>947.72000000000116</v>
      </c>
      <c r="AR174" s="13">
        <f t="shared" si="25"/>
        <v>46437.989999999845</v>
      </c>
    </row>
    <row r="175" spans="1:44" x14ac:dyDescent="0.25">
      <c r="A175" s="5">
        <f t="shared" si="28"/>
        <v>156</v>
      </c>
      <c r="B175" s="26">
        <f t="shared" si="29"/>
        <v>12</v>
      </c>
      <c r="C175" s="15" t="s">
        <v>49</v>
      </c>
      <c r="D175" s="2" t="s">
        <v>91</v>
      </c>
      <c r="E175" s="30">
        <f t="shared" si="27"/>
        <v>6992043.1900000004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6480192.21</v>
      </c>
      <c r="Q175" s="32">
        <v>0</v>
      </c>
      <c r="R175" s="32">
        <v>349602.16</v>
      </c>
      <c r="S175" s="32">
        <v>30000</v>
      </c>
      <c r="T175" s="32">
        <v>132248.82</v>
      </c>
      <c r="U175" s="31"/>
      <c r="V175" s="2" t="s">
        <v>91</v>
      </c>
      <c r="W175" s="10">
        <v>6642441.0300000003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6480192.21</v>
      </c>
      <c r="AI175" s="10">
        <v>0</v>
      </c>
      <c r="AK175" s="10">
        <v>30000</v>
      </c>
      <c r="AL175" s="10">
        <v>132248.82</v>
      </c>
      <c r="AN175" s="31">
        <f t="shared" si="21"/>
        <v>349602.16000000015</v>
      </c>
      <c r="AO175" s="13">
        <f t="shared" si="22"/>
        <v>349602.16</v>
      </c>
      <c r="AP175" s="13">
        <f t="shared" si="23"/>
        <v>0</v>
      </c>
      <c r="AQ175" s="13">
        <f t="shared" si="24"/>
        <v>0</v>
      </c>
      <c r="AR175" s="13">
        <f t="shared" si="25"/>
        <v>1.7462298274040222E-10</v>
      </c>
    </row>
    <row r="176" spans="1:44" x14ac:dyDescent="0.25">
      <c r="A176" s="5">
        <f t="shared" si="28"/>
        <v>157</v>
      </c>
      <c r="B176" s="26">
        <f t="shared" si="29"/>
        <v>13</v>
      </c>
      <c r="C176" s="15" t="s">
        <v>49</v>
      </c>
      <c r="D176" s="2" t="s">
        <v>92</v>
      </c>
      <c r="E176" s="30">
        <f t="shared" si="27"/>
        <v>3049404.9000000004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2809595.95</v>
      </c>
      <c r="Q176" s="32">
        <v>0</v>
      </c>
      <c r="R176" s="32">
        <v>152470.25</v>
      </c>
      <c r="S176" s="32">
        <v>30000</v>
      </c>
      <c r="T176" s="32">
        <v>57338.7</v>
      </c>
      <c r="U176" s="31"/>
      <c r="V176" s="2" t="s">
        <v>92</v>
      </c>
      <c r="W176" s="10">
        <v>2896934.6500000004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2809595.95</v>
      </c>
      <c r="AI176" s="10">
        <v>0</v>
      </c>
      <c r="AK176" s="10">
        <v>30000</v>
      </c>
      <c r="AL176" s="10">
        <v>57338.7</v>
      </c>
      <c r="AN176" s="31">
        <f t="shared" si="21"/>
        <v>152470.25</v>
      </c>
      <c r="AO176" s="13">
        <f t="shared" si="22"/>
        <v>152470.25</v>
      </c>
      <c r="AP176" s="13">
        <f t="shared" si="23"/>
        <v>0</v>
      </c>
      <c r="AQ176" s="13">
        <f t="shared" si="24"/>
        <v>0</v>
      </c>
      <c r="AR176" s="13">
        <f t="shared" si="25"/>
        <v>0</v>
      </c>
    </row>
    <row r="177" spans="1:44" x14ac:dyDescent="0.25">
      <c r="A177" s="5">
        <f t="shared" si="28"/>
        <v>158</v>
      </c>
      <c r="B177" s="26">
        <f t="shared" si="29"/>
        <v>14</v>
      </c>
      <c r="C177" s="15" t="s">
        <v>49</v>
      </c>
      <c r="D177" s="2" t="s">
        <v>93</v>
      </c>
      <c r="E177" s="30">
        <f t="shared" si="27"/>
        <v>3035442.07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2796596.57</v>
      </c>
      <c r="Q177" s="32">
        <v>0</v>
      </c>
      <c r="R177" s="32">
        <v>151772.1</v>
      </c>
      <c r="S177" s="32">
        <v>30000</v>
      </c>
      <c r="T177" s="32">
        <v>57073.4</v>
      </c>
      <c r="U177" s="31"/>
      <c r="V177" s="2" t="s">
        <v>93</v>
      </c>
      <c r="W177" s="10">
        <v>2883669.9699999997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2796596.57</v>
      </c>
      <c r="AI177" s="10">
        <v>0</v>
      </c>
      <c r="AK177" s="10">
        <v>30000</v>
      </c>
      <c r="AL177" s="10">
        <v>57073.4</v>
      </c>
      <c r="AN177" s="31">
        <f t="shared" si="21"/>
        <v>151772.10000000009</v>
      </c>
      <c r="AO177" s="13">
        <f t="shared" si="22"/>
        <v>151772.1</v>
      </c>
      <c r="AP177" s="13">
        <f t="shared" si="23"/>
        <v>0</v>
      </c>
      <c r="AQ177" s="13">
        <f t="shared" si="24"/>
        <v>0</v>
      </c>
      <c r="AR177" s="13">
        <f t="shared" si="25"/>
        <v>8.7311491370201111E-11</v>
      </c>
    </row>
    <row r="178" spans="1:44" x14ac:dyDescent="0.25">
      <c r="A178" s="5">
        <f t="shared" si="28"/>
        <v>159</v>
      </c>
      <c r="B178" s="26">
        <f t="shared" si="29"/>
        <v>15</v>
      </c>
      <c r="C178" s="15" t="s">
        <v>49</v>
      </c>
      <c r="D178" s="2" t="s">
        <v>94</v>
      </c>
      <c r="E178" s="30">
        <f t="shared" si="27"/>
        <v>3631918.2600000002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3444318.6</v>
      </c>
      <c r="O178" s="32">
        <v>0</v>
      </c>
      <c r="P178" s="12">
        <v>0</v>
      </c>
      <c r="Q178" s="32">
        <v>0</v>
      </c>
      <c r="R178" s="47">
        <v>97822.44</v>
      </c>
      <c r="S178" s="32">
        <v>19485</v>
      </c>
      <c r="T178" s="32">
        <v>70292.22</v>
      </c>
      <c r="U178" s="31"/>
      <c r="V178" s="2" t="s">
        <v>94</v>
      </c>
      <c r="W178" s="10">
        <v>3363142.67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3169591.37</v>
      </c>
      <c r="AG178" s="10">
        <v>0</v>
      </c>
      <c r="AH178" s="10">
        <v>0</v>
      </c>
      <c r="AI178" s="10">
        <v>0</v>
      </c>
      <c r="AJ178" s="10">
        <v>98865.76</v>
      </c>
      <c r="AK178" s="10">
        <v>20000</v>
      </c>
      <c r="AL178" s="10">
        <v>64685.54</v>
      </c>
      <c r="AN178" s="31">
        <f t="shared" si="21"/>
        <v>268775.59000000032</v>
      </c>
      <c r="AO178" s="13">
        <f t="shared" si="22"/>
        <v>-1043.3199999999924</v>
      </c>
      <c r="AP178" s="13">
        <f t="shared" si="23"/>
        <v>-515</v>
      </c>
      <c r="AQ178" s="13">
        <f t="shared" si="24"/>
        <v>5606.68</v>
      </c>
      <c r="AR178" s="13">
        <f t="shared" si="25"/>
        <v>264727.23000000033</v>
      </c>
    </row>
    <row r="179" spans="1:44" x14ac:dyDescent="0.25">
      <c r="A179" s="5">
        <f t="shared" si="28"/>
        <v>160</v>
      </c>
      <c r="B179" s="26">
        <f t="shared" si="29"/>
        <v>16</v>
      </c>
      <c r="C179" s="15" t="s">
        <v>49</v>
      </c>
      <c r="D179" s="2" t="s">
        <v>95</v>
      </c>
      <c r="E179" s="30">
        <f t="shared" si="27"/>
        <v>3666421.3213541498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3436489.87</v>
      </c>
      <c r="O179" s="32">
        <v>0</v>
      </c>
      <c r="P179" s="12">
        <v>0</v>
      </c>
      <c r="Q179" s="32">
        <v>0</v>
      </c>
      <c r="R179" s="32">
        <v>183321.07</v>
      </c>
      <c r="S179" s="32">
        <v>30000</v>
      </c>
      <c r="T179" s="32">
        <v>16610.381354150028</v>
      </c>
      <c r="U179" s="31"/>
      <c r="V179" s="2" t="s">
        <v>95</v>
      </c>
      <c r="W179" s="10">
        <v>3246592.0313541498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3199981.65</v>
      </c>
      <c r="AG179" s="10">
        <v>0</v>
      </c>
      <c r="AH179" s="10">
        <v>0</v>
      </c>
      <c r="AI179" s="10">
        <v>0</v>
      </c>
      <c r="AK179" s="10">
        <v>30000</v>
      </c>
      <c r="AL179" s="10">
        <v>16610.381354150028</v>
      </c>
      <c r="AN179" s="31">
        <f t="shared" si="21"/>
        <v>419829.29000000004</v>
      </c>
      <c r="AO179" s="13">
        <f t="shared" si="22"/>
        <v>183321.07</v>
      </c>
      <c r="AP179" s="13">
        <f t="shared" si="23"/>
        <v>0</v>
      </c>
      <c r="AQ179" s="13">
        <f t="shared" si="24"/>
        <v>0</v>
      </c>
      <c r="AR179" s="13">
        <f t="shared" si="25"/>
        <v>236508.22000000003</v>
      </c>
    </row>
    <row r="180" spans="1:44" x14ac:dyDescent="0.25">
      <c r="A180" s="5">
        <f t="shared" si="28"/>
        <v>161</v>
      </c>
      <c r="B180" s="26">
        <f t="shared" si="29"/>
        <v>17</v>
      </c>
      <c r="C180" s="15" t="s">
        <v>49</v>
      </c>
      <c r="D180" s="2" t="s">
        <v>102</v>
      </c>
      <c r="E180" s="30">
        <f t="shared" si="27"/>
        <v>8401847.5475014858</v>
      </c>
      <c r="F180" s="32">
        <v>3954325.63</v>
      </c>
      <c r="G180" s="32">
        <v>2264589.2400000002</v>
      </c>
      <c r="H180" s="32">
        <v>737122.82</v>
      </c>
      <c r="I180" s="32">
        <v>959391.81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12">
        <v>0</v>
      </c>
      <c r="Q180" s="32">
        <v>0</v>
      </c>
      <c r="R180" s="32">
        <v>294878.68750148534</v>
      </c>
      <c r="S180" s="32">
        <v>30000</v>
      </c>
      <c r="T180" s="32">
        <v>161539.35999999999</v>
      </c>
      <c r="U180" s="31"/>
      <c r="V180" s="2" t="s">
        <v>102</v>
      </c>
      <c r="W180" s="10">
        <v>5942714.8600000003</v>
      </c>
      <c r="X180" s="10">
        <v>2761251.79</v>
      </c>
      <c r="Y180" s="10">
        <v>1565493.06</v>
      </c>
      <c r="Z180" s="10">
        <v>505062.44</v>
      </c>
      <c r="AA180" s="10">
        <v>673672.14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294878.69</v>
      </c>
      <c r="AK180" s="10">
        <v>30000</v>
      </c>
      <c r="AL180" s="10">
        <v>112356.73999999999</v>
      </c>
      <c r="AN180" s="31">
        <f t="shared" si="21"/>
        <v>2459132.6875014855</v>
      </c>
      <c r="AO180" s="13">
        <f t="shared" si="22"/>
        <v>-2.4985146592371166E-3</v>
      </c>
      <c r="AP180" s="13">
        <f t="shared" si="23"/>
        <v>0</v>
      </c>
      <c r="AQ180" s="13">
        <f t="shared" si="24"/>
        <v>49182.619999999995</v>
      </c>
      <c r="AR180" s="13">
        <f t="shared" si="25"/>
        <v>2409950.0699999998</v>
      </c>
    </row>
    <row r="181" spans="1:44" x14ac:dyDescent="0.25">
      <c r="A181" s="5">
        <f t="shared" si="28"/>
        <v>162</v>
      </c>
      <c r="B181" s="26">
        <f t="shared" si="29"/>
        <v>18</v>
      </c>
      <c r="C181" s="15" t="s">
        <v>106</v>
      </c>
      <c r="D181" s="2" t="s">
        <v>107</v>
      </c>
      <c r="E181" s="30">
        <f t="shared" si="27"/>
        <v>10691887.554499999</v>
      </c>
      <c r="F181" s="32">
        <v>0</v>
      </c>
      <c r="G181" s="12">
        <v>1173658.4099999999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12">
        <v>5495874.04</v>
      </c>
      <c r="Q181" s="12">
        <v>3585418.65</v>
      </c>
      <c r="R181" s="32">
        <v>377794.02449999994</v>
      </c>
      <c r="S181" s="32">
        <v>10000</v>
      </c>
      <c r="T181" s="1">
        <v>49142.429999999993</v>
      </c>
      <c r="U181" s="31"/>
      <c r="V181" s="2" t="s">
        <v>107</v>
      </c>
      <c r="W181" s="10">
        <v>10381683.749999998</v>
      </c>
      <c r="X181" s="10">
        <v>0</v>
      </c>
      <c r="Y181" s="10">
        <v>1134329.3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5401618.3899999997</v>
      </c>
      <c r="AI181" s="10">
        <v>3388799.61</v>
      </c>
      <c r="AJ181" s="10">
        <v>377794.02</v>
      </c>
      <c r="AK181" s="10">
        <v>10000</v>
      </c>
      <c r="AL181" s="10">
        <v>49142.43</v>
      </c>
      <c r="AN181" s="31">
        <f t="shared" si="21"/>
        <v>310203.80450000055</v>
      </c>
      <c r="AO181" s="13">
        <f t="shared" si="22"/>
        <v>4.4999999227002263E-3</v>
      </c>
      <c r="AP181" s="13">
        <f t="shared" si="23"/>
        <v>0</v>
      </c>
      <c r="AQ181" s="13">
        <f t="shared" si="24"/>
        <v>0</v>
      </c>
      <c r="AR181" s="13">
        <f t="shared" si="25"/>
        <v>310203.80000000063</v>
      </c>
    </row>
    <row r="182" spans="1:44" x14ac:dyDescent="0.25">
      <c r="A182" s="5">
        <f t="shared" si="28"/>
        <v>163</v>
      </c>
      <c r="B182" s="26">
        <f t="shared" si="29"/>
        <v>19</v>
      </c>
      <c r="C182" s="15" t="s">
        <v>106</v>
      </c>
      <c r="D182" s="2" t="s">
        <v>109</v>
      </c>
      <c r="E182" s="30">
        <f t="shared" si="27"/>
        <v>2056584.3470000001</v>
      </c>
      <c r="F182" s="32">
        <v>0</v>
      </c>
      <c r="G182" s="32">
        <v>1951376.07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12">
        <v>0</v>
      </c>
      <c r="Q182" s="32">
        <v>0</v>
      </c>
      <c r="R182" s="47">
        <v>58212.617000000006</v>
      </c>
      <c r="S182" s="32">
        <v>7171.66</v>
      </c>
      <c r="T182" s="32">
        <v>39824</v>
      </c>
      <c r="U182" s="31"/>
      <c r="V182" s="2" t="s">
        <v>109</v>
      </c>
      <c r="W182" s="10">
        <v>2011967.7470000002</v>
      </c>
      <c r="X182" s="10">
        <v>0</v>
      </c>
      <c r="Y182" s="10">
        <v>1885280.03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58212.617000000006</v>
      </c>
      <c r="AK182" s="10">
        <v>7171.66</v>
      </c>
      <c r="AL182" s="10">
        <v>38475.1</v>
      </c>
      <c r="AN182" s="31">
        <f t="shared" si="21"/>
        <v>44616.59999999986</v>
      </c>
      <c r="AO182" s="13">
        <f t="shared" si="22"/>
        <v>0</v>
      </c>
      <c r="AP182" s="13">
        <f t="shared" si="23"/>
        <v>0</v>
      </c>
      <c r="AQ182" s="13">
        <f t="shared" si="24"/>
        <v>1348.9000000000015</v>
      </c>
      <c r="AR182" s="13">
        <f t="shared" si="25"/>
        <v>43267.699999999859</v>
      </c>
    </row>
    <row r="183" spans="1:44" x14ac:dyDescent="0.25">
      <c r="A183" s="5">
        <f t="shared" si="28"/>
        <v>164</v>
      </c>
      <c r="B183" s="26">
        <f t="shared" si="29"/>
        <v>20</v>
      </c>
      <c r="C183" s="15" t="s">
        <v>106</v>
      </c>
      <c r="D183" s="2" t="s">
        <v>110</v>
      </c>
      <c r="E183" s="30">
        <f t="shared" si="27"/>
        <v>970818.13000000012</v>
      </c>
      <c r="F183" s="32">
        <v>0</v>
      </c>
      <c r="G183" s="32">
        <v>0</v>
      </c>
      <c r="H183" s="32">
        <v>874431.68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12">
        <v>0</v>
      </c>
      <c r="Q183" s="32">
        <v>0</v>
      </c>
      <c r="R183" s="32">
        <v>48540.91</v>
      </c>
      <c r="S183" s="32">
        <v>30000</v>
      </c>
      <c r="T183" s="32">
        <v>17845.54</v>
      </c>
      <c r="U183" s="31"/>
      <c r="V183" s="2" t="s">
        <v>110</v>
      </c>
      <c r="W183" s="10">
        <v>922277.22000000009</v>
      </c>
      <c r="X183" s="10">
        <v>0</v>
      </c>
      <c r="Y183" s="10">
        <v>0</v>
      </c>
      <c r="Z183" s="10">
        <v>874431.68</v>
      </c>
      <c r="AA183" s="10">
        <v>0</v>
      </c>
      <c r="AB183" s="10">
        <v>0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K183" s="10">
        <v>30000</v>
      </c>
      <c r="AL183" s="10">
        <v>17845.54</v>
      </c>
      <c r="AN183" s="31">
        <f t="shared" si="21"/>
        <v>48540.910000000033</v>
      </c>
      <c r="AO183" s="13">
        <f t="shared" si="22"/>
        <v>48540.91</v>
      </c>
      <c r="AP183" s="13">
        <f t="shared" si="23"/>
        <v>0</v>
      </c>
      <c r="AQ183" s="13">
        <f t="shared" si="24"/>
        <v>0</v>
      </c>
      <c r="AR183" s="13">
        <f t="shared" si="25"/>
        <v>2.9103830456733704E-11</v>
      </c>
    </row>
    <row r="184" spans="1:44" x14ac:dyDescent="0.25">
      <c r="A184" s="5">
        <f t="shared" si="28"/>
        <v>165</v>
      </c>
      <c r="B184" s="26">
        <f t="shared" si="29"/>
        <v>21</v>
      </c>
      <c r="C184" s="15" t="s">
        <v>106</v>
      </c>
      <c r="D184" s="2" t="s">
        <v>111</v>
      </c>
      <c r="E184" s="30">
        <f t="shared" si="27"/>
        <v>922368.56400000001</v>
      </c>
      <c r="F184" s="32">
        <v>0</v>
      </c>
      <c r="G184" s="12">
        <v>844695.69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12">
        <v>0</v>
      </c>
      <c r="Q184" s="32">
        <v>0</v>
      </c>
      <c r="R184" s="32">
        <v>30434.194000000003</v>
      </c>
      <c r="S184" s="32">
        <v>30000</v>
      </c>
      <c r="T184" s="32">
        <v>17238.68</v>
      </c>
      <c r="U184" s="31"/>
      <c r="V184" s="2" t="s">
        <v>111</v>
      </c>
      <c r="W184" s="10">
        <v>906684.32400000002</v>
      </c>
      <c r="X184" s="10">
        <v>0</v>
      </c>
      <c r="Y184" s="10">
        <v>829325.13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30434.194000000003</v>
      </c>
      <c r="AK184" s="10">
        <v>30000</v>
      </c>
      <c r="AL184" s="10">
        <v>16925</v>
      </c>
      <c r="AN184" s="31">
        <f t="shared" si="21"/>
        <v>15684.239999999991</v>
      </c>
      <c r="AO184" s="13">
        <f t="shared" si="22"/>
        <v>0</v>
      </c>
      <c r="AP184" s="13">
        <f t="shared" si="23"/>
        <v>0</v>
      </c>
      <c r="AQ184" s="13">
        <f t="shared" si="24"/>
        <v>313.68000000000029</v>
      </c>
      <c r="AR184" s="13">
        <f t="shared" si="25"/>
        <v>15370.55999999999</v>
      </c>
    </row>
    <row r="185" spans="1:44" x14ac:dyDescent="0.25">
      <c r="A185" s="5">
        <f t="shared" si="28"/>
        <v>166</v>
      </c>
      <c r="B185" s="26">
        <f t="shared" si="29"/>
        <v>22</v>
      </c>
      <c r="C185" s="15" t="s">
        <v>106</v>
      </c>
      <c r="D185" s="2" t="s">
        <v>112</v>
      </c>
      <c r="E185" s="30">
        <f t="shared" si="27"/>
        <v>3992363.1095943744</v>
      </c>
      <c r="F185" s="32">
        <v>0</v>
      </c>
      <c r="G185" s="32">
        <v>1824280.49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1603572.02</v>
      </c>
      <c r="Q185" s="32">
        <v>0</v>
      </c>
      <c r="R185" s="32">
        <v>464554.41959437431</v>
      </c>
      <c r="S185" s="32">
        <v>30000</v>
      </c>
      <c r="T185" s="32">
        <v>69956.179999999993</v>
      </c>
      <c r="U185" s="31"/>
      <c r="V185" s="2" t="s">
        <v>112</v>
      </c>
      <c r="W185" s="10">
        <v>4257299.37</v>
      </c>
      <c r="X185" s="10">
        <v>0</v>
      </c>
      <c r="Y185" s="10">
        <v>1777650.65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0">
        <v>0</v>
      </c>
      <c r="AF185" s="10">
        <v>0</v>
      </c>
      <c r="AG185" s="10">
        <v>0</v>
      </c>
      <c r="AH185" s="10">
        <v>1909839.4</v>
      </c>
      <c r="AI185" s="10">
        <v>0</v>
      </c>
      <c r="AJ185" s="10">
        <v>464554.42</v>
      </c>
      <c r="AK185" s="10">
        <v>30000</v>
      </c>
      <c r="AL185" s="10">
        <v>75254.899999999994</v>
      </c>
      <c r="AN185" s="31">
        <f t="shared" si="21"/>
        <v>-264936.26040562568</v>
      </c>
      <c r="AO185" s="13">
        <f t="shared" si="22"/>
        <v>-4.0562567301094532E-4</v>
      </c>
      <c r="AP185" s="13">
        <f t="shared" si="23"/>
        <v>0</v>
      </c>
      <c r="AQ185" s="13">
        <f t="shared" si="24"/>
        <v>-5298.7200000000012</v>
      </c>
      <c r="AR185" s="13">
        <f t="shared" si="25"/>
        <v>-259637.54</v>
      </c>
    </row>
    <row r="186" spans="1:44" x14ac:dyDescent="0.25">
      <c r="A186" s="5">
        <f t="shared" si="28"/>
        <v>167</v>
      </c>
      <c r="B186" s="26">
        <f t="shared" si="29"/>
        <v>23</v>
      </c>
      <c r="C186" s="15" t="s">
        <v>106</v>
      </c>
      <c r="D186" s="2" t="s">
        <v>113</v>
      </c>
      <c r="E186" s="30">
        <f t="shared" si="27"/>
        <v>5222400.2285000002</v>
      </c>
      <c r="F186" s="1">
        <v>1578810.22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3443123.87</v>
      </c>
      <c r="Q186" s="1">
        <v>0</v>
      </c>
      <c r="R186" s="32">
        <v>67977.678500000009</v>
      </c>
      <c r="S186" s="1">
        <v>30000</v>
      </c>
      <c r="T186" s="32">
        <v>102488.45999999999</v>
      </c>
      <c r="U186" s="31"/>
      <c r="V186" s="2" t="s">
        <v>113</v>
      </c>
      <c r="W186" s="10">
        <v>5029257.8899999997</v>
      </c>
      <c r="X186" s="10">
        <v>1545419.61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0">
        <v>0</v>
      </c>
      <c r="AF186" s="10">
        <v>0</v>
      </c>
      <c r="AG186" s="10">
        <v>0</v>
      </c>
      <c r="AH186" s="10">
        <v>3287235</v>
      </c>
      <c r="AI186" s="10">
        <v>0</v>
      </c>
      <c r="AJ186" s="10">
        <v>67977.679999999993</v>
      </c>
      <c r="AK186" s="10">
        <v>30000</v>
      </c>
      <c r="AL186" s="10">
        <v>98625.600000000006</v>
      </c>
      <c r="AN186" s="31">
        <f t="shared" si="21"/>
        <v>193142.33850000054</v>
      </c>
      <c r="AO186" s="13">
        <f t="shared" si="22"/>
        <v>-1.4999999839346856E-3</v>
      </c>
      <c r="AP186" s="13">
        <f t="shared" si="23"/>
        <v>0</v>
      </c>
      <c r="AQ186" s="13">
        <f t="shared" si="24"/>
        <v>3862.859999999986</v>
      </c>
      <c r="AR186" s="13">
        <f t="shared" si="25"/>
        <v>189279.48000000053</v>
      </c>
    </row>
    <row r="187" spans="1:44" x14ac:dyDescent="0.25">
      <c r="A187" s="5">
        <f t="shared" si="28"/>
        <v>168</v>
      </c>
      <c r="B187" s="26">
        <f t="shared" si="29"/>
        <v>24</v>
      </c>
      <c r="C187" s="15" t="s">
        <v>106</v>
      </c>
      <c r="D187" s="2" t="s">
        <v>114</v>
      </c>
      <c r="E187" s="30">
        <f t="shared" si="27"/>
        <v>1690361.0854999998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1618504.91</v>
      </c>
      <c r="Q187" s="1">
        <v>0</v>
      </c>
      <c r="R187" s="48">
        <v>8825.4555</v>
      </c>
      <c r="S187" s="1">
        <v>30000</v>
      </c>
      <c r="T187" s="32">
        <v>33030.720000000001</v>
      </c>
      <c r="U187" s="31"/>
      <c r="V187" s="2" t="s">
        <v>114</v>
      </c>
      <c r="W187" s="10">
        <v>1614668.5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1544326.18</v>
      </c>
      <c r="AI187" s="10">
        <v>0</v>
      </c>
      <c r="AJ187" s="10">
        <v>8825.4599999999991</v>
      </c>
      <c r="AK187" s="10">
        <v>30000</v>
      </c>
      <c r="AL187" s="10">
        <v>31516.86</v>
      </c>
      <c r="AN187" s="31">
        <f t="shared" si="21"/>
        <v>75692.585499999812</v>
      </c>
      <c r="AO187" s="13">
        <f t="shared" si="22"/>
        <v>-4.4999999990977813E-3</v>
      </c>
      <c r="AP187" s="13">
        <f t="shared" si="23"/>
        <v>0</v>
      </c>
      <c r="AQ187" s="13">
        <f t="shared" si="24"/>
        <v>1513.8600000000006</v>
      </c>
      <c r="AR187" s="13">
        <f t="shared" si="25"/>
        <v>74178.729999999807</v>
      </c>
    </row>
    <row r="188" spans="1:44" x14ac:dyDescent="0.25">
      <c r="A188" s="5">
        <f t="shared" si="28"/>
        <v>169</v>
      </c>
      <c r="B188" s="26">
        <f t="shared" si="29"/>
        <v>25</v>
      </c>
      <c r="C188" s="15" t="s">
        <v>106</v>
      </c>
      <c r="D188" s="2" t="s">
        <v>115</v>
      </c>
      <c r="E188" s="30">
        <f t="shared" si="27"/>
        <v>2578820.4440000001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2531231.08</v>
      </c>
      <c r="Q188" s="1">
        <v>0</v>
      </c>
      <c r="R188" s="47">
        <v>13464.144</v>
      </c>
      <c r="S188" s="1">
        <v>30000</v>
      </c>
      <c r="T188" s="48">
        <v>4125.22</v>
      </c>
      <c r="U188" s="31"/>
      <c r="V188" s="2" t="s">
        <v>115</v>
      </c>
      <c r="W188" s="10">
        <v>2419071.2100000004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0">
        <v>0</v>
      </c>
      <c r="AF188" s="10">
        <v>0</v>
      </c>
      <c r="AG188" s="10">
        <v>0</v>
      </c>
      <c r="AH188" s="10">
        <v>2371481.85</v>
      </c>
      <c r="AI188" s="10">
        <v>0</v>
      </c>
      <c r="AJ188" s="10">
        <v>13464.14</v>
      </c>
      <c r="AK188" s="10">
        <v>30000</v>
      </c>
      <c r="AL188" s="10">
        <v>4125.22</v>
      </c>
      <c r="AN188" s="31">
        <f t="shared" si="21"/>
        <v>159749.23399999971</v>
      </c>
      <c r="AO188" s="13">
        <f t="shared" si="22"/>
        <v>4.0000000008149073E-3</v>
      </c>
      <c r="AP188" s="13">
        <f t="shared" si="23"/>
        <v>0</v>
      </c>
      <c r="AQ188" s="13">
        <f t="shared" si="24"/>
        <v>0</v>
      </c>
      <c r="AR188" s="13">
        <f t="shared" si="25"/>
        <v>159749.22999999969</v>
      </c>
    </row>
    <row r="189" spans="1:44" x14ac:dyDescent="0.25">
      <c r="A189" s="5">
        <f t="shared" si="28"/>
        <v>170</v>
      </c>
      <c r="B189" s="26">
        <f t="shared" si="29"/>
        <v>26</v>
      </c>
      <c r="C189" s="15" t="s">
        <v>106</v>
      </c>
      <c r="D189" s="2" t="s">
        <v>116</v>
      </c>
      <c r="E189" s="30">
        <f t="shared" si="27"/>
        <v>14536627.376</v>
      </c>
      <c r="F189" s="1">
        <v>1863117.96</v>
      </c>
      <c r="G189" s="1">
        <v>677365.63</v>
      </c>
      <c r="H189" s="1">
        <v>263962.96000000002</v>
      </c>
      <c r="I189" s="1">
        <v>1073920.8799999999</v>
      </c>
      <c r="J189" s="1">
        <v>0</v>
      </c>
      <c r="K189" s="1">
        <v>0</v>
      </c>
      <c r="L189" s="1">
        <v>0</v>
      </c>
      <c r="M189" s="1">
        <v>0</v>
      </c>
      <c r="N189" s="1">
        <v>2275285.4500000002</v>
      </c>
      <c r="O189" s="1">
        <v>0</v>
      </c>
      <c r="P189" s="1">
        <v>3943833.32</v>
      </c>
      <c r="Q189" s="1">
        <v>3620650.93</v>
      </c>
      <c r="R189" s="32">
        <v>505007.75600000005</v>
      </c>
      <c r="S189" s="1">
        <v>33520.49</v>
      </c>
      <c r="T189" s="32">
        <v>279962</v>
      </c>
      <c r="U189" s="31"/>
      <c r="V189" s="2" t="s">
        <v>116</v>
      </c>
      <c r="W189" s="10">
        <v>14314803.759999998</v>
      </c>
      <c r="X189" s="10">
        <v>1824320.5</v>
      </c>
      <c r="Y189" s="10">
        <v>666916.30000000005</v>
      </c>
      <c r="Z189" s="10">
        <v>257199.13</v>
      </c>
      <c r="AA189" s="10">
        <v>1030531.15</v>
      </c>
      <c r="AB189" s="10">
        <v>0</v>
      </c>
      <c r="AC189" s="10">
        <v>0</v>
      </c>
      <c r="AD189" s="10">
        <v>0</v>
      </c>
      <c r="AE189" s="10">
        <v>0</v>
      </c>
      <c r="AF189" s="10">
        <v>2248615.19</v>
      </c>
      <c r="AG189" s="10">
        <v>0</v>
      </c>
      <c r="AH189" s="10">
        <v>3880480.19</v>
      </c>
      <c r="AI189" s="10">
        <v>3596137.62</v>
      </c>
      <c r="AJ189" s="10">
        <v>505007.76</v>
      </c>
      <c r="AK189" s="10">
        <v>33520.49</v>
      </c>
      <c r="AL189" s="10">
        <v>275595.92</v>
      </c>
      <c r="AN189" s="31">
        <f t="shared" si="21"/>
        <v>221823.61600000225</v>
      </c>
      <c r="AO189" s="13">
        <f t="shared" si="22"/>
        <v>-3.9999999571591616E-3</v>
      </c>
      <c r="AP189" s="13">
        <f t="shared" si="23"/>
        <v>0</v>
      </c>
      <c r="AQ189" s="13">
        <f t="shared" si="24"/>
        <v>4366.0800000000163</v>
      </c>
      <c r="AR189" s="13">
        <f t="shared" si="25"/>
        <v>217457.54000000219</v>
      </c>
    </row>
    <row r="190" spans="1:44" x14ac:dyDescent="0.25">
      <c r="A190" s="5">
        <f t="shared" si="28"/>
        <v>171</v>
      </c>
      <c r="B190" s="26">
        <f t="shared" si="29"/>
        <v>27</v>
      </c>
      <c r="C190" s="15" t="s">
        <v>106</v>
      </c>
      <c r="D190" s="2" t="s">
        <v>117</v>
      </c>
      <c r="E190" s="30">
        <f t="shared" si="27"/>
        <v>5463079.8894999996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5296465.75</v>
      </c>
      <c r="Q190" s="1">
        <v>0</v>
      </c>
      <c r="R190" s="32">
        <v>28522.999500000002</v>
      </c>
      <c r="S190" s="1">
        <v>30000</v>
      </c>
      <c r="T190" s="32">
        <v>108091.14</v>
      </c>
      <c r="U190" s="31"/>
      <c r="V190" s="2" t="s">
        <v>117</v>
      </c>
      <c r="W190" s="10">
        <v>5218448.8994999994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10">
        <v>5056727.38</v>
      </c>
      <c r="AI190" s="10">
        <v>0</v>
      </c>
      <c r="AJ190" s="10">
        <v>28522.999500000002</v>
      </c>
      <c r="AK190" s="10">
        <v>30000</v>
      </c>
      <c r="AL190" s="10">
        <v>103198.52</v>
      </c>
      <c r="AN190" s="31">
        <f t="shared" si="21"/>
        <v>244630.99000000022</v>
      </c>
      <c r="AO190" s="13">
        <f t="shared" si="22"/>
        <v>0</v>
      </c>
      <c r="AP190" s="13">
        <f t="shared" si="23"/>
        <v>0</v>
      </c>
      <c r="AQ190" s="13">
        <f t="shared" si="24"/>
        <v>4892.6199999999953</v>
      </c>
      <c r="AR190" s="13">
        <f t="shared" si="25"/>
        <v>239738.37000000023</v>
      </c>
    </row>
    <row r="191" spans="1:44" x14ac:dyDescent="0.25">
      <c r="A191" s="5">
        <f t="shared" si="28"/>
        <v>172</v>
      </c>
      <c r="B191" s="26">
        <f t="shared" si="29"/>
        <v>28</v>
      </c>
      <c r="C191" s="15" t="s">
        <v>106</v>
      </c>
      <c r="D191" s="2" t="s">
        <v>118</v>
      </c>
      <c r="E191" s="30">
        <f t="shared" si="27"/>
        <v>4979551.0524999993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4825081.5199999996</v>
      </c>
      <c r="Q191" s="1">
        <v>0</v>
      </c>
      <c r="R191" s="32">
        <v>25998.472500000003</v>
      </c>
      <c r="S191" s="1">
        <v>30000</v>
      </c>
      <c r="T191" s="32">
        <v>98471.06</v>
      </c>
      <c r="U191" s="31"/>
      <c r="V191" s="2" t="s">
        <v>118</v>
      </c>
      <c r="W191" s="10">
        <v>4756571.9800000004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4606562.03</v>
      </c>
      <c r="AI191" s="10">
        <v>0</v>
      </c>
      <c r="AJ191" s="10">
        <v>25998.47</v>
      </c>
      <c r="AK191" s="10">
        <v>30000</v>
      </c>
      <c r="AL191" s="10">
        <v>94011.48</v>
      </c>
      <c r="AN191" s="31">
        <f t="shared" si="21"/>
        <v>222979.07249999885</v>
      </c>
      <c r="AO191" s="13">
        <f t="shared" si="22"/>
        <v>2.5000000023283064E-3</v>
      </c>
      <c r="AP191" s="13">
        <f t="shared" si="23"/>
        <v>0</v>
      </c>
      <c r="AQ191" s="13">
        <f t="shared" si="24"/>
        <v>4459.5800000000017</v>
      </c>
      <c r="AR191" s="13">
        <f t="shared" si="25"/>
        <v>218519.48999999883</v>
      </c>
    </row>
    <row r="192" spans="1:44" x14ac:dyDescent="0.25">
      <c r="A192" s="5">
        <f t="shared" si="28"/>
        <v>173</v>
      </c>
      <c r="B192" s="26">
        <f t="shared" si="29"/>
        <v>29</v>
      </c>
      <c r="C192" s="15" t="s">
        <v>106</v>
      </c>
      <c r="D192" s="2" t="s">
        <v>119</v>
      </c>
      <c r="E192" s="30">
        <f t="shared" si="27"/>
        <v>4970099.3650000002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4815867.24</v>
      </c>
      <c r="Q192" s="1">
        <v>0</v>
      </c>
      <c r="R192" s="32">
        <v>25949.125</v>
      </c>
      <c r="S192" s="1">
        <v>30000</v>
      </c>
      <c r="T192" s="32">
        <v>98283</v>
      </c>
      <c r="U192" s="31"/>
      <c r="V192" s="2" t="s">
        <v>119</v>
      </c>
      <c r="W192" s="10">
        <v>4747543.5199999996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10">
        <v>4597762.51</v>
      </c>
      <c r="AI192" s="10">
        <v>0</v>
      </c>
      <c r="AJ192" s="10">
        <v>25949.13</v>
      </c>
      <c r="AK192" s="10">
        <v>30000</v>
      </c>
      <c r="AL192" s="10">
        <v>93831.88</v>
      </c>
      <c r="AN192" s="31">
        <f t="shared" si="21"/>
        <v>222555.84500000067</v>
      </c>
      <c r="AO192" s="13">
        <f t="shared" si="22"/>
        <v>-5.0000000010186341E-3</v>
      </c>
      <c r="AP192" s="13">
        <f t="shared" si="23"/>
        <v>0</v>
      </c>
      <c r="AQ192" s="13">
        <f t="shared" si="24"/>
        <v>4451.1199999999953</v>
      </c>
      <c r="AR192" s="13">
        <f t="shared" si="25"/>
        <v>218104.73000000068</v>
      </c>
    </row>
    <row r="193" spans="1:44" x14ac:dyDescent="0.25">
      <c r="A193" s="5">
        <f t="shared" si="28"/>
        <v>174</v>
      </c>
      <c r="B193" s="26">
        <f t="shared" si="29"/>
        <v>30</v>
      </c>
      <c r="C193" s="15" t="s">
        <v>106</v>
      </c>
      <c r="D193" s="2" t="s">
        <v>120</v>
      </c>
      <c r="E193" s="30">
        <f t="shared" si="27"/>
        <v>2720098.423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2622378.7200000002</v>
      </c>
      <c r="Q193" s="1">
        <v>0</v>
      </c>
      <c r="R193" s="32">
        <v>14201.763000000001</v>
      </c>
      <c r="S193" s="1">
        <v>30000</v>
      </c>
      <c r="T193" s="32">
        <v>53517.94</v>
      </c>
      <c r="U193" s="31"/>
      <c r="V193" s="2" t="s">
        <v>120</v>
      </c>
      <c r="W193" s="10">
        <v>2598295.2599999998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0">
        <v>0</v>
      </c>
      <c r="AF193" s="10">
        <v>0</v>
      </c>
      <c r="AG193" s="10">
        <v>0</v>
      </c>
      <c r="AH193" s="10">
        <v>2503011.64</v>
      </c>
      <c r="AI193" s="10">
        <v>0</v>
      </c>
      <c r="AJ193" s="10">
        <v>14201.76</v>
      </c>
      <c r="AK193" s="10">
        <v>30000</v>
      </c>
      <c r="AL193" s="10">
        <v>51081.86</v>
      </c>
      <c r="AN193" s="31">
        <f t="shared" si="21"/>
        <v>121803.16300000018</v>
      </c>
      <c r="AO193" s="13">
        <f t="shared" si="22"/>
        <v>3.0000000006111804E-3</v>
      </c>
      <c r="AP193" s="13">
        <f t="shared" si="23"/>
        <v>0</v>
      </c>
      <c r="AQ193" s="13">
        <f t="shared" si="24"/>
        <v>2436.0800000000017</v>
      </c>
      <c r="AR193" s="13">
        <f t="shared" si="25"/>
        <v>119367.08000000018</v>
      </c>
    </row>
    <row r="194" spans="1:44" x14ac:dyDescent="0.25">
      <c r="A194" s="5">
        <f t="shared" si="28"/>
        <v>175</v>
      </c>
      <c r="B194" s="26">
        <f t="shared" si="29"/>
        <v>31</v>
      </c>
      <c r="C194" s="15" t="s">
        <v>106</v>
      </c>
      <c r="D194" s="2" t="s">
        <v>121</v>
      </c>
      <c r="E194" s="30">
        <f t="shared" si="27"/>
        <v>11420522.886</v>
      </c>
      <c r="F194" s="1">
        <v>1463735.76</v>
      </c>
      <c r="G194" s="1">
        <v>532164</v>
      </c>
      <c r="H194" s="1">
        <v>207379.27</v>
      </c>
      <c r="I194" s="1">
        <v>843712.77</v>
      </c>
      <c r="J194" s="1">
        <v>0</v>
      </c>
      <c r="K194" s="1">
        <v>0</v>
      </c>
      <c r="L194" s="1">
        <v>0</v>
      </c>
      <c r="M194" s="1">
        <v>0</v>
      </c>
      <c r="N194" s="1">
        <v>1787550.08</v>
      </c>
      <c r="O194" s="1">
        <v>0</v>
      </c>
      <c r="P194" s="1">
        <v>3098424.26</v>
      </c>
      <c r="Q194" s="1">
        <v>2844519.98</v>
      </c>
      <c r="R194" s="32">
        <v>396753.14600000007</v>
      </c>
      <c r="S194" s="1">
        <v>26334.959999999999</v>
      </c>
      <c r="T194" s="32">
        <v>219948.65999999997</v>
      </c>
      <c r="U194" s="31"/>
      <c r="V194" s="2" t="s">
        <v>121</v>
      </c>
      <c r="W194" s="10">
        <v>11246249.889999999</v>
      </c>
      <c r="X194" s="10">
        <v>1432403.64</v>
      </c>
      <c r="Y194" s="10">
        <v>523643.37</v>
      </c>
      <c r="Z194" s="10">
        <v>201945.3</v>
      </c>
      <c r="AA194" s="10">
        <v>809143.21</v>
      </c>
      <c r="AB194" s="10">
        <v>0</v>
      </c>
      <c r="AC194" s="10">
        <v>0</v>
      </c>
      <c r="AD194" s="10">
        <v>0</v>
      </c>
      <c r="AE194" s="10">
        <v>0</v>
      </c>
      <c r="AF194" s="10">
        <v>1765547.52</v>
      </c>
      <c r="AG194" s="10">
        <v>0</v>
      </c>
      <c r="AH194" s="10">
        <v>3046840.67</v>
      </c>
      <c r="AI194" s="10">
        <v>2823583.11</v>
      </c>
      <c r="AJ194" s="10">
        <v>396753.15</v>
      </c>
      <c r="AK194" s="10">
        <v>26334.959999999999</v>
      </c>
      <c r="AL194" s="10">
        <v>216389.91999999998</v>
      </c>
      <c r="AN194" s="31">
        <f t="shared" si="21"/>
        <v>174272.99600000121</v>
      </c>
      <c r="AO194" s="13">
        <f t="shared" si="22"/>
        <v>-3.9999999571591616E-3</v>
      </c>
      <c r="AP194" s="13">
        <f t="shared" si="23"/>
        <v>0</v>
      </c>
      <c r="AQ194" s="13">
        <f t="shared" si="24"/>
        <v>3558.7399999999907</v>
      </c>
      <c r="AR194" s="13">
        <f t="shared" si="25"/>
        <v>170714.26000000117</v>
      </c>
    </row>
    <row r="195" spans="1:44" x14ac:dyDescent="0.25">
      <c r="A195" s="5">
        <f t="shared" si="28"/>
        <v>176</v>
      </c>
      <c r="B195" s="26">
        <f t="shared" si="29"/>
        <v>32</v>
      </c>
      <c r="C195" s="15" t="s">
        <v>106</v>
      </c>
      <c r="D195" s="2" t="s">
        <v>122</v>
      </c>
      <c r="E195" s="30">
        <f t="shared" si="27"/>
        <v>10921946.178999998</v>
      </c>
      <c r="F195" s="1">
        <v>1399834.6</v>
      </c>
      <c r="G195" s="1">
        <v>508931.73</v>
      </c>
      <c r="H195" s="1">
        <v>198325.88</v>
      </c>
      <c r="I195" s="1">
        <v>806879.47</v>
      </c>
      <c r="J195" s="1">
        <v>0</v>
      </c>
      <c r="K195" s="1">
        <v>0</v>
      </c>
      <c r="L195" s="1">
        <v>0</v>
      </c>
      <c r="M195" s="1">
        <v>0</v>
      </c>
      <c r="N195" s="1">
        <v>1709512.44</v>
      </c>
      <c r="O195" s="1">
        <v>0</v>
      </c>
      <c r="P195" s="1">
        <v>2963158.81</v>
      </c>
      <c r="Q195" s="1">
        <v>2720339.02</v>
      </c>
      <c r="R195" s="32">
        <v>379432.40900000004</v>
      </c>
      <c r="S195" s="1">
        <v>25185.279999999999</v>
      </c>
      <c r="T195" s="32">
        <v>210346.53999999998</v>
      </c>
      <c r="U195" s="31"/>
      <c r="V195" s="2" t="s">
        <v>122</v>
      </c>
      <c r="W195" s="10">
        <v>10755281.27</v>
      </c>
      <c r="X195" s="10">
        <v>1369696.93</v>
      </c>
      <c r="Y195" s="10">
        <v>500719.7</v>
      </c>
      <c r="Z195" s="10">
        <v>193104.69</v>
      </c>
      <c r="AA195" s="10">
        <v>773721.15</v>
      </c>
      <c r="AB195" s="10">
        <v>0</v>
      </c>
      <c r="AC195" s="10">
        <v>0</v>
      </c>
      <c r="AD195" s="10">
        <v>0</v>
      </c>
      <c r="AE195" s="10">
        <v>0</v>
      </c>
      <c r="AF195" s="10">
        <v>1688256.7</v>
      </c>
      <c r="AG195" s="10">
        <v>0</v>
      </c>
      <c r="AH195" s="10">
        <v>2913458.33</v>
      </c>
      <c r="AI195" s="10">
        <v>2699974.38</v>
      </c>
      <c r="AJ195" s="10">
        <v>379432.41</v>
      </c>
      <c r="AK195" s="10">
        <v>25185.279999999999</v>
      </c>
      <c r="AL195" s="10">
        <v>206916.97999999998</v>
      </c>
      <c r="AN195" s="31">
        <f t="shared" si="21"/>
        <v>166664.90899999812</v>
      </c>
      <c r="AO195" s="13">
        <f t="shared" si="22"/>
        <v>-9.9999993108212948E-4</v>
      </c>
      <c r="AP195" s="13">
        <f t="shared" si="23"/>
        <v>0</v>
      </c>
      <c r="AQ195" s="13">
        <f t="shared" si="24"/>
        <v>3429.5599999999977</v>
      </c>
      <c r="AR195" s="13">
        <f t="shared" si="25"/>
        <v>163235.34999999806</v>
      </c>
    </row>
    <row r="196" spans="1:44" x14ac:dyDescent="0.25">
      <c r="A196" s="5">
        <f t="shared" si="28"/>
        <v>177</v>
      </c>
      <c r="B196" s="26">
        <f t="shared" si="29"/>
        <v>33</v>
      </c>
      <c r="C196" s="15" t="s">
        <v>106</v>
      </c>
      <c r="D196" s="2" t="s">
        <v>123</v>
      </c>
      <c r="E196" s="30">
        <f t="shared" si="27"/>
        <v>11219707.2675</v>
      </c>
      <c r="F196" s="1">
        <v>1437997.79</v>
      </c>
      <c r="G196" s="1">
        <v>522806.55</v>
      </c>
      <c r="H196" s="1">
        <v>203732.75</v>
      </c>
      <c r="I196" s="1">
        <v>828877.13</v>
      </c>
      <c r="J196" s="1">
        <v>0</v>
      </c>
      <c r="K196" s="1">
        <v>0</v>
      </c>
      <c r="L196" s="1">
        <v>0</v>
      </c>
      <c r="M196" s="1">
        <v>0</v>
      </c>
      <c r="N196" s="1">
        <v>1756118.26</v>
      </c>
      <c r="O196" s="1">
        <v>0</v>
      </c>
      <c r="P196" s="1">
        <v>3043942.33</v>
      </c>
      <c r="Q196" s="1">
        <v>2794502.65</v>
      </c>
      <c r="R196" s="32">
        <v>389776.73749999999</v>
      </c>
      <c r="S196" s="1">
        <v>25871.89</v>
      </c>
      <c r="T196" s="32">
        <v>216081.18</v>
      </c>
      <c r="U196" s="31"/>
      <c r="V196" s="2" t="s">
        <v>123</v>
      </c>
      <c r="W196" s="10">
        <v>11048498.66</v>
      </c>
      <c r="X196" s="10">
        <v>1407146.77</v>
      </c>
      <c r="Y196" s="10">
        <v>514410.23</v>
      </c>
      <c r="Z196" s="10">
        <v>198384.51</v>
      </c>
      <c r="AA196" s="10">
        <v>794875.98</v>
      </c>
      <c r="AB196" s="10">
        <v>0</v>
      </c>
      <c r="AC196" s="10">
        <v>0</v>
      </c>
      <c r="AD196" s="10">
        <v>0</v>
      </c>
      <c r="AE196" s="10">
        <v>0</v>
      </c>
      <c r="AF196" s="10">
        <v>1734416.5</v>
      </c>
      <c r="AG196" s="10">
        <v>0</v>
      </c>
      <c r="AH196" s="10">
        <v>2993117.24</v>
      </c>
      <c r="AI196" s="10">
        <v>2773796.27</v>
      </c>
      <c r="AJ196" s="10">
        <v>389776.74</v>
      </c>
      <c r="AK196" s="10">
        <v>25871.89</v>
      </c>
      <c r="AL196" s="10">
        <v>212574.41999999998</v>
      </c>
      <c r="AN196" s="31">
        <f t="shared" si="21"/>
        <v>171208.60749999993</v>
      </c>
      <c r="AO196" s="13">
        <f t="shared" si="22"/>
        <v>-2.5000000023283064E-3</v>
      </c>
      <c r="AP196" s="13">
        <f t="shared" si="23"/>
        <v>0</v>
      </c>
      <c r="AQ196" s="13">
        <f t="shared" si="24"/>
        <v>3506.7600000000093</v>
      </c>
      <c r="AR196" s="13">
        <f t="shared" si="25"/>
        <v>167701.84999999992</v>
      </c>
    </row>
    <row r="197" spans="1:44" x14ac:dyDescent="0.25">
      <c r="A197" s="5">
        <f t="shared" si="28"/>
        <v>178</v>
      </c>
      <c r="B197" s="26">
        <f t="shared" si="29"/>
        <v>34</v>
      </c>
      <c r="C197" s="15" t="s">
        <v>106</v>
      </c>
      <c r="D197" s="2" t="s">
        <v>124</v>
      </c>
      <c r="E197" s="30">
        <f t="shared" si="27"/>
        <v>11863702.207500001</v>
      </c>
      <c r="F197" s="1">
        <v>1520536.79</v>
      </c>
      <c r="G197" s="1">
        <v>552814.89</v>
      </c>
      <c r="H197" s="1">
        <v>215426.73</v>
      </c>
      <c r="I197" s="1">
        <v>876453.48</v>
      </c>
      <c r="J197" s="1">
        <v>0</v>
      </c>
      <c r="K197" s="1">
        <v>0</v>
      </c>
      <c r="L197" s="1">
        <v>0</v>
      </c>
      <c r="M197" s="1">
        <v>0</v>
      </c>
      <c r="N197" s="1">
        <v>1856916.9</v>
      </c>
      <c r="O197" s="1">
        <v>0</v>
      </c>
      <c r="P197" s="1">
        <v>3218660.21</v>
      </c>
      <c r="Q197" s="1">
        <v>2954903.05</v>
      </c>
      <c r="R197" s="32">
        <v>412149.35750000004</v>
      </c>
      <c r="S197" s="1">
        <v>27356.9</v>
      </c>
      <c r="T197" s="32">
        <v>228483.90000000002</v>
      </c>
      <c r="U197" s="31"/>
      <c r="V197" s="2" t="s">
        <v>124</v>
      </c>
      <c r="W197" s="10">
        <v>11682666.449999999</v>
      </c>
      <c r="X197" s="10">
        <v>1488142.93</v>
      </c>
      <c r="Y197" s="10">
        <v>544019.97</v>
      </c>
      <c r="Z197" s="10">
        <v>209803.63</v>
      </c>
      <c r="AA197" s="10">
        <v>840629.5</v>
      </c>
      <c r="AB197" s="10">
        <v>0</v>
      </c>
      <c r="AC197" s="10">
        <v>0</v>
      </c>
      <c r="AD197" s="10">
        <v>0</v>
      </c>
      <c r="AE197" s="10">
        <v>0</v>
      </c>
      <c r="AF197" s="10">
        <v>1834250.48</v>
      </c>
      <c r="AG197" s="10">
        <v>0</v>
      </c>
      <c r="AH197" s="10">
        <v>3165402.73</v>
      </c>
      <c r="AI197" s="10">
        <v>2933457.53</v>
      </c>
      <c r="AJ197" s="10">
        <v>412149.36</v>
      </c>
      <c r="AK197" s="10">
        <v>27356.9</v>
      </c>
      <c r="AL197" s="10">
        <v>224810.32</v>
      </c>
      <c r="AN197" s="31">
        <f t="shared" si="21"/>
        <v>181035.75750000216</v>
      </c>
      <c r="AO197" s="13">
        <f t="shared" si="22"/>
        <v>-2.4999999441206455E-3</v>
      </c>
      <c r="AP197" s="13">
        <f t="shared" si="23"/>
        <v>0</v>
      </c>
      <c r="AQ197" s="13">
        <f t="shared" si="24"/>
        <v>3673.5800000000163</v>
      </c>
      <c r="AR197" s="13">
        <f t="shared" si="25"/>
        <v>177362.18000000209</v>
      </c>
    </row>
    <row r="198" spans="1:44" x14ac:dyDescent="0.25">
      <c r="A198" s="5">
        <f t="shared" si="28"/>
        <v>179</v>
      </c>
      <c r="B198" s="26">
        <f t="shared" si="29"/>
        <v>35</v>
      </c>
      <c r="C198" s="15" t="s">
        <v>106</v>
      </c>
      <c r="D198" s="2" t="s">
        <v>125</v>
      </c>
      <c r="E198" s="30">
        <f t="shared" si="27"/>
        <v>1794972.5955000001</v>
      </c>
      <c r="F198" s="1">
        <v>0</v>
      </c>
      <c r="G198" s="1">
        <v>0</v>
      </c>
      <c r="H198" s="1">
        <v>104801.98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1613542.95</v>
      </c>
      <c r="Q198" s="1">
        <v>0</v>
      </c>
      <c r="R198" s="32">
        <v>11559.405500000001</v>
      </c>
      <c r="S198" s="1">
        <v>30000</v>
      </c>
      <c r="T198" s="32">
        <v>35068.26</v>
      </c>
      <c r="U198" s="31"/>
      <c r="V198" s="2" t="s">
        <v>125</v>
      </c>
      <c r="W198" s="10">
        <v>1716783.38</v>
      </c>
      <c r="X198" s="10">
        <v>0</v>
      </c>
      <c r="Y198" s="10">
        <v>0</v>
      </c>
      <c r="Z198" s="10">
        <v>102049.67</v>
      </c>
      <c r="AA198" s="10">
        <v>0</v>
      </c>
      <c r="AB198" s="10">
        <v>0</v>
      </c>
      <c r="AC198" s="10">
        <v>0</v>
      </c>
      <c r="AD198" s="10">
        <v>0</v>
      </c>
      <c r="AE198" s="10">
        <v>0</v>
      </c>
      <c r="AF198" s="10">
        <v>0</v>
      </c>
      <c r="AG198" s="10">
        <v>0</v>
      </c>
      <c r="AH198" s="10">
        <v>1539669.82</v>
      </c>
      <c r="AI198" s="10">
        <v>0</v>
      </c>
      <c r="AJ198" s="10">
        <v>11559.41</v>
      </c>
      <c r="AK198" s="10">
        <v>30000</v>
      </c>
      <c r="AL198" s="10">
        <v>33504.480000000003</v>
      </c>
      <c r="AN198" s="31">
        <f t="shared" si="21"/>
        <v>78189.215500000166</v>
      </c>
      <c r="AO198" s="13">
        <f t="shared" si="22"/>
        <v>-4.4999999990977813E-3</v>
      </c>
      <c r="AP198" s="13">
        <f t="shared" si="23"/>
        <v>0</v>
      </c>
      <c r="AQ198" s="13">
        <f t="shared" si="24"/>
        <v>1563.7799999999988</v>
      </c>
      <c r="AR198" s="13">
        <f t="shared" si="25"/>
        <v>76625.440000000162</v>
      </c>
    </row>
    <row r="199" spans="1:44" x14ac:dyDescent="0.25">
      <c r="A199" s="5">
        <f t="shared" si="28"/>
        <v>180</v>
      </c>
      <c r="B199" s="26">
        <f t="shared" si="29"/>
        <v>36</v>
      </c>
      <c r="C199" s="15" t="s">
        <v>106</v>
      </c>
      <c r="D199" s="2" t="s">
        <v>126</v>
      </c>
      <c r="E199" s="30">
        <f t="shared" si="27"/>
        <v>1062818.3329999999</v>
      </c>
      <c r="F199" s="12">
        <v>647111.19999999995</v>
      </c>
      <c r="G199" s="32">
        <v>0</v>
      </c>
      <c r="H199" s="12">
        <v>124204.46</v>
      </c>
      <c r="I199" s="12">
        <v>200380.45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12">
        <v>0</v>
      </c>
      <c r="Q199" s="32">
        <v>0</v>
      </c>
      <c r="R199" s="32">
        <v>41291.683000000005</v>
      </c>
      <c r="S199" s="32">
        <v>30000</v>
      </c>
      <c r="T199" s="32">
        <v>19830.54</v>
      </c>
      <c r="U199" s="31"/>
      <c r="V199" s="2" t="s">
        <v>126</v>
      </c>
      <c r="W199" s="10">
        <v>1033003.2329999999</v>
      </c>
      <c r="X199" s="10">
        <v>635498.97</v>
      </c>
      <c r="Y199" s="10">
        <v>0</v>
      </c>
      <c r="Z199" s="10">
        <v>124204.46</v>
      </c>
      <c r="AA199" s="10">
        <v>200380.45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23325.813000000002</v>
      </c>
      <c r="AK199" s="10">
        <v>30000</v>
      </c>
      <c r="AL199" s="10">
        <v>19593.54</v>
      </c>
      <c r="AN199" s="31">
        <f t="shared" si="21"/>
        <v>29815.099999999977</v>
      </c>
      <c r="AO199" s="13">
        <f t="shared" si="22"/>
        <v>17965.870000000003</v>
      </c>
      <c r="AP199" s="13">
        <f t="shared" si="23"/>
        <v>0</v>
      </c>
      <c r="AQ199" s="13">
        <f t="shared" si="24"/>
        <v>237</v>
      </c>
      <c r="AR199" s="13">
        <f t="shared" si="25"/>
        <v>11612.229999999974</v>
      </c>
    </row>
    <row r="200" spans="1:44" x14ac:dyDescent="0.25">
      <c r="A200" s="5">
        <f t="shared" si="28"/>
        <v>181</v>
      </c>
      <c r="B200" s="26">
        <f t="shared" si="29"/>
        <v>37</v>
      </c>
      <c r="C200" s="15" t="s">
        <v>106</v>
      </c>
      <c r="D200" s="2" t="s">
        <v>127</v>
      </c>
      <c r="E200" s="30">
        <f t="shared" si="27"/>
        <v>828453.68799999997</v>
      </c>
      <c r="F200" s="32">
        <v>747392.47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12">
        <v>0</v>
      </c>
      <c r="Q200" s="32">
        <v>0</v>
      </c>
      <c r="R200" s="32">
        <v>35808.317999999999</v>
      </c>
      <c r="S200" s="32">
        <v>30000</v>
      </c>
      <c r="T200" s="32">
        <v>15252.9</v>
      </c>
      <c r="U200" s="31"/>
      <c r="V200" s="2" t="s">
        <v>127</v>
      </c>
      <c r="W200" s="10">
        <v>822839.32799999998</v>
      </c>
      <c r="X200" s="10">
        <v>741890.39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35808.317999999999</v>
      </c>
      <c r="AK200" s="10">
        <v>30000</v>
      </c>
      <c r="AL200" s="10">
        <v>15140.62</v>
      </c>
      <c r="AN200" s="31">
        <f t="shared" si="21"/>
        <v>5614.359999999986</v>
      </c>
      <c r="AO200" s="13">
        <f t="shared" si="22"/>
        <v>0</v>
      </c>
      <c r="AP200" s="13">
        <f t="shared" si="23"/>
        <v>0</v>
      </c>
      <c r="AQ200" s="13">
        <f t="shared" si="24"/>
        <v>112.27999999999884</v>
      </c>
      <c r="AR200" s="13">
        <f t="shared" si="25"/>
        <v>5502.0799999999872</v>
      </c>
    </row>
    <row r="201" spans="1:44" x14ac:dyDescent="0.25">
      <c r="A201" s="5">
        <f t="shared" si="28"/>
        <v>182</v>
      </c>
      <c r="B201" s="26">
        <f t="shared" si="29"/>
        <v>38</v>
      </c>
      <c r="C201" s="15" t="s">
        <v>106</v>
      </c>
      <c r="D201" s="2" t="s">
        <v>128</v>
      </c>
      <c r="E201" s="30">
        <f t="shared" si="27"/>
        <v>5318151.6345000006</v>
      </c>
      <c r="F201" s="1">
        <v>681612.28</v>
      </c>
      <c r="G201" s="1">
        <v>247810.79</v>
      </c>
      <c r="H201" s="1">
        <v>96569.52</v>
      </c>
      <c r="I201" s="1">
        <v>392888.52</v>
      </c>
      <c r="J201" s="1">
        <v>0</v>
      </c>
      <c r="K201" s="1">
        <v>0</v>
      </c>
      <c r="L201" s="1">
        <v>0</v>
      </c>
      <c r="M201" s="1">
        <v>0</v>
      </c>
      <c r="N201" s="1">
        <v>832401.69</v>
      </c>
      <c r="O201" s="1">
        <v>0</v>
      </c>
      <c r="P201" s="1">
        <v>1442831.49</v>
      </c>
      <c r="Q201" s="1">
        <v>1324596.8500000001</v>
      </c>
      <c r="R201" s="32">
        <v>184754.53450000001</v>
      </c>
      <c r="S201" s="1">
        <v>12263.3</v>
      </c>
      <c r="T201" s="32">
        <v>102422.65999999999</v>
      </c>
      <c r="U201" s="31"/>
      <c r="V201" s="2" t="s">
        <v>128</v>
      </c>
      <c r="W201" s="10">
        <v>5219261.88</v>
      </c>
      <c r="X201" s="10">
        <v>664899.74</v>
      </c>
      <c r="Y201" s="10">
        <v>243067.2</v>
      </c>
      <c r="Z201" s="10">
        <v>93739.9</v>
      </c>
      <c r="AA201" s="10">
        <v>375591.84</v>
      </c>
      <c r="AB201" s="10">
        <v>0</v>
      </c>
      <c r="AC201" s="10">
        <v>0</v>
      </c>
      <c r="AD201" s="10">
        <v>0</v>
      </c>
      <c r="AE201" s="10">
        <v>0</v>
      </c>
      <c r="AF201" s="10">
        <v>819540.02</v>
      </c>
      <c r="AG201" s="10">
        <v>0</v>
      </c>
      <c r="AH201" s="10">
        <v>1414296.6</v>
      </c>
      <c r="AI201" s="10">
        <v>1310663.8700000001</v>
      </c>
      <c r="AJ201" s="10">
        <v>184754.53</v>
      </c>
      <c r="AK201" s="10">
        <v>12263.3</v>
      </c>
      <c r="AL201" s="10">
        <v>100444.88</v>
      </c>
      <c r="AN201" s="31">
        <f t="shared" si="21"/>
        <v>98889.754500000738</v>
      </c>
      <c r="AO201" s="13">
        <f t="shared" si="22"/>
        <v>4.5000000100117177E-3</v>
      </c>
      <c r="AP201" s="13">
        <f t="shared" si="23"/>
        <v>0</v>
      </c>
      <c r="AQ201" s="13">
        <f t="shared" si="24"/>
        <v>1977.7799999999843</v>
      </c>
      <c r="AR201" s="13">
        <f t="shared" si="25"/>
        <v>96911.970000000743</v>
      </c>
    </row>
    <row r="202" spans="1:44" x14ac:dyDescent="0.25">
      <c r="A202" s="5">
        <f t="shared" si="28"/>
        <v>183</v>
      </c>
      <c r="B202" s="26">
        <f t="shared" si="29"/>
        <v>39</v>
      </c>
      <c r="C202" s="15" t="s">
        <v>106</v>
      </c>
      <c r="D202" s="2" t="s">
        <v>129</v>
      </c>
      <c r="E202" s="30">
        <f t="shared" si="27"/>
        <v>5318151.6345000006</v>
      </c>
      <c r="F202" s="1">
        <v>681612.28</v>
      </c>
      <c r="G202" s="1">
        <v>247810.79</v>
      </c>
      <c r="H202" s="1">
        <v>96569.52</v>
      </c>
      <c r="I202" s="1">
        <v>392888.52</v>
      </c>
      <c r="J202" s="1">
        <v>0</v>
      </c>
      <c r="K202" s="1">
        <v>0</v>
      </c>
      <c r="L202" s="1">
        <v>0</v>
      </c>
      <c r="M202" s="1">
        <v>0</v>
      </c>
      <c r="N202" s="1">
        <v>832401.69</v>
      </c>
      <c r="O202" s="1">
        <v>0</v>
      </c>
      <c r="P202" s="1">
        <v>1442831.49</v>
      </c>
      <c r="Q202" s="1">
        <v>1324596.8500000001</v>
      </c>
      <c r="R202" s="32">
        <v>184754.53450000001</v>
      </c>
      <c r="S202" s="1">
        <v>12263.3</v>
      </c>
      <c r="T202" s="32">
        <v>102422.65999999999</v>
      </c>
      <c r="U202" s="31"/>
      <c r="V202" s="2" t="s">
        <v>129</v>
      </c>
      <c r="W202" s="10">
        <v>5219261.88</v>
      </c>
      <c r="X202" s="10">
        <v>664899.74</v>
      </c>
      <c r="Y202" s="10">
        <v>243067.2</v>
      </c>
      <c r="Z202" s="10">
        <v>93739.9</v>
      </c>
      <c r="AA202" s="10">
        <v>375591.84</v>
      </c>
      <c r="AB202" s="10">
        <v>0</v>
      </c>
      <c r="AC202" s="10">
        <v>0</v>
      </c>
      <c r="AD202" s="10">
        <v>0</v>
      </c>
      <c r="AE202" s="10">
        <v>0</v>
      </c>
      <c r="AF202" s="10">
        <v>819540.02</v>
      </c>
      <c r="AG202" s="10">
        <v>0</v>
      </c>
      <c r="AH202" s="10">
        <v>1414296.6</v>
      </c>
      <c r="AI202" s="10">
        <v>1310663.8700000001</v>
      </c>
      <c r="AJ202" s="10">
        <v>184754.53</v>
      </c>
      <c r="AK202" s="10">
        <v>12263.3</v>
      </c>
      <c r="AL202" s="10">
        <v>100444.88</v>
      </c>
      <c r="AN202" s="31">
        <f t="shared" si="21"/>
        <v>98889.754500000738</v>
      </c>
      <c r="AO202" s="13">
        <f t="shared" si="22"/>
        <v>4.5000000100117177E-3</v>
      </c>
      <c r="AP202" s="13">
        <f t="shared" si="23"/>
        <v>0</v>
      </c>
      <c r="AQ202" s="13">
        <f t="shared" si="24"/>
        <v>1977.7799999999843</v>
      </c>
      <c r="AR202" s="13">
        <f t="shared" si="25"/>
        <v>96911.970000000743</v>
      </c>
    </row>
    <row r="203" spans="1:44" x14ac:dyDescent="0.25">
      <c r="A203" s="5">
        <f t="shared" si="28"/>
        <v>184</v>
      </c>
      <c r="B203" s="26">
        <f t="shared" si="29"/>
        <v>40</v>
      </c>
      <c r="C203" s="15" t="s">
        <v>106</v>
      </c>
      <c r="D203" s="2" t="s">
        <v>130</v>
      </c>
      <c r="E203" s="30">
        <f t="shared" si="27"/>
        <v>5075677.3005000008</v>
      </c>
      <c r="F203" s="32">
        <v>856275.28</v>
      </c>
      <c r="G203" s="32">
        <v>483175.26</v>
      </c>
      <c r="H203" s="32">
        <v>167754.34</v>
      </c>
      <c r="I203" s="32">
        <v>260392.73</v>
      </c>
      <c r="J203" s="32">
        <v>0</v>
      </c>
      <c r="K203" s="32">
        <v>0</v>
      </c>
      <c r="L203" s="32">
        <v>0</v>
      </c>
      <c r="M203" s="32">
        <v>0</v>
      </c>
      <c r="N203" s="32">
        <v>557541.5</v>
      </c>
      <c r="O203" s="32">
        <v>0</v>
      </c>
      <c r="P203" s="32">
        <v>1906503.66</v>
      </c>
      <c r="Q203" s="32">
        <v>483497.15</v>
      </c>
      <c r="R203" s="32">
        <v>272925.94050000003</v>
      </c>
      <c r="S203" s="32">
        <v>3615.71</v>
      </c>
      <c r="T203" s="32">
        <v>83995.73</v>
      </c>
      <c r="U203" s="31"/>
      <c r="V203" s="2" t="s">
        <v>130</v>
      </c>
      <c r="W203" s="10">
        <v>5068435.08</v>
      </c>
      <c r="X203" s="10">
        <v>831135.58</v>
      </c>
      <c r="Y203" s="10">
        <v>471969.13</v>
      </c>
      <c r="Z203" s="10">
        <v>163702.78</v>
      </c>
      <c r="AA203" s="10">
        <v>249270.21</v>
      </c>
      <c r="AB203" s="10">
        <v>0</v>
      </c>
      <c r="AC203" s="10">
        <v>0</v>
      </c>
      <c r="AD203" s="10">
        <v>0</v>
      </c>
      <c r="AE203" s="10">
        <v>0</v>
      </c>
      <c r="AF203" s="10">
        <v>603381.01</v>
      </c>
      <c r="AG203" s="10">
        <v>0</v>
      </c>
      <c r="AH203" s="10">
        <v>1910696.81</v>
      </c>
      <c r="AI203" s="10">
        <v>465900.03</v>
      </c>
      <c r="AJ203" s="10">
        <v>272925.94</v>
      </c>
      <c r="AK203" s="10">
        <v>3615.71</v>
      </c>
      <c r="AL203" s="10">
        <v>95837.88</v>
      </c>
      <c r="AN203" s="31">
        <f t="shared" si="21"/>
        <v>7242.2205000007525</v>
      </c>
      <c r="AO203" s="13">
        <f t="shared" si="22"/>
        <v>5.0000002374872565E-4</v>
      </c>
      <c r="AP203" s="13">
        <f t="shared" si="23"/>
        <v>0</v>
      </c>
      <c r="AQ203" s="13">
        <f t="shared" si="24"/>
        <v>-11842.150000000009</v>
      </c>
      <c r="AR203" s="13">
        <f t="shared" si="25"/>
        <v>19084.370000000737</v>
      </c>
    </row>
    <row r="204" spans="1:44" x14ac:dyDescent="0.25">
      <c r="A204" s="5">
        <f t="shared" si="28"/>
        <v>185</v>
      </c>
      <c r="B204" s="26">
        <f t="shared" si="29"/>
        <v>41</v>
      </c>
      <c r="C204" s="15" t="s">
        <v>106</v>
      </c>
      <c r="D204" s="2" t="s">
        <v>131</v>
      </c>
      <c r="E204" s="30">
        <f t="shared" si="27"/>
        <v>485687.81349999999</v>
      </c>
      <c r="F204" s="1">
        <v>0</v>
      </c>
      <c r="G204" s="1">
        <v>0</v>
      </c>
      <c r="H204" s="1">
        <v>32067.66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382264.69</v>
      </c>
      <c r="Q204" s="1">
        <v>0</v>
      </c>
      <c r="R204" s="32">
        <v>32899.703500000003</v>
      </c>
      <c r="S204" s="1">
        <v>30000</v>
      </c>
      <c r="T204" s="32">
        <v>8455.76</v>
      </c>
      <c r="U204" s="31"/>
      <c r="V204" s="2" t="s">
        <v>131</v>
      </c>
      <c r="W204" s="10">
        <v>494303.12</v>
      </c>
      <c r="X204" s="10">
        <v>0</v>
      </c>
      <c r="Y204" s="10">
        <v>0</v>
      </c>
      <c r="Z204" s="10">
        <v>31990.16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390785.2</v>
      </c>
      <c r="AI204" s="10">
        <v>0</v>
      </c>
      <c r="AJ204" s="10">
        <v>32899.699999999997</v>
      </c>
      <c r="AK204" s="10">
        <v>30000</v>
      </c>
      <c r="AL204" s="10">
        <v>8628.06</v>
      </c>
      <c r="AN204" s="31">
        <f t="shared" si="21"/>
        <v>-8615.3065000000061</v>
      </c>
      <c r="AO204" s="13">
        <f t="shared" si="22"/>
        <v>3.5000000061700121E-3</v>
      </c>
      <c r="AP204" s="13">
        <f t="shared" si="23"/>
        <v>0</v>
      </c>
      <c r="AQ204" s="13">
        <f t="shared" si="24"/>
        <v>-172.29999999999927</v>
      </c>
      <c r="AR204" s="13">
        <f t="shared" si="25"/>
        <v>-8443.010000000013</v>
      </c>
    </row>
    <row r="205" spans="1:44" x14ac:dyDescent="0.25">
      <c r="A205" s="5">
        <f t="shared" si="28"/>
        <v>186</v>
      </c>
      <c r="B205" s="26">
        <f t="shared" si="29"/>
        <v>42</v>
      </c>
      <c r="C205" s="15" t="s">
        <v>106</v>
      </c>
      <c r="D205" s="2" t="s">
        <v>132</v>
      </c>
      <c r="E205" s="30">
        <f t="shared" si="27"/>
        <v>4548752.7339999992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4405103.42</v>
      </c>
      <c r="Q205" s="1">
        <v>0</v>
      </c>
      <c r="R205" s="32">
        <v>23749.254000000001</v>
      </c>
      <c r="S205" s="1">
        <v>30000</v>
      </c>
      <c r="T205" s="32">
        <v>89900.06</v>
      </c>
      <c r="U205" s="31"/>
      <c r="V205" s="2" t="s">
        <v>132</v>
      </c>
      <c r="W205" s="10">
        <v>4345064.3439999996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4205488.79</v>
      </c>
      <c r="AI205" s="10">
        <v>0</v>
      </c>
      <c r="AJ205" s="10">
        <v>23749.254000000001</v>
      </c>
      <c r="AK205" s="10">
        <v>30000</v>
      </c>
      <c r="AL205" s="10">
        <v>85826.3</v>
      </c>
      <c r="AN205" s="31">
        <f t="shared" si="21"/>
        <v>203688.38999999966</v>
      </c>
      <c r="AO205" s="13">
        <f t="shared" si="22"/>
        <v>0</v>
      </c>
      <c r="AP205" s="13">
        <f t="shared" si="23"/>
        <v>0</v>
      </c>
      <c r="AQ205" s="13">
        <f t="shared" si="24"/>
        <v>4073.7599999999948</v>
      </c>
      <c r="AR205" s="13">
        <f t="shared" si="25"/>
        <v>199614.62999999966</v>
      </c>
    </row>
    <row r="206" spans="1:44" x14ac:dyDescent="0.25">
      <c r="A206" s="5">
        <f t="shared" si="28"/>
        <v>187</v>
      </c>
      <c r="B206" s="26">
        <f t="shared" si="29"/>
        <v>43</v>
      </c>
      <c r="C206" s="15" t="s">
        <v>106</v>
      </c>
      <c r="D206" s="2" t="s">
        <v>133</v>
      </c>
      <c r="E206" s="30">
        <f t="shared" si="27"/>
        <v>2703682.3139999998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2606374.94</v>
      </c>
      <c r="Q206" s="1">
        <v>0</v>
      </c>
      <c r="R206" s="32">
        <v>14116.054000000002</v>
      </c>
      <c r="S206" s="1">
        <v>30000</v>
      </c>
      <c r="T206" s="32">
        <v>53191.32</v>
      </c>
      <c r="U206" s="31"/>
      <c r="V206" s="2" t="s">
        <v>133</v>
      </c>
      <c r="W206" s="10">
        <v>2582614.2540000002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2487728.2400000002</v>
      </c>
      <c r="AI206" s="10">
        <v>0</v>
      </c>
      <c r="AJ206" s="10">
        <v>14116.054000000002</v>
      </c>
      <c r="AK206" s="10">
        <v>30000</v>
      </c>
      <c r="AL206" s="10">
        <v>50769.96</v>
      </c>
      <c r="AN206" s="31">
        <f t="shared" si="21"/>
        <v>121068.05999999959</v>
      </c>
      <c r="AO206" s="13">
        <f t="shared" si="22"/>
        <v>0</v>
      </c>
      <c r="AP206" s="13">
        <f t="shared" si="23"/>
        <v>0</v>
      </c>
      <c r="AQ206" s="13">
        <f t="shared" si="24"/>
        <v>2421.3600000000006</v>
      </c>
      <c r="AR206" s="13">
        <f t="shared" si="25"/>
        <v>118646.69999999959</v>
      </c>
    </row>
    <row r="207" spans="1:44" x14ac:dyDescent="0.25">
      <c r="A207" s="5">
        <f t="shared" si="28"/>
        <v>188</v>
      </c>
      <c r="B207" s="26">
        <f t="shared" si="29"/>
        <v>44</v>
      </c>
      <c r="C207" s="15" t="s">
        <v>106</v>
      </c>
      <c r="D207" s="2" t="s">
        <v>134</v>
      </c>
      <c r="E207" s="30">
        <f t="shared" si="27"/>
        <v>2763675.7119999998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2664861.5099999998</v>
      </c>
      <c r="Q207" s="1">
        <v>0</v>
      </c>
      <c r="R207" s="32">
        <v>14429.282000000001</v>
      </c>
      <c r="S207" s="1">
        <v>30000</v>
      </c>
      <c r="T207" s="32">
        <v>54384.92</v>
      </c>
      <c r="U207" s="31"/>
      <c r="V207" s="2" t="s">
        <v>134</v>
      </c>
      <c r="W207" s="10">
        <v>2639921.202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10">
        <v>2543582.08</v>
      </c>
      <c r="AI207" s="10">
        <v>0</v>
      </c>
      <c r="AJ207" s="10">
        <v>14429.282000000001</v>
      </c>
      <c r="AK207" s="10">
        <v>30000</v>
      </c>
      <c r="AL207" s="10">
        <v>51909.84</v>
      </c>
      <c r="AN207" s="31">
        <f t="shared" si="21"/>
        <v>123754.50999999978</v>
      </c>
      <c r="AO207" s="13">
        <f t="shared" si="22"/>
        <v>0</v>
      </c>
      <c r="AP207" s="13">
        <f t="shared" si="23"/>
        <v>0</v>
      </c>
      <c r="AQ207" s="13">
        <f t="shared" si="24"/>
        <v>2475.0800000000017</v>
      </c>
      <c r="AR207" s="13">
        <f t="shared" si="25"/>
        <v>121279.42999999977</v>
      </c>
    </row>
    <row r="208" spans="1:44" x14ac:dyDescent="0.25">
      <c r="A208" s="5">
        <f t="shared" si="28"/>
        <v>189</v>
      </c>
      <c r="B208" s="26">
        <f t="shared" si="29"/>
        <v>45</v>
      </c>
      <c r="C208" s="15" t="s">
        <v>106</v>
      </c>
      <c r="D208" s="2" t="s">
        <v>136</v>
      </c>
      <c r="E208" s="30">
        <f t="shared" si="27"/>
        <v>3476289.7026949516</v>
      </c>
      <c r="F208" s="32">
        <v>0</v>
      </c>
      <c r="G208" s="32">
        <v>1621044.2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1385237.41</v>
      </c>
      <c r="Q208" s="32">
        <v>0</v>
      </c>
      <c r="R208" s="32">
        <v>430655.21100000001</v>
      </c>
      <c r="S208" s="32">
        <v>7194.6</v>
      </c>
      <c r="T208" s="32">
        <v>32158.281694951242</v>
      </c>
      <c r="U208" s="31"/>
      <c r="V208" s="2" t="s">
        <v>136</v>
      </c>
      <c r="W208" s="10">
        <v>3733130.44</v>
      </c>
      <c r="X208" s="10">
        <v>0</v>
      </c>
      <c r="Y208" s="10">
        <v>1546030.3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1660995.43</v>
      </c>
      <c r="AI208" s="10">
        <v>0</v>
      </c>
      <c r="AJ208" s="10">
        <v>430655.21</v>
      </c>
      <c r="AK208" s="10">
        <v>7194.6</v>
      </c>
      <c r="AL208" s="10">
        <v>65449.5</v>
      </c>
      <c r="AN208" s="31">
        <f t="shared" si="21"/>
        <v>-256840.73730504839</v>
      </c>
      <c r="AO208" s="13">
        <f t="shared" si="22"/>
        <v>9.9999998928979039E-4</v>
      </c>
      <c r="AP208" s="13">
        <f t="shared" si="23"/>
        <v>0</v>
      </c>
      <c r="AQ208" s="13">
        <f t="shared" si="24"/>
        <v>-33291.218305048758</v>
      </c>
      <c r="AR208" s="13">
        <f t="shared" si="25"/>
        <v>-223549.51999999961</v>
      </c>
    </row>
    <row r="209" spans="1:44" x14ac:dyDescent="0.25">
      <c r="A209" s="5">
        <f t="shared" si="28"/>
        <v>190</v>
      </c>
      <c r="B209" s="26">
        <f t="shared" si="29"/>
        <v>46</v>
      </c>
      <c r="C209" s="15" t="s">
        <v>106</v>
      </c>
      <c r="D209" s="2" t="s">
        <v>137</v>
      </c>
      <c r="E209" s="30">
        <f t="shared" si="27"/>
        <v>5830300.8145000003</v>
      </c>
      <c r="F209" s="1">
        <v>427451.45</v>
      </c>
      <c r="G209" s="1">
        <v>263505.93</v>
      </c>
      <c r="H209" s="1">
        <v>70675.289999999994</v>
      </c>
      <c r="I209" s="1">
        <v>497729.63</v>
      </c>
      <c r="J209" s="1">
        <v>0</v>
      </c>
      <c r="K209" s="1">
        <v>0</v>
      </c>
      <c r="L209" s="1">
        <v>0</v>
      </c>
      <c r="M209" s="1">
        <v>0</v>
      </c>
      <c r="N209" s="1">
        <v>1460635.07</v>
      </c>
      <c r="O209" s="1">
        <v>0</v>
      </c>
      <c r="P209" s="1">
        <v>854032.94</v>
      </c>
      <c r="Q209" s="1">
        <v>1830177.19</v>
      </c>
      <c r="R209" s="32">
        <v>293832.66450000001</v>
      </c>
      <c r="S209" s="1">
        <v>21970.69</v>
      </c>
      <c r="T209" s="32">
        <v>110289.96</v>
      </c>
      <c r="U209" s="31"/>
      <c r="V209" s="2" t="s">
        <v>137</v>
      </c>
      <c r="W209" s="10">
        <v>5832618.419999999</v>
      </c>
      <c r="X209" s="10">
        <v>427361.01</v>
      </c>
      <c r="Y209" s="10">
        <v>258138.15</v>
      </c>
      <c r="Z209" s="10">
        <v>70412.320000000007</v>
      </c>
      <c r="AA209" s="10">
        <v>475191.2</v>
      </c>
      <c r="AB209" s="10">
        <v>0</v>
      </c>
      <c r="AC209" s="10">
        <v>0</v>
      </c>
      <c r="AD209" s="10">
        <v>0</v>
      </c>
      <c r="AE209" s="10">
        <v>0</v>
      </c>
      <c r="AF209" s="10">
        <v>1454882.16</v>
      </c>
      <c r="AG209" s="10">
        <v>0</v>
      </c>
      <c r="AH209" s="10">
        <v>860142.3</v>
      </c>
      <c r="AI209" s="10">
        <v>1852482.9</v>
      </c>
      <c r="AJ209" s="10">
        <v>293832.65999999997</v>
      </c>
      <c r="AK209" s="10">
        <v>21970.69</v>
      </c>
      <c r="AL209" s="10">
        <v>110175.72</v>
      </c>
      <c r="AN209" s="31">
        <f t="shared" si="21"/>
        <v>-2317.6054999986663</v>
      </c>
      <c r="AO209" s="13">
        <f t="shared" si="22"/>
        <v>4.5000000391155481E-3</v>
      </c>
      <c r="AP209" s="13">
        <f t="shared" si="23"/>
        <v>0</v>
      </c>
      <c r="AQ209" s="13">
        <f t="shared" si="24"/>
        <v>114.24000000000524</v>
      </c>
      <c r="AR209" s="13">
        <f t="shared" si="25"/>
        <v>-2431.8499999987107</v>
      </c>
    </row>
    <row r="210" spans="1:44" x14ac:dyDescent="0.25">
      <c r="A210" s="5">
        <f t="shared" si="28"/>
        <v>191</v>
      </c>
      <c r="B210" s="26">
        <f t="shared" si="29"/>
        <v>47</v>
      </c>
      <c r="C210" s="15" t="s">
        <v>106</v>
      </c>
      <c r="D210" s="2" t="s">
        <v>138</v>
      </c>
      <c r="E210" s="30">
        <f t="shared" si="27"/>
        <v>15838306.526275638</v>
      </c>
      <c r="F210" s="32">
        <v>3481594.16</v>
      </c>
      <c r="G210" s="32">
        <v>1879431.58</v>
      </c>
      <c r="H210" s="32">
        <v>794369.23</v>
      </c>
      <c r="I210" s="32">
        <v>1185461.96</v>
      </c>
      <c r="J210" s="32">
        <v>379596.45</v>
      </c>
      <c r="K210" s="32">
        <v>0</v>
      </c>
      <c r="L210" s="32">
        <v>0</v>
      </c>
      <c r="M210" s="32">
        <v>0</v>
      </c>
      <c r="N210" s="32">
        <v>3064307.53</v>
      </c>
      <c r="O210" s="32">
        <v>0</v>
      </c>
      <c r="P210" s="32">
        <v>1638442.67</v>
      </c>
      <c r="Q210" s="32">
        <v>2106464.7999999998</v>
      </c>
      <c r="R210" s="32">
        <v>982114.32627564017</v>
      </c>
      <c r="S210" s="32">
        <v>30000</v>
      </c>
      <c r="T210" s="32">
        <v>296523.82</v>
      </c>
      <c r="U210" s="31"/>
      <c r="V210" s="2" t="s">
        <v>138</v>
      </c>
      <c r="W210" s="10">
        <v>16028505.529999999</v>
      </c>
      <c r="X210" s="10">
        <v>3406949.86</v>
      </c>
      <c r="Y210" s="10">
        <v>1836321.96</v>
      </c>
      <c r="Z210" s="10">
        <v>773817.32</v>
      </c>
      <c r="AA210" s="10">
        <v>1148155.04</v>
      </c>
      <c r="AB210" s="10">
        <v>369990.98</v>
      </c>
      <c r="AC210" s="10">
        <v>0</v>
      </c>
      <c r="AD210" s="10">
        <v>0</v>
      </c>
      <c r="AE210" s="10">
        <v>0</v>
      </c>
      <c r="AF210" s="10">
        <v>3079981.66</v>
      </c>
      <c r="AG210" s="10">
        <v>0</v>
      </c>
      <c r="AH210" s="10">
        <v>1972873.61</v>
      </c>
      <c r="AI210" s="10">
        <v>2127972.9500000002</v>
      </c>
      <c r="AJ210" s="10">
        <v>982114.33</v>
      </c>
      <c r="AK210" s="10">
        <v>30000</v>
      </c>
      <c r="AL210" s="10">
        <v>300327.82</v>
      </c>
      <c r="AN210" s="31">
        <f t="shared" si="21"/>
        <v>-190199.00372436084</v>
      </c>
      <c r="AO210" s="13">
        <f t="shared" si="22"/>
        <v>-3.7243597907945514E-3</v>
      </c>
      <c r="AP210" s="13">
        <f t="shared" si="23"/>
        <v>0</v>
      </c>
      <c r="AQ210" s="13">
        <f t="shared" si="24"/>
        <v>-3804</v>
      </c>
      <c r="AR210" s="13">
        <f t="shared" si="25"/>
        <v>-186395.00000000105</v>
      </c>
    </row>
    <row r="211" spans="1:44" x14ac:dyDescent="0.25">
      <c r="A211" s="5">
        <f t="shared" si="28"/>
        <v>192</v>
      </c>
      <c r="B211" s="26">
        <f t="shared" si="29"/>
        <v>48</v>
      </c>
      <c r="C211" s="15" t="s">
        <v>106</v>
      </c>
      <c r="D211" s="2" t="s">
        <v>139</v>
      </c>
      <c r="E211" s="30">
        <f t="shared" si="27"/>
        <v>26991644.022248957</v>
      </c>
      <c r="F211" s="32">
        <v>0</v>
      </c>
      <c r="G211" s="32">
        <v>3481067.78</v>
      </c>
      <c r="H211" s="32">
        <v>0</v>
      </c>
      <c r="I211" s="32">
        <v>1473092.11</v>
      </c>
      <c r="J211" s="32">
        <v>460845.15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21004588.140000001</v>
      </c>
      <c r="Q211" s="32">
        <v>0</v>
      </c>
      <c r="R211" s="32">
        <v>368068.12224896019</v>
      </c>
      <c r="S211" s="32">
        <v>30000</v>
      </c>
      <c r="T211" s="32">
        <v>173982.71999999997</v>
      </c>
      <c r="U211" s="31"/>
      <c r="V211" s="2" t="s">
        <v>139</v>
      </c>
      <c r="W211" s="10">
        <v>26010129.940000001</v>
      </c>
      <c r="X211" s="10">
        <v>0</v>
      </c>
      <c r="Y211" s="10">
        <v>3406323.4</v>
      </c>
      <c r="Z211" s="10">
        <v>0</v>
      </c>
      <c r="AA211" s="10">
        <v>1464185.32</v>
      </c>
      <c r="AB211" s="10">
        <v>466470.9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19762840.960000001</v>
      </c>
      <c r="AI211" s="10">
        <v>0</v>
      </c>
      <c r="AJ211" s="10">
        <v>368068.12</v>
      </c>
      <c r="AK211" s="10">
        <v>30000</v>
      </c>
      <c r="AL211" s="10">
        <v>512241.24</v>
      </c>
      <c r="AN211" s="31">
        <f t="shared" si="21"/>
        <v>981514.08224895597</v>
      </c>
      <c r="AO211" s="13">
        <f t="shared" si="22"/>
        <v>2.2489601979032159E-3</v>
      </c>
      <c r="AP211" s="13">
        <f t="shared" si="23"/>
        <v>0</v>
      </c>
      <c r="AQ211" s="13">
        <f t="shared" si="24"/>
        <v>-338258.52</v>
      </c>
      <c r="AR211" s="13">
        <f t="shared" si="25"/>
        <v>1319772.5999999959</v>
      </c>
    </row>
    <row r="212" spans="1:44" x14ac:dyDescent="0.25">
      <c r="A212" s="5">
        <f t="shared" si="28"/>
        <v>193</v>
      </c>
      <c r="B212" s="26">
        <f t="shared" si="29"/>
        <v>49</v>
      </c>
      <c r="C212" s="15" t="s">
        <v>106</v>
      </c>
      <c r="D212" s="2" t="s">
        <v>140</v>
      </c>
      <c r="E212" s="30">
        <f t="shared" si="27"/>
        <v>5573711.7658687336</v>
      </c>
      <c r="F212" s="32"/>
      <c r="G212" s="32">
        <v>0</v>
      </c>
      <c r="H212" s="32">
        <v>981897.12</v>
      </c>
      <c r="I212" s="32">
        <v>0</v>
      </c>
      <c r="J212" s="32">
        <v>570101.54</v>
      </c>
      <c r="K212" s="32">
        <v>0</v>
      </c>
      <c r="L212" s="32">
        <v>0</v>
      </c>
      <c r="M212" s="32">
        <v>0</v>
      </c>
      <c r="N212" s="32">
        <v>3502556.32</v>
      </c>
      <c r="O212" s="32">
        <v>0</v>
      </c>
      <c r="P212" s="12">
        <v>0</v>
      </c>
      <c r="Q212" s="32">
        <v>0</v>
      </c>
      <c r="R212" s="32">
        <v>438756.15586873319</v>
      </c>
      <c r="S212" s="32">
        <v>30000</v>
      </c>
      <c r="T212" s="32">
        <v>50400.63</v>
      </c>
      <c r="U212" s="31"/>
      <c r="V212" s="2" t="s">
        <v>140</v>
      </c>
      <c r="W212" s="10">
        <v>10437069.329999998</v>
      </c>
      <c r="X212" s="10">
        <v>4830780.63</v>
      </c>
      <c r="Y212" s="10">
        <v>0</v>
      </c>
      <c r="Z212" s="10">
        <v>951484.06</v>
      </c>
      <c r="AA212" s="10">
        <v>0</v>
      </c>
      <c r="AB212" s="10">
        <v>547917.5</v>
      </c>
      <c r="AC212" s="10">
        <v>0</v>
      </c>
      <c r="AD212" s="10">
        <v>0</v>
      </c>
      <c r="AE212" s="10">
        <v>0</v>
      </c>
      <c r="AF212" s="10">
        <v>3507010.58</v>
      </c>
      <c r="AG212" s="10">
        <v>0</v>
      </c>
      <c r="AH212" s="10">
        <v>0</v>
      </c>
      <c r="AI212" s="10">
        <v>0</v>
      </c>
      <c r="AJ212" s="10">
        <v>369117.52</v>
      </c>
      <c r="AK212" s="10">
        <v>30000</v>
      </c>
      <c r="AL212" s="10">
        <v>200759.03999999998</v>
      </c>
      <c r="AN212" s="31">
        <f t="shared" si="21"/>
        <v>-4863357.5641312646</v>
      </c>
      <c r="AO212" s="13">
        <f t="shared" si="22"/>
        <v>69638.635868733167</v>
      </c>
      <c r="AP212" s="13">
        <f t="shared" si="23"/>
        <v>0</v>
      </c>
      <c r="AQ212" s="13">
        <f t="shared" si="24"/>
        <v>-150358.40999999997</v>
      </c>
      <c r="AR212" s="13">
        <f t="shared" si="25"/>
        <v>-4782637.7899999972</v>
      </c>
    </row>
    <row r="213" spans="1:44" x14ac:dyDescent="0.25">
      <c r="A213" s="5">
        <f t="shared" si="28"/>
        <v>194</v>
      </c>
      <c r="B213" s="26">
        <f t="shared" si="29"/>
        <v>50</v>
      </c>
      <c r="C213" s="15" t="s">
        <v>106</v>
      </c>
      <c r="D213" s="2" t="s">
        <v>141</v>
      </c>
      <c r="E213" s="30">
        <f t="shared" si="27"/>
        <v>2927040.7990000001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2824123.4</v>
      </c>
      <c r="Q213" s="1">
        <v>0</v>
      </c>
      <c r="R213" s="32">
        <v>15282.219000000001</v>
      </c>
      <c r="S213" s="1">
        <v>30000</v>
      </c>
      <c r="T213" s="32">
        <v>57635.18</v>
      </c>
      <c r="U213" s="31"/>
      <c r="V213" s="2" t="s">
        <v>141</v>
      </c>
      <c r="W213" s="10">
        <v>2795970.98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2695674.98</v>
      </c>
      <c r="AI213" s="10">
        <v>0</v>
      </c>
      <c r="AJ213" s="10">
        <v>15282.22</v>
      </c>
      <c r="AK213" s="10">
        <v>30000</v>
      </c>
      <c r="AL213" s="10">
        <v>55013.78</v>
      </c>
      <c r="AN213" s="31">
        <f t="shared" ref="AN213:AN266" si="30">+E213-W213</f>
        <v>131069.81900000013</v>
      </c>
      <c r="AO213" s="13">
        <f t="shared" ref="AO213:AO266" si="31">+R213-AJ213</f>
        <v>-9.9999999838473741E-4</v>
      </c>
      <c r="AP213" s="13">
        <f t="shared" ref="AP213:AP266" si="32">+S213-AK213</f>
        <v>0</v>
      </c>
      <c r="AQ213" s="13">
        <f t="shared" ref="AQ213:AQ266" si="33">+T213-AL213</f>
        <v>2621.4000000000015</v>
      </c>
      <c r="AR213" s="13">
        <f t="shared" ref="AR213:AR266" si="34">+AN213-AO213-AP213-AQ213</f>
        <v>128448.42000000013</v>
      </c>
    </row>
    <row r="214" spans="1:44" x14ac:dyDescent="0.25">
      <c r="A214" s="5">
        <f t="shared" si="28"/>
        <v>195</v>
      </c>
      <c r="B214" s="26">
        <f t="shared" si="29"/>
        <v>51</v>
      </c>
      <c r="C214" s="15" t="s">
        <v>106</v>
      </c>
      <c r="D214" s="2" t="s">
        <v>142</v>
      </c>
      <c r="E214" s="30">
        <f t="shared" si="27"/>
        <v>4076665.4240000001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3944873.34</v>
      </c>
      <c r="Q214" s="1">
        <v>0</v>
      </c>
      <c r="R214" s="32">
        <v>21284.464000000004</v>
      </c>
      <c r="S214" s="1">
        <v>30000</v>
      </c>
      <c r="T214" s="32">
        <v>80507.62</v>
      </c>
      <c r="U214" s="31"/>
      <c r="V214" s="2" t="s">
        <v>142</v>
      </c>
      <c r="W214" s="10">
        <v>3894116.62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0">
        <v>0</v>
      </c>
      <c r="AF214" s="10">
        <v>0</v>
      </c>
      <c r="AG214" s="10">
        <v>0</v>
      </c>
      <c r="AH214" s="10">
        <v>3765975.52</v>
      </c>
      <c r="AI214" s="10">
        <v>0</v>
      </c>
      <c r="AJ214" s="10">
        <v>21284.46</v>
      </c>
      <c r="AK214" s="10">
        <v>30000</v>
      </c>
      <c r="AL214" s="10">
        <v>76856.639999999999</v>
      </c>
      <c r="AN214" s="31">
        <f t="shared" si="30"/>
        <v>182548.804</v>
      </c>
      <c r="AO214" s="13">
        <f t="shared" si="31"/>
        <v>4.0000000044528861E-3</v>
      </c>
      <c r="AP214" s="13">
        <f t="shared" si="32"/>
        <v>0</v>
      </c>
      <c r="AQ214" s="13">
        <f t="shared" si="33"/>
        <v>3650.9799999999959</v>
      </c>
      <c r="AR214" s="13">
        <f t="shared" si="34"/>
        <v>178897.82</v>
      </c>
    </row>
    <row r="215" spans="1:44" x14ac:dyDescent="0.25">
      <c r="A215" s="5">
        <f t="shared" si="28"/>
        <v>196</v>
      </c>
      <c r="B215" s="26">
        <f t="shared" si="29"/>
        <v>52</v>
      </c>
      <c r="C215" s="43" t="s">
        <v>106</v>
      </c>
      <c r="D215" s="2" t="s">
        <v>143</v>
      </c>
      <c r="E215" s="30">
        <f t="shared" si="27"/>
        <v>832150.34899999993</v>
      </c>
      <c r="F215" s="32">
        <v>0</v>
      </c>
      <c r="G215" s="32">
        <v>0</v>
      </c>
      <c r="H215" s="32">
        <v>0</v>
      </c>
      <c r="I215" s="32">
        <v>0</v>
      </c>
      <c r="J215" s="32">
        <v>773886.13</v>
      </c>
      <c r="K215" s="32">
        <v>0</v>
      </c>
      <c r="L215" s="16">
        <v>0</v>
      </c>
      <c r="M215" s="16">
        <v>0</v>
      </c>
      <c r="N215" s="16">
        <v>0</v>
      </c>
      <c r="O215" s="16">
        <v>0</v>
      </c>
      <c r="P215" s="14">
        <v>0</v>
      </c>
      <c r="Q215" s="16">
        <v>0</v>
      </c>
      <c r="R215" s="32">
        <v>17502.739000000001</v>
      </c>
      <c r="S215" s="32">
        <v>30000</v>
      </c>
      <c r="T215" s="32">
        <v>10761.48</v>
      </c>
      <c r="U215" s="31"/>
      <c r="V215" s="2" t="s">
        <v>143</v>
      </c>
      <c r="W215" s="10">
        <v>808045.56900000002</v>
      </c>
      <c r="X215" s="10">
        <v>0</v>
      </c>
      <c r="Y215" s="10">
        <v>0</v>
      </c>
      <c r="Z215" s="10">
        <v>0</v>
      </c>
      <c r="AA215" s="10">
        <v>0</v>
      </c>
      <c r="AB215" s="10">
        <v>745331.97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0</v>
      </c>
      <c r="AJ215" s="10">
        <v>17502.739000000001</v>
      </c>
      <c r="AK215" s="10">
        <v>30000</v>
      </c>
      <c r="AL215" s="10">
        <v>15210.86</v>
      </c>
      <c r="AN215" s="31">
        <f t="shared" si="30"/>
        <v>24104.779999999912</v>
      </c>
      <c r="AO215" s="13">
        <f t="shared" si="31"/>
        <v>0</v>
      </c>
      <c r="AP215" s="13">
        <f t="shared" si="32"/>
        <v>0</v>
      </c>
      <c r="AQ215" s="13">
        <f t="shared" si="33"/>
        <v>-4449.380000000001</v>
      </c>
      <c r="AR215" s="13">
        <f t="shared" si="34"/>
        <v>28554.159999999913</v>
      </c>
    </row>
    <row r="216" spans="1:44" x14ac:dyDescent="0.25">
      <c r="A216" s="5">
        <f t="shared" si="28"/>
        <v>197</v>
      </c>
      <c r="B216" s="26">
        <f t="shared" si="29"/>
        <v>53</v>
      </c>
      <c r="C216" s="43" t="s">
        <v>106</v>
      </c>
      <c r="D216" s="2" t="s">
        <v>144</v>
      </c>
      <c r="E216" s="30">
        <f t="shared" si="27"/>
        <v>585519.69099999999</v>
      </c>
      <c r="F216" s="32">
        <v>0</v>
      </c>
      <c r="G216" s="32">
        <v>0</v>
      </c>
      <c r="H216" s="32">
        <v>0</v>
      </c>
      <c r="I216" s="32">
        <v>0</v>
      </c>
      <c r="J216" s="32">
        <v>532340.29</v>
      </c>
      <c r="K216" s="32">
        <v>0</v>
      </c>
      <c r="L216" s="16">
        <v>0</v>
      </c>
      <c r="M216" s="16">
        <v>0</v>
      </c>
      <c r="N216" s="16">
        <v>0</v>
      </c>
      <c r="O216" s="16">
        <v>0</v>
      </c>
      <c r="P216" s="14">
        <v>0</v>
      </c>
      <c r="Q216" s="16">
        <v>0</v>
      </c>
      <c r="R216" s="32">
        <v>12315.321000000002</v>
      </c>
      <c r="S216" s="32">
        <v>30000</v>
      </c>
      <c r="T216" s="32">
        <v>10864.08</v>
      </c>
      <c r="U216" s="31"/>
      <c r="V216" s="2" t="s">
        <v>144</v>
      </c>
      <c r="W216" s="10">
        <v>568559.04100000008</v>
      </c>
      <c r="X216" s="10">
        <v>0</v>
      </c>
      <c r="Y216" s="10">
        <v>0</v>
      </c>
      <c r="Z216" s="10">
        <v>0</v>
      </c>
      <c r="AA216" s="10">
        <v>0</v>
      </c>
      <c r="AB216" s="10">
        <v>515718.84</v>
      </c>
      <c r="AC216" s="10">
        <v>0</v>
      </c>
      <c r="AD216" s="10">
        <v>0</v>
      </c>
      <c r="AE216" s="10">
        <v>0</v>
      </c>
      <c r="AF216" s="10">
        <v>0</v>
      </c>
      <c r="AG216" s="10">
        <v>0</v>
      </c>
      <c r="AH216" s="10">
        <v>0</v>
      </c>
      <c r="AI216" s="10">
        <v>0</v>
      </c>
      <c r="AJ216" s="10">
        <v>12315.321000000002</v>
      </c>
      <c r="AK216" s="10">
        <v>30000</v>
      </c>
      <c r="AL216" s="10">
        <v>10524.88</v>
      </c>
      <c r="AN216" s="31">
        <f t="shared" si="30"/>
        <v>16960.649999999907</v>
      </c>
      <c r="AO216" s="13">
        <f t="shared" si="31"/>
        <v>0</v>
      </c>
      <c r="AP216" s="13">
        <f t="shared" si="32"/>
        <v>0</v>
      </c>
      <c r="AQ216" s="13">
        <f t="shared" si="33"/>
        <v>339.20000000000073</v>
      </c>
      <c r="AR216" s="13">
        <f t="shared" si="34"/>
        <v>16621.449999999906</v>
      </c>
    </row>
    <row r="217" spans="1:44" x14ac:dyDescent="0.25">
      <c r="A217" s="5">
        <f t="shared" si="28"/>
        <v>198</v>
      </c>
      <c r="B217" s="26">
        <f t="shared" si="29"/>
        <v>54</v>
      </c>
      <c r="C217" s="15" t="s">
        <v>106</v>
      </c>
      <c r="D217" s="2" t="s">
        <v>145</v>
      </c>
      <c r="E217" s="30">
        <f t="shared" si="27"/>
        <v>3638604.0300000003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12">
        <v>0</v>
      </c>
      <c r="Q217" s="32">
        <v>3535831.95</v>
      </c>
      <c r="R217" s="32">
        <v>0</v>
      </c>
      <c r="S217" s="32">
        <v>30000</v>
      </c>
      <c r="T217" s="32">
        <v>72772.08</v>
      </c>
      <c r="U217" s="31"/>
      <c r="V217" s="2" t="s">
        <v>145</v>
      </c>
      <c r="W217" s="10">
        <v>3675662.04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3358140.35</v>
      </c>
      <c r="AJ217" s="10">
        <v>218988.21000000002</v>
      </c>
      <c r="AK217" s="10">
        <v>43797.642000000007</v>
      </c>
      <c r="AL217" s="10">
        <v>68533.48</v>
      </c>
      <c r="AN217" s="31">
        <f t="shared" si="30"/>
        <v>-37058.009999999776</v>
      </c>
      <c r="AO217" s="13">
        <f t="shared" si="31"/>
        <v>-218988.21000000002</v>
      </c>
      <c r="AP217" s="13">
        <f t="shared" si="32"/>
        <v>-13797.642000000007</v>
      </c>
      <c r="AQ217" s="13">
        <f t="shared" si="33"/>
        <v>4238.6000000000058</v>
      </c>
      <c r="AR217" s="13">
        <f t="shared" si="34"/>
        <v>191489.24200000023</v>
      </c>
    </row>
    <row r="218" spans="1:44" x14ac:dyDescent="0.25">
      <c r="A218" s="5">
        <f t="shared" si="28"/>
        <v>199</v>
      </c>
      <c r="B218" s="26">
        <f t="shared" si="29"/>
        <v>55</v>
      </c>
      <c r="C218" s="15" t="s">
        <v>106</v>
      </c>
      <c r="D218" s="2" t="s">
        <v>146</v>
      </c>
      <c r="E218" s="30">
        <f t="shared" si="27"/>
        <v>3145945.0524999998</v>
      </c>
      <c r="F218" s="32">
        <v>0</v>
      </c>
      <c r="G218" s="32">
        <v>892812.56</v>
      </c>
      <c r="H218" s="32">
        <v>377492.17</v>
      </c>
      <c r="I218" s="32">
        <v>563289.15</v>
      </c>
      <c r="J218" s="32">
        <v>181745.64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775229.41</v>
      </c>
      <c r="Q218" s="32">
        <v>0</v>
      </c>
      <c r="R218" s="32">
        <v>269813.05249999999</v>
      </c>
      <c r="S218" s="32">
        <v>30000</v>
      </c>
      <c r="T218" s="32">
        <v>55563.07</v>
      </c>
      <c r="U218" s="31"/>
      <c r="V218" s="2" t="s">
        <v>146</v>
      </c>
      <c r="W218" s="10">
        <v>3231659.41</v>
      </c>
      <c r="X218" s="10">
        <v>0</v>
      </c>
      <c r="Y218" s="10">
        <v>872681.65</v>
      </c>
      <c r="Z218" s="10">
        <v>367743.88</v>
      </c>
      <c r="AA218" s="10">
        <v>545641.68999999994</v>
      </c>
      <c r="AB218" s="10">
        <v>175832.1</v>
      </c>
      <c r="AC218" s="10">
        <v>0</v>
      </c>
      <c r="AD218" s="10">
        <v>0</v>
      </c>
      <c r="AE218" s="10">
        <v>0</v>
      </c>
      <c r="AF218" s="10">
        <v>0</v>
      </c>
      <c r="AG218" s="10">
        <v>0</v>
      </c>
      <c r="AH218" s="10">
        <v>937575.54</v>
      </c>
      <c r="AI218" s="10">
        <v>0</v>
      </c>
      <c r="AJ218" s="10">
        <v>243011.61</v>
      </c>
      <c r="AK218" s="10">
        <v>30000</v>
      </c>
      <c r="AL218" s="10">
        <v>59172.94</v>
      </c>
      <c r="AN218" s="31">
        <f t="shared" si="30"/>
        <v>-85714.357500000391</v>
      </c>
      <c r="AO218" s="13">
        <f t="shared" si="31"/>
        <v>26801.442500000005</v>
      </c>
      <c r="AP218" s="13">
        <f t="shared" si="32"/>
        <v>0</v>
      </c>
      <c r="AQ218" s="13">
        <f t="shared" si="33"/>
        <v>-3609.8700000000026</v>
      </c>
      <c r="AR218" s="13">
        <f t="shared" si="34"/>
        <v>-108905.9300000004</v>
      </c>
    </row>
    <row r="219" spans="1:44" x14ac:dyDescent="0.25">
      <c r="A219" s="5">
        <f t="shared" si="28"/>
        <v>200</v>
      </c>
      <c r="B219" s="26">
        <f t="shared" si="29"/>
        <v>56</v>
      </c>
      <c r="C219" s="15" t="s">
        <v>106</v>
      </c>
      <c r="D219" s="2" t="s">
        <v>147</v>
      </c>
      <c r="E219" s="30">
        <f t="shared" si="27"/>
        <v>4287593.2485000007</v>
      </c>
      <c r="F219" s="32">
        <v>0</v>
      </c>
      <c r="G219" s="32">
        <v>0</v>
      </c>
      <c r="H219" s="32">
        <v>1013278.8</v>
      </c>
      <c r="I219" s="32">
        <v>0</v>
      </c>
      <c r="J219" s="32">
        <v>484200.9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2083943.97</v>
      </c>
      <c r="Q219" s="32">
        <v>0</v>
      </c>
      <c r="R219" s="32">
        <v>617418.2585</v>
      </c>
      <c r="S219" s="32">
        <v>15661.04</v>
      </c>
      <c r="T219" s="32">
        <v>73090.28</v>
      </c>
      <c r="U219" s="31"/>
      <c r="V219" s="2" t="s">
        <v>147</v>
      </c>
      <c r="W219" s="10">
        <v>4920175.6500000004</v>
      </c>
      <c r="X219" s="10">
        <v>0</v>
      </c>
      <c r="Y219" s="10">
        <v>0</v>
      </c>
      <c r="Z219" s="10">
        <v>1039633.53</v>
      </c>
      <c r="AA219" s="10">
        <v>0</v>
      </c>
      <c r="AB219" s="10">
        <v>497087.64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2650581.06</v>
      </c>
      <c r="AI219" s="10">
        <v>0</v>
      </c>
      <c r="AJ219" s="10">
        <v>617418.26</v>
      </c>
      <c r="AK219" s="10">
        <v>15661.04</v>
      </c>
      <c r="AL219" s="10">
        <v>85455.16</v>
      </c>
      <c r="AN219" s="31">
        <f t="shared" si="30"/>
        <v>-632582.40149999969</v>
      </c>
      <c r="AO219" s="13">
        <f t="shared" si="31"/>
        <v>-1.500000013038516E-3</v>
      </c>
      <c r="AP219" s="13">
        <f t="shared" si="32"/>
        <v>0</v>
      </c>
      <c r="AQ219" s="13">
        <f t="shared" si="33"/>
        <v>-12364.880000000005</v>
      </c>
      <c r="AR219" s="13">
        <f t="shared" si="34"/>
        <v>-620217.51999999967</v>
      </c>
    </row>
    <row r="220" spans="1:44" x14ac:dyDescent="0.25">
      <c r="A220" s="5">
        <f t="shared" si="28"/>
        <v>201</v>
      </c>
      <c r="B220" s="26">
        <f t="shared" si="29"/>
        <v>57</v>
      </c>
      <c r="C220" s="15" t="s">
        <v>106</v>
      </c>
      <c r="D220" s="2" t="s">
        <v>148</v>
      </c>
      <c r="E220" s="30">
        <f t="shared" si="27"/>
        <v>6403860.5089999996</v>
      </c>
      <c r="F220" s="32">
        <v>2177138.35</v>
      </c>
      <c r="G220" s="32">
        <v>1175299.1000000001</v>
      </c>
      <c r="H220" s="32">
        <v>496918.06</v>
      </c>
      <c r="I220" s="32">
        <v>741462.6</v>
      </c>
      <c r="J220" s="32">
        <v>231506.87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1022389.64</v>
      </c>
      <c r="Q220" s="32">
        <v>0</v>
      </c>
      <c r="R220" s="32">
        <v>426927.25899999996</v>
      </c>
      <c r="S220" s="32">
        <v>12938.71</v>
      </c>
      <c r="T220" s="32">
        <v>119279.91999999998</v>
      </c>
      <c r="U220" s="31"/>
      <c r="V220" s="2" t="s">
        <v>148</v>
      </c>
      <c r="W220" s="10">
        <v>6498135.0000000009</v>
      </c>
      <c r="X220" s="10">
        <v>2125769.8199999998</v>
      </c>
      <c r="Y220" s="10">
        <v>1145774.96</v>
      </c>
      <c r="Z220" s="10">
        <v>482824.1</v>
      </c>
      <c r="AA220" s="10">
        <v>716392.5</v>
      </c>
      <c r="AB220" s="10">
        <v>230856.24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1230976.5</v>
      </c>
      <c r="AI220" s="10">
        <v>0</v>
      </c>
      <c r="AJ220" s="10">
        <v>414467.52</v>
      </c>
      <c r="AK220" s="10">
        <v>12938.71</v>
      </c>
      <c r="AL220" s="10">
        <v>121073.35999999999</v>
      </c>
      <c r="AN220" s="31">
        <f t="shared" si="30"/>
        <v>-94274.491000001319</v>
      </c>
      <c r="AO220" s="13">
        <f t="shared" si="31"/>
        <v>12459.738999999943</v>
      </c>
      <c r="AP220" s="13">
        <f t="shared" si="32"/>
        <v>0</v>
      </c>
      <c r="AQ220" s="13">
        <f t="shared" si="33"/>
        <v>-1793.4400000000023</v>
      </c>
      <c r="AR220" s="13">
        <f t="shared" si="34"/>
        <v>-104940.79000000126</v>
      </c>
    </row>
    <row r="221" spans="1:44" x14ac:dyDescent="0.25">
      <c r="A221" s="5">
        <f t="shared" si="28"/>
        <v>202</v>
      </c>
      <c r="B221" s="26">
        <f t="shared" si="29"/>
        <v>58</v>
      </c>
      <c r="C221" s="15" t="s">
        <v>106</v>
      </c>
      <c r="D221" s="2" t="s">
        <v>149</v>
      </c>
      <c r="E221" s="30">
        <f t="shared" si="27"/>
        <v>17374670.973499998</v>
      </c>
      <c r="F221" s="32"/>
      <c r="G221" s="32">
        <v>2785179.18</v>
      </c>
      <c r="H221" s="32">
        <v>965298.2</v>
      </c>
      <c r="I221" s="32">
        <v>1484434.31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11528748.49</v>
      </c>
      <c r="Q221" s="32">
        <v>0</v>
      </c>
      <c r="R221" s="32">
        <v>275654.38350000005</v>
      </c>
      <c r="S221" s="32">
        <v>5495.94</v>
      </c>
      <c r="T221" s="32">
        <v>329860.47000000003</v>
      </c>
      <c r="U221" s="31"/>
      <c r="V221" s="2" t="s">
        <v>149</v>
      </c>
      <c r="W221" s="10">
        <v>21562127.470000003</v>
      </c>
      <c r="X221" s="10">
        <v>4773848.18</v>
      </c>
      <c r="Y221" s="10">
        <v>2710880.17</v>
      </c>
      <c r="Z221" s="10">
        <v>940270.47</v>
      </c>
      <c r="AA221" s="10">
        <v>1431749.66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10974595.15</v>
      </c>
      <c r="AI221" s="10">
        <v>0</v>
      </c>
      <c r="AJ221" s="10">
        <v>275654.38</v>
      </c>
      <c r="AK221" s="10">
        <v>5495.94</v>
      </c>
      <c r="AL221" s="10">
        <v>425129.46</v>
      </c>
      <c r="AN221" s="31">
        <f t="shared" si="30"/>
        <v>-4187456.4965000041</v>
      </c>
      <c r="AO221" s="13">
        <f t="shared" si="31"/>
        <v>3.5000000498257577E-3</v>
      </c>
      <c r="AP221" s="13">
        <f t="shared" si="32"/>
        <v>0</v>
      </c>
      <c r="AQ221" s="13">
        <f t="shared" si="33"/>
        <v>-95268.989999999991</v>
      </c>
      <c r="AR221" s="13">
        <f t="shared" si="34"/>
        <v>-4092187.5100000044</v>
      </c>
    </row>
    <row r="222" spans="1:44" x14ac:dyDescent="0.25">
      <c r="A222" s="5">
        <f t="shared" si="28"/>
        <v>203</v>
      </c>
      <c r="B222" s="26">
        <f t="shared" si="29"/>
        <v>59</v>
      </c>
      <c r="C222" s="15" t="s">
        <v>106</v>
      </c>
      <c r="D222" s="2" t="s">
        <v>150</v>
      </c>
      <c r="E222" s="30">
        <f t="shared" si="27"/>
        <v>2820584.8675000002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2720341.3</v>
      </c>
      <c r="Q222" s="1">
        <v>0</v>
      </c>
      <c r="R222" s="32">
        <v>14726.407500000001</v>
      </c>
      <c r="S222" s="1">
        <v>30000</v>
      </c>
      <c r="T222" s="32">
        <v>55517.16</v>
      </c>
      <c r="U222" s="31"/>
      <c r="V222" s="2" t="s">
        <v>150</v>
      </c>
      <c r="W222" s="10">
        <v>2694282.0300000003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2596564.5</v>
      </c>
      <c r="AI222" s="10">
        <v>0</v>
      </c>
      <c r="AJ222" s="10">
        <v>14726.41</v>
      </c>
      <c r="AK222" s="10">
        <v>30000</v>
      </c>
      <c r="AL222" s="10">
        <v>52991.12</v>
      </c>
      <c r="AN222" s="31">
        <f t="shared" si="30"/>
        <v>126302.83749999991</v>
      </c>
      <c r="AO222" s="13">
        <f t="shared" si="31"/>
        <v>-2.4999999986903276E-3</v>
      </c>
      <c r="AP222" s="13">
        <f t="shared" si="32"/>
        <v>0</v>
      </c>
      <c r="AQ222" s="13">
        <f t="shared" si="33"/>
        <v>2526.0400000000009</v>
      </c>
      <c r="AR222" s="13">
        <f t="shared" si="34"/>
        <v>123776.7999999999</v>
      </c>
    </row>
    <row r="223" spans="1:44" x14ac:dyDescent="0.25">
      <c r="A223" s="5">
        <f t="shared" si="28"/>
        <v>204</v>
      </c>
      <c r="B223" s="26">
        <f t="shared" si="29"/>
        <v>60</v>
      </c>
      <c r="C223" s="15" t="s">
        <v>106</v>
      </c>
      <c r="D223" s="2" t="s">
        <v>151</v>
      </c>
      <c r="E223" s="30">
        <f t="shared" si="27"/>
        <v>28645520.215000004</v>
      </c>
      <c r="F223" s="32">
        <v>0</v>
      </c>
      <c r="G223" s="32">
        <v>0</v>
      </c>
      <c r="H223" s="32">
        <v>0</v>
      </c>
      <c r="I223" s="32">
        <v>0</v>
      </c>
      <c r="J223" s="32">
        <v>999196.77</v>
      </c>
      <c r="K223" s="32">
        <v>0</v>
      </c>
      <c r="L223" s="32">
        <v>0</v>
      </c>
      <c r="M223" s="32">
        <v>0</v>
      </c>
      <c r="N223" s="32">
        <v>6063409.9900000002</v>
      </c>
      <c r="O223" s="32">
        <v>0</v>
      </c>
      <c r="P223" s="32">
        <v>20476904.870000001</v>
      </c>
      <c r="Q223" s="32">
        <v>0</v>
      </c>
      <c r="R223" s="32">
        <v>521138.10499999998</v>
      </c>
      <c r="S223" s="32">
        <v>30000</v>
      </c>
      <c r="T223" s="32">
        <v>554870.48</v>
      </c>
      <c r="U223" s="31"/>
      <c r="V223" s="2" t="s">
        <v>151</v>
      </c>
      <c r="W223" s="10">
        <v>27734382.309999999</v>
      </c>
      <c r="X223" s="10">
        <v>0</v>
      </c>
      <c r="Y223" s="10">
        <v>0</v>
      </c>
      <c r="Z223" s="10">
        <v>0</v>
      </c>
      <c r="AA223" s="10">
        <v>0</v>
      </c>
      <c r="AB223" s="10">
        <v>962790.36</v>
      </c>
      <c r="AC223" s="10">
        <v>0</v>
      </c>
      <c r="AD223" s="10">
        <v>0</v>
      </c>
      <c r="AE223" s="10">
        <v>0</v>
      </c>
      <c r="AF223" s="10">
        <v>6162453.1500000004</v>
      </c>
      <c r="AG223" s="10">
        <v>0</v>
      </c>
      <c r="AH223" s="10">
        <v>19514335.809999999</v>
      </c>
      <c r="AI223" s="10">
        <v>0</v>
      </c>
      <c r="AJ223" s="10">
        <v>521138.11</v>
      </c>
      <c r="AK223" s="10">
        <v>30000</v>
      </c>
      <c r="AL223" s="10">
        <v>543664.88</v>
      </c>
      <c r="AN223" s="31">
        <f t="shared" si="30"/>
        <v>911137.90500000492</v>
      </c>
      <c r="AO223" s="13">
        <f t="shared" si="31"/>
        <v>-5.0000000046566129E-3</v>
      </c>
      <c r="AP223" s="13">
        <f t="shared" si="32"/>
        <v>0</v>
      </c>
      <c r="AQ223" s="13">
        <f t="shared" si="33"/>
        <v>11205.599999999977</v>
      </c>
      <c r="AR223" s="13">
        <f t="shared" si="34"/>
        <v>899932.31000000495</v>
      </c>
    </row>
    <row r="224" spans="1:44" x14ac:dyDescent="0.25">
      <c r="A224" s="5">
        <f t="shared" si="28"/>
        <v>205</v>
      </c>
      <c r="B224" s="26">
        <f t="shared" si="29"/>
        <v>61</v>
      </c>
      <c r="C224" s="15" t="s">
        <v>106</v>
      </c>
      <c r="D224" s="2" t="s">
        <v>152</v>
      </c>
      <c r="E224" s="30">
        <f t="shared" si="27"/>
        <v>426669.93450000003</v>
      </c>
      <c r="F224" s="32">
        <v>0</v>
      </c>
      <c r="G224" s="32">
        <v>0</v>
      </c>
      <c r="H224" s="32">
        <v>0</v>
      </c>
      <c r="I224" s="32">
        <v>0</v>
      </c>
      <c r="J224" s="32">
        <v>407036.74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12">
        <v>0</v>
      </c>
      <c r="Q224" s="32">
        <v>0</v>
      </c>
      <c r="R224" s="32">
        <v>10940.8045</v>
      </c>
      <c r="S224" s="32">
        <v>3282</v>
      </c>
      <c r="T224" s="32">
        <v>5410.39</v>
      </c>
      <c r="U224" s="31"/>
      <c r="V224" s="2" t="s">
        <v>152</v>
      </c>
      <c r="W224" s="10">
        <v>416277.23450000002</v>
      </c>
      <c r="X224" s="10">
        <v>0</v>
      </c>
      <c r="Y224" s="10">
        <v>0</v>
      </c>
      <c r="Z224" s="10">
        <v>0</v>
      </c>
      <c r="AA224" s="10">
        <v>0</v>
      </c>
      <c r="AB224" s="10">
        <v>367829.71</v>
      </c>
      <c r="AC224" s="10">
        <v>0</v>
      </c>
      <c r="AD224" s="10">
        <v>0</v>
      </c>
      <c r="AE224" s="10">
        <v>0</v>
      </c>
      <c r="AF224" s="10">
        <v>0</v>
      </c>
      <c r="AG224" s="10">
        <v>0</v>
      </c>
      <c r="AH224" s="10">
        <v>0</v>
      </c>
      <c r="AI224" s="10">
        <v>0</v>
      </c>
      <c r="AJ224" s="10">
        <v>10940.8045</v>
      </c>
      <c r="AK224" s="10">
        <v>3282</v>
      </c>
      <c r="AL224" s="10">
        <v>7506.72</v>
      </c>
      <c r="AN224" s="31">
        <f t="shared" si="30"/>
        <v>10392.700000000012</v>
      </c>
      <c r="AO224" s="13">
        <f t="shared" si="31"/>
        <v>0</v>
      </c>
      <c r="AP224" s="13">
        <f t="shared" si="32"/>
        <v>0</v>
      </c>
      <c r="AQ224" s="13">
        <f t="shared" si="33"/>
        <v>-2096.33</v>
      </c>
      <c r="AR224" s="13">
        <f t="shared" si="34"/>
        <v>12489.030000000012</v>
      </c>
    </row>
    <row r="225" spans="1:44" x14ac:dyDescent="0.25">
      <c r="A225" s="5">
        <f t="shared" si="28"/>
        <v>206</v>
      </c>
      <c r="B225" s="26">
        <f t="shared" si="29"/>
        <v>62</v>
      </c>
      <c r="C225" s="15" t="s">
        <v>106</v>
      </c>
      <c r="D225" s="2" t="s">
        <v>153</v>
      </c>
      <c r="E225" s="30">
        <f t="shared" si="27"/>
        <v>9368184.716</v>
      </c>
      <c r="F225" s="32">
        <v>2109154.2400000002</v>
      </c>
      <c r="G225" s="32">
        <v>1138600.23</v>
      </c>
      <c r="H225" s="32">
        <v>481403.02</v>
      </c>
      <c r="I225" s="32">
        <v>718315.54</v>
      </c>
      <c r="J225" s="32">
        <v>0</v>
      </c>
      <c r="K225" s="32">
        <v>0</v>
      </c>
      <c r="L225" s="32">
        <v>0</v>
      </c>
      <c r="M225" s="32">
        <v>0</v>
      </c>
      <c r="N225" s="32">
        <v>1856361.23</v>
      </c>
      <c r="O225" s="32">
        <v>0</v>
      </c>
      <c r="P225" s="32">
        <v>998446.49</v>
      </c>
      <c r="Q225" s="32">
        <v>1276023.43</v>
      </c>
      <c r="R225" s="32">
        <v>588528.63599999994</v>
      </c>
      <c r="S225" s="32">
        <v>26284.46</v>
      </c>
      <c r="T225" s="32">
        <v>175067.43999999997</v>
      </c>
      <c r="U225" s="31"/>
      <c r="V225" s="2" t="s">
        <v>153</v>
      </c>
      <c r="W225" s="10">
        <v>9488304.1199999992</v>
      </c>
      <c r="X225" s="10">
        <v>2064293.4</v>
      </c>
      <c r="Y225" s="10">
        <v>1112639.5900000001</v>
      </c>
      <c r="Z225" s="10">
        <v>468861.02</v>
      </c>
      <c r="AA225" s="10">
        <v>695674.72</v>
      </c>
      <c r="AB225" s="10">
        <v>0</v>
      </c>
      <c r="AC225" s="10">
        <v>0</v>
      </c>
      <c r="AD225" s="10">
        <v>0</v>
      </c>
      <c r="AE225" s="10">
        <v>0</v>
      </c>
      <c r="AF225" s="10">
        <v>1866181.21</v>
      </c>
      <c r="AG225" s="10">
        <v>0</v>
      </c>
      <c r="AH225" s="10">
        <v>1195377.1399999999</v>
      </c>
      <c r="AI225" s="10">
        <v>1289352.8600000001</v>
      </c>
      <c r="AJ225" s="10">
        <v>588528.64000000001</v>
      </c>
      <c r="AK225" s="10">
        <v>26284.46</v>
      </c>
      <c r="AL225" s="10">
        <v>177395.54</v>
      </c>
      <c r="AN225" s="31">
        <f t="shared" si="30"/>
        <v>-120119.40399999917</v>
      </c>
      <c r="AO225" s="13">
        <f t="shared" si="31"/>
        <v>-4.0000000735744834E-3</v>
      </c>
      <c r="AP225" s="13">
        <f t="shared" si="32"/>
        <v>0</v>
      </c>
      <c r="AQ225" s="13">
        <f t="shared" si="33"/>
        <v>-2328.1000000000349</v>
      </c>
      <c r="AR225" s="13">
        <f t="shared" si="34"/>
        <v>-117791.29999999906</v>
      </c>
    </row>
    <row r="226" spans="1:44" x14ac:dyDescent="0.25">
      <c r="A226" s="5">
        <f t="shared" si="28"/>
        <v>207</v>
      </c>
      <c r="B226" s="26">
        <f t="shared" si="29"/>
        <v>63</v>
      </c>
      <c r="C226" s="15" t="s">
        <v>106</v>
      </c>
      <c r="D226" s="2" t="s">
        <v>154</v>
      </c>
      <c r="E226" s="30">
        <f t="shared" si="27"/>
        <v>3168805.2225000001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3059815.52</v>
      </c>
      <c r="Q226" s="1">
        <v>0</v>
      </c>
      <c r="R226" s="32">
        <v>16544.482500000002</v>
      </c>
      <c r="S226" s="1">
        <v>30000</v>
      </c>
      <c r="T226" s="32">
        <v>62445.22</v>
      </c>
      <c r="U226" s="31"/>
      <c r="V226" s="2" t="s">
        <v>154</v>
      </c>
      <c r="W226" s="10">
        <v>3026909.4424999999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2920757.66</v>
      </c>
      <c r="AI226" s="10">
        <v>0</v>
      </c>
      <c r="AJ226" s="10">
        <v>16544.482500000002</v>
      </c>
      <c r="AK226" s="10">
        <v>30000</v>
      </c>
      <c r="AL226" s="10">
        <v>59607.3</v>
      </c>
      <c r="AN226" s="31">
        <f t="shared" si="30"/>
        <v>141895.78000000026</v>
      </c>
      <c r="AO226" s="13">
        <f t="shared" si="31"/>
        <v>0</v>
      </c>
      <c r="AP226" s="13">
        <f t="shared" si="32"/>
        <v>0</v>
      </c>
      <c r="AQ226" s="13">
        <f t="shared" si="33"/>
        <v>2837.9199999999983</v>
      </c>
      <c r="AR226" s="13">
        <f t="shared" si="34"/>
        <v>139057.86000000028</v>
      </c>
    </row>
    <row r="227" spans="1:44" x14ac:dyDescent="0.25">
      <c r="A227" s="5">
        <f t="shared" si="28"/>
        <v>208</v>
      </c>
      <c r="B227" s="26">
        <f t="shared" si="29"/>
        <v>64</v>
      </c>
      <c r="C227" s="15" t="s">
        <v>106</v>
      </c>
      <c r="D227" s="2" t="s">
        <v>155</v>
      </c>
      <c r="E227" s="30">
        <f t="shared" si="27"/>
        <v>643875.60804584448</v>
      </c>
      <c r="F227" s="32">
        <v>0</v>
      </c>
      <c r="G227" s="32">
        <v>0</v>
      </c>
      <c r="H227" s="32">
        <v>619207.18000000005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12">
        <v>0</v>
      </c>
      <c r="Q227" s="32">
        <v>0</v>
      </c>
      <c r="R227" s="32">
        <v>16141.86</v>
      </c>
      <c r="S227" s="32">
        <v>5326.26</v>
      </c>
      <c r="T227" s="32">
        <v>3200.3080458443746</v>
      </c>
      <c r="U227" s="31"/>
      <c r="V227" s="2" t="s">
        <v>155</v>
      </c>
      <c r="W227" s="10">
        <v>2122636.6100000003</v>
      </c>
      <c r="X227" s="10">
        <v>0</v>
      </c>
      <c r="Y227" s="10">
        <v>1401848.07</v>
      </c>
      <c r="Z227" s="10">
        <v>590732.09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59391.55</v>
      </c>
      <c r="AK227" s="10">
        <v>5326.26</v>
      </c>
      <c r="AL227" s="10">
        <v>40664.9</v>
      </c>
      <c r="AN227" s="31">
        <f t="shared" si="30"/>
        <v>-1478761.001954156</v>
      </c>
      <c r="AO227" s="13">
        <f t="shared" si="31"/>
        <v>-43249.69</v>
      </c>
      <c r="AP227" s="13">
        <f t="shared" si="32"/>
        <v>0</v>
      </c>
      <c r="AQ227" s="13">
        <f t="shared" si="33"/>
        <v>-37464.591954155629</v>
      </c>
      <c r="AR227" s="13">
        <f t="shared" si="34"/>
        <v>-1398046.7200000004</v>
      </c>
    </row>
    <row r="228" spans="1:44" x14ac:dyDescent="0.25">
      <c r="A228" s="5">
        <f t="shared" si="28"/>
        <v>209</v>
      </c>
      <c r="B228" s="26">
        <f t="shared" si="29"/>
        <v>65</v>
      </c>
      <c r="C228" s="15" t="s">
        <v>106</v>
      </c>
      <c r="D228" s="2" t="s">
        <v>156</v>
      </c>
      <c r="E228" s="30">
        <f t="shared" ref="E228:E291" si="35">SUM(F228:T228)</f>
        <v>569270.69000000006</v>
      </c>
      <c r="F228" s="32">
        <v>0</v>
      </c>
      <c r="G228" s="32">
        <v>0</v>
      </c>
      <c r="H228" s="32">
        <v>0</v>
      </c>
      <c r="I228" s="32">
        <v>0</v>
      </c>
      <c r="J228" s="32">
        <v>543039.52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12">
        <v>0</v>
      </c>
      <c r="Q228" s="32">
        <v>0</v>
      </c>
      <c r="R228" s="32">
        <v>14597.42</v>
      </c>
      <c r="S228" s="32">
        <v>4378.92</v>
      </c>
      <c r="T228" s="32">
        <v>7254.83</v>
      </c>
      <c r="U228" s="31"/>
      <c r="V228" s="2" t="s">
        <v>156</v>
      </c>
      <c r="W228" s="10">
        <v>555404.57999999996</v>
      </c>
      <c r="X228" s="10">
        <v>0</v>
      </c>
      <c r="Y228" s="10">
        <v>0</v>
      </c>
      <c r="Z228" s="10">
        <v>0</v>
      </c>
      <c r="AA228" s="10">
        <v>0</v>
      </c>
      <c r="AB228" s="10">
        <v>500591.02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14597.42</v>
      </c>
      <c r="AK228" s="10">
        <v>4378.92</v>
      </c>
      <c r="AL228" s="10">
        <v>10216.14</v>
      </c>
      <c r="AN228" s="31">
        <f t="shared" si="30"/>
        <v>13866.110000000102</v>
      </c>
      <c r="AO228" s="13">
        <f t="shared" si="31"/>
        <v>0</v>
      </c>
      <c r="AP228" s="13">
        <f t="shared" si="32"/>
        <v>0</v>
      </c>
      <c r="AQ228" s="13">
        <f t="shared" si="33"/>
        <v>-2961.3099999999995</v>
      </c>
      <c r="AR228" s="13">
        <f t="shared" si="34"/>
        <v>16827.4200000001</v>
      </c>
    </row>
    <row r="229" spans="1:44" x14ac:dyDescent="0.25">
      <c r="A229" s="5">
        <f t="shared" ref="A229:A291" si="36">+A228+1</f>
        <v>210</v>
      </c>
      <c r="B229" s="26">
        <f t="shared" ref="B229:B291" si="37">B228+1</f>
        <v>66</v>
      </c>
      <c r="C229" s="15" t="s">
        <v>106</v>
      </c>
      <c r="D229" s="2" t="s">
        <v>157</v>
      </c>
      <c r="E229" s="30">
        <f t="shared" si="35"/>
        <v>425647.06</v>
      </c>
      <c r="F229" s="32">
        <v>0</v>
      </c>
      <c r="G229" s="32">
        <v>0</v>
      </c>
      <c r="H229" s="32">
        <v>0</v>
      </c>
      <c r="I229" s="32">
        <v>0</v>
      </c>
      <c r="J229" s="32">
        <v>406040.72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12">
        <v>0</v>
      </c>
      <c r="Q229" s="32">
        <v>0</v>
      </c>
      <c r="R229" s="32">
        <v>10914.58</v>
      </c>
      <c r="S229" s="32">
        <v>3274.15</v>
      </c>
      <c r="T229" s="32">
        <v>5417.61</v>
      </c>
      <c r="U229" s="31"/>
      <c r="V229" s="2" t="s">
        <v>157</v>
      </c>
      <c r="W229" s="10">
        <v>415279.29</v>
      </c>
      <c r="X229" s="10">
        <v>0</v>
      </c>
      <c r="Y229" s="10">
        <v>0</v>
      </c>
      <c r="Z229" s="10">
        <v>0</v>
      </c>
      <c r="AA229" s="10">
        <v>0</v>
      </c>
      <c r="AB229" s="10">
        <v>366877.41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10914.58</v>
      </c>
      <c r="AK229" s="10">
        <v>3274.15</v>
      </c>
      <c r="AL229" s="10">
        <v>7487.3</v>
      </c>
      <c r="AN229" s="31">
        <f t="shared" si="30"/>
        <v>10367.770000000019</v>
      </c>
      <c r="AO229" s="13">
        <f t="shared" si="31"/>
        <v>0</v>
      </c>
      <c r="AP229" s="13">
        <f t="shared" si="32"/>
        <v>0</v>
      </c>
      <c r="AQ229" s="13">
        <f t="shared" si="33"/>
        <v>-2069.6900000000005</v>
      </c>
      <c r="AR229" s="13">
        <f t="shared" si="34"/>
        <v>12437.460000000019</v>
      </c>
    </row>
    <row r="230" spans="1:44" x14ac:dyDescent="0.25">
      <c r="A230" s="5">
        <f t="shared" si="36"/>
        <v>211</v>
      </c>
      <c r="B230" s="26">
        <f t="shared" si="37"/>
        <v>67</v>
      </c>
      <c r="C230" s="15" t="s">
        <v>106</v>
      </c>
      <c r="D230" s="2" t="s">
        <v>159</v>
      </c>
      <c r="E230" s="30">
        <f t="shared" si="35"/>
        <v>1357607.4775</v>
      </c>
      <c r="F230" s="32">
        <v>0</v>
      </c>
      <c r="G230" s="32">
        <v>0</v>
      </c>
      <c r="H230" s="32">
        <v>0</v>
      </c>
      <c r="I230" s="32">
        <v>1275001.07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12">
        <v>0</v>
      </c>
      <c r="Q230" s="32">
        <v>0</v>
      </c>
      <c r="R230" s="32">
        <v>26585.987500000003</v>
      </c>
      <c r="S230" s="32">
        <v>30000</v>
      </c>
      <c r="T230" s="32">
        <v>26020.42</v>
      </c>
      <c r="U230" s="31"/>
      <c r="V230" s="2" t="s">
        <v>159</v>
      </c>
      <c r="W230" s="10">
        <v>1316313.0975000001</v>
      </c>
      <c r="X230" s="10">
        <v>0</v>
      </c>
      <c r="Y230" s="10">
        <v>0</v>
      </c>
      <c r="Z230" s="10">
        <v>0</v>
      </c>
      <c r="AA230" s="10">
        <v>1234532.57</v>
      </c>
      <c r="AB230" s="10">
        <v>0</v>
      </c>
      <c r="AC230" s="10">
        <v>0</v>
      </c>
      <c r="AD230" s="10">
        <v>0</v>
      </c>
      <c r="AE230" s="10">
        <v>0</v>
      </c>
      <c r="AF230" s="10">
        <v>0</v>
      </c>
      <c r="AG230" s="10">
        <v>0</v>
      </c>
      <c r="AH230" s="10">
        <v>0</v>
      </c>
      <c r="AI230" s="10">
        <v>0</v>
      </c>
      <c r="AJ230" s="10">
        <v>26585.987500000003</v>
      </c>
      <c r="AK230" s="10">
        <v>30000</v>
      </c>
      <c r="AL230" s="10">
        <v>25194.54</v>
      </c>
      <c r="AN230" s="31">
        <f t="shared" si="30"/>
        <v>41294.379999999888</v>
      </c>
      <c r="AO230" s="13">
        <f t="shared" si="31"/>
        <v>0</v>
      </c>
      <c r="AP230" s="13">
        <f t="shared" si="32"/>
        <v>0</v>
      </c>
      <c r="AQ230" s="13">
        <f t="shared" si="33"/>
        <v>825.87999999999738</v>
      </c>
      <c r="AR230" s="13">
        <f t="shared" si="34"/>
        <v>40468.499999999891</v>
      </c>
    </row>
    <row r="231" spans="1:44" x14ac:dyDescent="0.25">
      <c r="A231" s="5">
        <f t="shared" si="36"/>
        <v>212</v>
      </c>
      <c r="B231" s="26">
        <f t="shared" si="37"/>
        <v>68</v>
      </c>
      <c r="C231" s="15" t="s">
        <v>106</v>
      </c>
      <c r="D231" s="2" t="s">
        <v>161</v>
      </c>
      <c r="E231" s="30">
        <f t="shared" si="35"/>
        <v>58444099.009999998</v>
      </c>
      <c r="F231" s="32">
        <v>9689588.0199999996</v>
      </c>
      <c r="G231" s="32">
        <v>5496234.3300000001</v>
      </c>
      <c r="H231" s="32">
        <v>1798240.26</v>
      </c>
      <c r="I231" s="32">
        <v>2313215.7999999998</v>
      </c>
      <c r="J231" s="32">
        <v>716249.58</v>
      </c>
      <c r="K231" s="32">
        <v>0</v>
      </c>
      <c r="L231" s="32">
        <v>0</v>
      </c>
      <c r="M231" s="32">
        <v>0</v>
      </c>
      <c r="N231" s="32">
        <v>4196347.4000000004</v>
      </c>
      <c r="O231" s="32">
        <v>0</v>
      </c>
      <c r="P231" s="32">
        <v>32718456.719999999</v>
      </c>
      <c r="Q231" s="32">
        <v>0</v>
      </c>
      <c r="R231" s="32">
        <v>1279774.8500000001</v>
      </c>
      <c r="S231" s="32">
        <v>30000</v>
      </c>
      <c r="T231" s="32">
        <v>205992.05</v>
      </c>
      <c r="U231" s="31"/>
      <c r="V231" s="2" t="s">
        <v>161</v>
      </c>
      <c r="W231" s="10">
        <v>56801668.900000006</v>
      </c>
      <c r="X231" s="10">
        <v>9445571.4600000009</v>
      </c>
      <c r="Y231" s="10">
        <v>5297602.18</v>
      </c>
      <c r="Z231" s="10">
        <v>1721634.99</v>
      </c>
      <c r="AA231" s="10">
        <v>2277138.85</v>
      </c>
      <c r="AB231" s="10">
        <v>725467.62</v>
      </c>
      <c r="AC231" s="10">
        <v>0</v>
      </c>
      <c r="AD231" s="10">
        <v>0</v>
      </c>
      <c r="AE231" s="10">
        <v>0</v>
      </c>
      <c r="AF231" s="10">
        <v>4178960</v>
      </c>
      <c r="AG231" s="10">
        <v>0</v>
      </c>
      <c r="AH231" s="10">
        <v>30735681.07</v>
      </c>
      <c r="AI231" s="10">
        <v>0</v>
      </c>
      <c r="AJ231" s="10">
        <v>1279774.8500000001</v>
      </c>
      <c r="AK231" s="10">
        <v>30000</v>
      </c>
      <c r="AL231" s="10">
        <v>1109837.8799999999</v>
      </c>
      <c r="AN231" s="31">
        <f t="shared" si="30"/>
        <v>1642430.109999992</v>
      </c>
      <c r="AO231" s="13">
        <f t="shared" si="31"/>
        <v>0</v>
      </c>
      <c r="AP231" s="13">
        <f t="shared" si="32"/>
        <v>0</v>
      </c>
      <c r="AQ231" s="13">
        <f t="shared" si="33"/>
        <v>-903845.82999999984</v>
      </c>
      <c r="AR231" s="13">
        <f t="shared" si="34"/>
        <v>2546275.939999992</v>
      </c>
    </row>
    <row r="232" spans="1:44" x14ac:dyDescent="0.25">
      <c r="A232" s="5">
        <f t="shared" si="36"/>
        <v>213</v>
      </c>
      <c r="B232" s="26">
        <f t="shared" si="37"/>
        <v>69</v>
      </c>
      <c r="C232" s="15" t="s">
        <v>106</v>
      </c>
      <c r="D232" s="2" t="s">
        <v>162</v>
      </c>
      <c r="E232" s="30">
        <f t="shared" si="35"/>
        <v>7656300.9409999996</v>
      </c>
      <c r="F232" s="1">
        <v>1062147.6000000001</v>
      </c>
      <c r="G232" s="1">
        <v>386159.92</v>
      </c>
      <c r="H232" s="1">
        <v>150483.17000000001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1297118.3799999999</v>
      </c>
      <c r="O232" s="1">
        <v>0</v>
      </c>
      <c r="P232" s="1">
        <v>2248343.4500000002</v>
      </c>
      <c r="Q232" s="1">
        <v>2064096.25</v>
      </c>
      <c r="R232" s="32">
        <v>281729.51100000006</v>
      </c>
      <c r="S232" s="1">
        <v>19113.5</v>
      </c>
      <c r="T232" s="32">
        <v>147109.15999999997</v>
      </c>
      <c r="U232" s="31"/>
      <c r="V232" s="2" t="s">
        <v>162</v>
      </c>
      <c r="W232" s="10">
        <v>7555215.4100000001</v>
      </c>
      <c r="X232" s="10">
        <v>1038199.03</v>
      </c>
      <c r="Y232" s="10">
        <v>379534.11</v>
      </c>
      <c r="Z232" s="10">
        <v>146368.95999999999</v>
      </c>
      <c r="AA232" s="10">
        <v>0</v>
      </c>
      <c r="AB232" s="10">
        <v>0</v>
      </c>
      <c r="AC232" s="10">
        <v>0</v>
      </c>
      <c r="AD232" s="10">
        <v>0</v>
      </c>
      <c r="AE232" s="10">
        <v>0</v>
      </c>
      <c r="AF232" s="10">
        <v>1279660.06</v>
      </c>
      <c r="AG232" s="10">
        <v>0</v>
      </c>
      <c r="AH232" s="10">
        <v>2208334.9900000002</v>
      </c>
      <c r="AI232" s="10">
        <v>2046519.01</v>
      </c>
      <c r="AJ232" s="10">
        <v>281729.51</v>
      </c>
      <c r="AK232" s="10">
        <v>19113.5</v>
      </c>
      <c r="AL232" s="10">
        <v>144869.74</v>
      </c>
      <c r="AN232" s="31">
        <f t="shared" si="30"/>
        <v>101085.53099999949</v>
      </c>
      <c r="AO232" s="13">
        <f t="shared" si="31"/>
        <v>1.0000000474974513E-3</v>
      </c>
      <c r="AP232" s="13">
        <f t="shared" si="32"/>
        <v>0</v>
      </c>
      <c r="AQ232" s="13">
        <f t="shared" si="33"/>
        <v>2239.4199999999837</v>
      </c>
      <c r="AR232" s="13">
        <f t="shared" si="34"/>
        <v>98846.109999999462</v>
      </c>
    </row>
    <row r="233" spans="1:44" x14ac:dyDescent="0.25">
      <c r="A233" s="5">
        <f t="shared" si="36"/>
        <v>214</v>
      </c>
      <c r="B233" s="26">
        <f t="shared" si="37"/>
        <v>70</v>
      </c>
      <c r="C233" s="15" t="s">
        <v>106</v>
      </c>
      <c r="D233" s="2" t="s">
        <v>163</v>
      </c>
      <c r="E233" s="30">
        <f t="shared" si="35"/>
        <v>10795535.108040279</v>
      </c>
      <c r="F233" s="32">
        <v>4628914.49</v>
      </c>
      <c r="G233" s="32">
        <v>2498820.5299999998</v>
      </c>
      <c r="H233" s="32">
        <v>1068603.51</v>
      </c>
      <c r="I233" s="32">
        <v>1600005.68</v>
      </c>
      <c r="J233" s="32">
        <v>511550.51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12">
        <v>0</v>
      </c>
      <c r="Q233" s="32">
        <v>0</v>
      </c>
      <c r="R233" s="32">
        <v>290687.10804028087</v>
      </c>
      <c r="S233" s="32">
        <v>30000</v>
      </c>
      <c r="T233" s="32">
        <v>166953.28</v>
      </c>
      <c r="U233" s="31"/>
      <c r="V233" s="2" t="s">
        <v>163</v>
      </c>
      <c r="W233" s="10">
        <v>10546445.470000001</v>
      </c>
      <c r="X233" s="10">
        <v>4530963.17</v>
      </c>
      <c r="Y233" s="10">
        <v>2442157.23</v>
      </c>
      <c r="Z233" s="10">
        <v>1029113.41</v>
      </c>
      <c r="AA233" s="10">
        <v>1526951.8</v>
      </c>
      <c r="AB233" s="10">
        <v>492057.57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290687.11</v>
      </c>
      <c r="AK233" s="10">
        <v>30000</v>
      </c>
      <c r="AL233" s="10">
        <v>204515.18000000002</v>
      </c>
      <c r="AN233" s="31">
        <f t="shared" si="30"/>
        <v>249089.63804027811</v>
      </c>
      <c r="AO233" s="13">
        <f t="shared" si="31"/>
        <v>-1.9597191130742431E-3</v>
      </c>
      <c r="AP233" s="13">
        <f t="shared" si="32"/>
        <v>0</v>
      </c>
      <c r="AQ233" s="13">
        <f t="shared" si="33"/>
        <v>-37561.900000000023</v>
      </c>
      <c r="AR233" s="13">
        <f t="shared" si="34"/>
        <v>286651.53999999724</v>
      </c>
    </row>
    <row r="234" spans="1:44" x14ac:dyDescent="0.25">
      <c r="A234" s="5">
        <f t="shared" si="36"/>
        <v>215</v>
      </c>
      <c r="B234" s="26">
        <f t="shared" si="37"/>
        <v>71</v>
      </c>
      <c r="C234" s="15" t="s">
        <v>106</v>
      </c>
      <c r="D234" s="2" t="s">
        <v>164</v>
      </c>
      <c r="E234" s="30">
        <f t="shared" si="35"/>
        <v>3969733.4239999996</v>
      </c>
      <c r="F234" s="32">
        <v>3378070.32</v>
      </c>
      <c r="G234" s="32">
        <v>0</v>
      </c>
      <c r="H234" s="32">
        <v>0</v>
      </c>
      <c r="I234" s="32">
        <v>0</v>
      </c>
      <c r="J234" s="32">
        <v>368447.17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12">
        <v>0</v>
      </c>
      <c r="Q234" s="32">
        <v>0</v>
      </c>
      <c r="R234" s="32">
        <v>116756.37399999998</v>
      </c>
      <c r="S234" s="32">
        <v>30000</v>
      </c>
      <c r="T234" s="32">
        <v>76459.56</v>
      </c>
      <c r="U234" s="31"/>
      <c r="V234" s="2" t="s">
        <v>164</v>
      </c>
      <c r="W234" s="10">
        <v>3888003.13</v>
      </c>
      <c r="X234" s="10">
        <v>3307257.35</v>
      </c>
      <c r="Y234" s="10">
        <v>0</v>
      </c>
      <c r="Z234" s="10">
        <v>0</v>
      </c>
      <c r="AA234" s="10">
        <v>0</v>
      </c>
      <c r="AB234" s="10">
        <v>359164.49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116756.37</v>
      </c>
      <c r="AK234" s="10">
        <v>30000</v>
      </c>
      <c r="AL234" s="10">
        <v>74824.92</v>
      </c>
      <c r="AN234" s="31">
        <f t="shared" si="30"/>
        <v>81730.293999999762</v>
      </c>
      <c r="AO234" s="13">
        <f t="shared" si="31"/>
        <v>3.999999986262992E-3</v>
      </c>
      <c r="AP234" s="13">
        <f t="shared" si="32"/>
        <v>0</v>
      </c>
      <c r="AQ234" s="13">
        <f t="shared" si="33"/>
        <v>1634.6399999999994</v>
      </c>
      <c r="AR234" s="13">
        <f t="shared" si="34"/>
        <v>80095.649999999776</v>
      </c>
    </row>
    <row r="235" spans="1:44" x14ac:dyDescent="0.25">
      <c r="A235" s="5">
        <f t="shared" si="36"/>
        <v>216</v>
      </c>
      <c r="B235" s="26">
        <f t="shared" si="37"/>
        <v>72</v>
      </c>
      <c r="C235" s="15" t="s">
        <v>106</v>
      </c>
      <c r="D235" s="2" t="s">
        <v>913</v>
      </c>
      <c r="E235" s="30">
        <f t="shared" si="35"/>
        <v>3489282.0975000001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2">
        <v>3349268.08</v>
      </c>
      <c r="R235" s="32">
        <v>41661.597500000003</v>
      </c>
      <c r="S235" s="32">
        <v>30000</v>
      </c>
      <c r="T235" s="32">
        <v>68352.42</v>
      </c>
      <c r="U235" s="31"/>
      <c r="V235" s="2" t="s">
        <v>913</v>
      </c>
      <c r="W235" s="10">
        <v>3489282.1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3219121.64</v>
      </c>
      <c r="AJ235" s="10">
        <v>174464.1</v>
      </c>
      <c r="AK235" s="10">
        <v>30000</v>
      </c>
      <c r="AL235" s="10">
        <v>65696.36</v>
      </c>
      <c r="AN235" s="31">
        <f t="shared" si="30"/>
        <v>-2.4999999441206455E-3</v>
      </c>
      <c r="AO235" s="13">
        <f t="shared" si="31"/>
        <v>-132802.5025</v>
      </c>
      <c r="AP235" s="13">
        <f t="shared" si="32"/>
        <v>0</v>
      </c>
      <c r="AQ235" s="13">
        <f t="shared" si="33"/>
        <v>2656.0599999999977</v>
      </c>
      <c r="AR235" s="13">
        <f t="shared" si="34"/>
        <v>130146.44000000006</v>
      </c>
    </row>
    <row r="236" spans="1:44" x14ac:dyDescent="0.25">
      <c r="A236" s="5">
        <f t="shared" si="36"/>
        <v>217</v>
      </c>
      <c r="B236" s="26">
        <f t="shared" si="37"/>
        <v>73</v>
      </c>
      <c r="C236" s="15" t="s">
        <v>106</v>
      </c>
      <c r="D236" s="2" t="s">
        <v>166</v>
      </c>
      <c r="E236" s="30">
        <f t="shared" si="35"/>
        <v>11287222.864000002</v>
      </c>
      <c r="F236" s="1">
        <v>1446651.07</v>
      </c>
      <c r="G236" s="1">
        <v>525952.59</v>
      </c>
      <c r="H236" s="1">
        <v>204958.73</v>
      </c>
      <c r="I236" s="1">
        <v>833864.96</v>
      </c>
      <c r="J236" s="1">
        <v>0</v>
      </c>
      <c r="K236" s="1">
        <v>0</v>
      </c>
      <c r="L236" s="1">
        <v>0</v>
      </c>
      <c r="M236" s="1">
        <v>0</v>
      </c>
      <c r="N236" s="1">
        <v>1766685.85</v>
      </c>
      <c r="O236" s="1">
        <v>0</v>
      </c>
      <c r="P236" s="1">
        <v>3062259.52</v>
      </c>
      <c r="Q236" s="1">
        <v>2811318.81</v>
      </c>
      <c r="R236" s="32">
        <v>392122.25400000002</v>
      </c>
      <c r="S236" s="1">
        <v>26027.58</v>
      </c>
      <c r="T236" s="32">
        <v>217381.5</v>
      </c>
      <c r="U236" s="31"/>
      <c r="V236" s="2" t="s">
        <v>166</v>
      </c>
      <c r="W236" s="10">
        <v>11114984</v>
      </c>
      <c r="X236" s="10">
        <v>1415638.3</v>
      </c>
      <c r="Y236" s="10">
        <v>517514.47</v>
      </c>
      <c r="Z236" s="10">
        <v>199581.67</v>
      </c>
      <c r="AA236" s="10">
        <v>799672.72</v>
      </c>
      <c r="AB236" s="10">
        <v>0</v>
      </c>
      <c r="AC236" s="10">
        <v>0</v>
      </c>
      <c r="AD236" s="10">
        <v>0</v>
      </c>
      <c r="AE236" s="10">
        <v>0</v>
      </c>
      <c r="AF236" s="10">
        <v>1744882.96</v>
      </c>
      <c r="AG236" s="10">
        <v>0</v>
      </c>
      <c r="AH236" s="10">
        <v>3011179.43</v>
      </c>
      <c r="AI236" s="10">
        <v>2790534.94</v>
      </c>
      <c r="AJ236" s="10">
        <v>392122.25</v>
      </c>
      <c r="AK236" s="10">
        <v>26027.58</v>
      </c>
      <c r="AL236" s="10">
        <v>213857.26</v>
      </c>
      <c r="AN236" s="31">
        <f t="shared" si="30"/>
        <v>172238.86400000192</v>
      </c>
      <c r="AO236" s="13">
        <f t="shared" si="31"/>
        <v>4.0000000153668225E-3</v>
      </c>
      <c r="AP236" s="13">
        <f t="shared" si="32"/>
        <v>0</v>
      </c>
      <c r="AQ236" s="13">
        <f t="shared" si="33"/>
        <v>3524.2399999999907</v>
      </c>
      <c r="AR236" s="13">
        <f t="shared" si="34"/>
        <v>168714.62000000192</v>
      </c>
    </row>
    <row r="237" spans="1:44" x14ac:dyDescent="0.25">
      <c r="A237" s="5">
        <f t="shared" si="36"/>
        <v>218</v>
      </c>
      <c r="B237" s="26">
        <f t="shared" si="37"/>
        <v>74</v>
      </c>
      <c r="C237" s="15" t="s">
        <v>106</v>
      </c>
      <c r="D237" s="2" t="s">
        <v>167</v>
      </c>
      <c r="E237" s="30">
        <f t="shared" si="35"/>
        <v>14318500.063000001</v>
      </c>
      <c r="F237" s="1">
        <v>1835161.22</v>
      </c>
      <c r="G237" s="1">
        <v>667201.51</v>
      </c>
      <c r="H237" s="1">
        <v>260002.11</v>
      </c>
      <c r="I237" s="1">
        <v>1057806.32</v>
      </c>
      <c r="J237" s="1">
        <v>0</v>
      </c>
      <c r="K237" s="1">
        <v>0</v>
      </c>
      <c r="L237" s="1">
        <v>0</v>
      </c>
      <c r="M237" s="1">
        <v>0</v>
      </c>
      <c r="N237" s="1">
        <v>2241143.9700000002</v>
      </c>
      <c r="O237" s="1">
        <v>0</v>
      </c>
      <c r="P237" s="1">
        <v>3884654.7</v>
      </c>
      <c r="Q237" s="1">
        <v>3566321.76</v>
      </c>
      <c r="R237" s="32">
        <v>497429.93300000008</v>
      </c>
      <c r="S237" s="1">
        <v>33017.5</v>
      </c>
      <c r="T237" s="32">
        <v>275761.04000000004</v>
      </c>
      <c r="U237" s="31"/>
      <c r="V237" s="2" t="s">
        <v>167</v>
      </c>
      <c r="W237" s="10">
        <v>14100004.969999999</v>
      </c>
      <c r="X237" s="10">
        <v>1796886.34</v>
      </c>
      <c r="Y237" s="10">
        <v>656887.19999999995</v>
      </c>
      <c r="Z237" s="10">
        <v>253331.36</v>
      </c>
      <c r="AA237" s="10">
        <v>1015033.98</v>
      </c>
      <c r="AB237" s="10">
        <v>0</v>
      </c>
      <c r="AC237" s="10">
        <v>0</v>
      </c>
      <c r="AD237" s="10">
        <v>0</v>
      </c>
      <c r="AE237" s="10">
        <v>0</v>
      </c>
      <c r="AF237" s="10">
        <v>2214800.46</v>
      </c>
      <c r="AG237" s="10">
        <v>0</v>
      </c>
      <c r="AH237" s="10">
        <v>3822125.43</v>
      </c>
      <c r="AI237" s="10">
        <v>3542058.79</v>
      </c>
      <c r="AJ237" s="10">
        <v>497429.93</v>
      </c>
      <c r="AK237" s="10">
        <v>33017.5</v>
      </c>
      <c r="AL237" s="10">
        <v>271451.48</v>
      </c>
      <c r="AN237" s="31">
        <f t="shared" si="30"/>
        <v>218495.09300000221</v>
      </c>
      <c r="AO237" s="13">
        <f t="shared" si="31"/>
        <v>3.000000084284693E-3</v>
      </c>
      <c r="AP237" s="13">
        <f t="shared" si="32"/>
        <v>0</v>
      </c>
      <c r="AQ237" s="13">
        <f t="shared" si="33"/>
        <v>4309.5600000000559</v>
      </c>
      <c r="AR237" s="13">
        <f t="shared" si="34"/>
        <v>214185.53000000207</v>
      </c>
    </row>
    <row r="238" spans="1:44" x14ac:dyDescent="0.25">
      <c r="A238" s="5">
        <f t="shared" si="36"/>
        <v>219</v>
      </c>
      <c r="B238" s="26">
        <f t="shared" si="37"/>
        <v>75</v>
      </c>
      <c r="C238" s="15" t="s">
        <v>106</v>
      </c>
      <c r="D238" s="2" t="s">
        <v>168</v>
      </c>
      <c r="E238" s="30">
        <f t="shared" si="35"/>
        <v>539413.62</v>
      </c>
      <c r="F238" s="32">
        <v>0</v>
      </c>
      <c r="G238" s="32">
        <v>0</v>
      </c>
      <c r="H238" s="32">
        <v>0</v>
      </c>
      <c r="I238" s="32">
        <v>0</v>
      </c>
      <c r="J238" s="32">
        <v>485805.72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12">
        <v>0</v>
      </c>
      <c r="Q238" s="32">
        <v>0</v>
      </c>
      <c r="R238" s="32">
        <v>13693.5</v>
      </c>
      <c r="S238" s="32">
        <v>30000</v>
      </c>
      <c r="T238" s="32">
        <v>9914.4</v>
      </c>
      <c r="U238" s="31"/>
      <c r="V238" s="2" t="s">
        <v>168</v>
      </c>
      <c r="W238" s="10">
        <v>526136.44000000006</v>
      </c>
      <c r="X238" s="10">
        <v>0</v>
      </c>
      <c r="Y238" s="10">
        <v>0</v>
      </c>
      <c r="Z238" s="10">
        <v>0</v>
      </c>
      <c r="AA238" s="10">
        <v>0</v>
      </c>
      <c r="AB238" s="10">
        <v>472794.08</v>
      </c>
      <c r="AC238" s="10">
        <v>0</v>
      </c>
      <c r="AD238" s="10">
        <v>0</v>
      </c>
      <c r="AE238" s="10">
        <v>0</v>
      </c>
      <c r="AF238" s="10">
        <v>0</v>
      </c>
      <c r="AG238" s="10">
        <v>0</v>
      </c>
      <c r="AH238" s="10">
        <v>0</v>
      </c>
      <c r="AI238" s="10">
        <v>0</v>
      </c>
      <c r="AJ238" s="10">
        <v>13693.5</v>
      </c>
      <c r="AK238" s="10">
        <v>30000</v>
      </c>
      <c r="AL238" s="10">
        <v>9648.86</v>
      </c>
      <c r="AN238" s="31">
        <f t="shared" si="30"/>
        <v>13277.179999999935</v>
      </c>
      <c r="AO238" s="13">
        <f t="shared" si="31"/>
        <v>0</v>
      </c>
      <c r="AP238" s="13">
        <f t="shared" si="32"/>
        <v>0</v>
      </c>
      <c r="AQ238" s="13">
        <f t="shared" si="33"/>
        <v>265.53999999999905</v>
      </c>
      <c r="AR238" s="13">
        <f t="shared" si="34"/>
        <v>13011.639999999936</v>
      </c>
    </row>
    <row r="239" spans="1:44" x14ac:dyDescent="0.25">
      <c r="A239" s="5">
        <f t="shared" si="36"/>
        <v>220</v>
      </c>
      <c r="B239" s="26">
        <f t="shared" si="37"/>
        <v>76</v>
      </c>
      <c r="C239" s="15" t="s">
        <v>106</v>
      </c>
      <c r="D239" s="2" t="s">
        <v>169</v>
      </c>
      <c r="E239" s="30">
        <f t="shared" si="35"/>
        <v>4770121.3905000007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4620912.04</v>
      </c>
      <c r="Q239" s="1">
        <v>0</v>
      </c>
      <c r="R239" s="32">
        <v>24905.030500000001</v>
      </c>
      <c r="S239" s="1">
        <v>30000</v>
      </c>
      <c r="T239" s="32">
        <v>94304.320000000007</v>
      </c>
      <c r="U239" s="31"/>
      <c r="V239" s="2" t="s">
        <v>169</v>
      </c>
      <c r="W239" s="10">
        <v>4556520.3504999997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10">
        <v>4411583.0199999996</v>
      </c>
      <c r="AI239" s="10">
        <v>0</v>
      </c>
      <c r="AJ239" s="10">
        <v>24905.030500000001</v>
      </c>
      <c r="AK239" s="10">
        <v>30000</v>
      </c>
      <c r="AL239" s="10">
        <v>90032.3</v>
      </c>
      <c r="AN239" s="31">
        <f t="shared" si="30"/>
        <v>213601.04000000097</v>
      </c>
      <c r="AO239" s="13">
        <f t="shared" si="31"/>
        <v>0</v>
      </c>
      <c r="AP239" s="13">
        <f t="shared" si="32"/>
        <v>0</v>
      </c>
      <c r="AQ239" s="13">
        <f t="shared" si="33"/>
        <v>4272.0200000000041</v>
      </c>
      <c r="AR239" s="13">
        <f t="shared" si="34"/>
        <v>209329.02000000095</v>
      </c>
    </row>
    <row r="240" spans="1:44" x14ac:dyDescent="0.25">
      <c r="A240" s="5">
        <f t="shared" si="36"/>
        <v>221</v>
      </c>
      <c r="B240" s="26">
        <f t="shared" si="37"/>
        <v>77</v>
      </c>
      <c r="C240" s="15" t="s">
        <v>106</v>
      </c>
      <c r="D240" s="2" t="s">
        <v>170</v>
      </c>
      <c r="E240" s="30">
        <f t="shared" si="35"/>
        <v>3060359.452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2954093.55</v>
      </c>
      <c r="Q240" s="1">
        <v>0</v>
      </c>
      <c r="R240" s="32">
        <v>15978.282000000001</v>
      </c>
      <c r="S240" s="1">
        <v>30000</v>
      </c>
      <c r="T240" s="32">
        <v>60287.62</v>
      </c>
      <c r="U240" s="31"/>
      <c r="V240" s="2" t="s">
        <v>170</v>
      </c>
      <c r="W240" s="10">
        <v>2923319.76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2819794.66</v>
      </c>
      <c r="AI240" s="10">
        <v>0</v>
      </c>
      <c r="AJ240" s="10">
        <v>15978.28</v>
      </c>
      <c r="AK240" s="10">
        <v>30000</v>
      </c>
      <c r="AL240" s="10">
        <v>57546.82</v>
      </c>
      <c r="AN240" s="31">
        <f t="shared" si="30"/>
        <v>137039.69200000027</v>
      </c>
      <c r="AO240" s="13">
        <f t="shared" si="31"/>
        <v>2.0000000004074536E-3</v>
      </c>
      <c r="AP240" s="13">
        <f t="shared" si="32"/>
        <v>0</v>
      </c>
      <c r="AQ240" s="13">
        <f t="shared" si="33"/>
        <v>2740.8000000000029</v>
      </c>
      <c r="AR240" s="13">
        <f t="shared" si="34"/>
        <v>134298.89000000025</v>
      </c>
    </row>
    <row r="241" spans="1:44" x14ac:dyDescent="0.25">
      <c r="A241" s="5">
        <f t="shared" si="36"/>
        <v>222</v>
      </c>
      <c r="B241" s="26">
        <f t="shared" si="37"/>
        <v>78</v>
      </c>
      <c r="C241" s="15" t="s">
        <v>106</v>
      </c>
      <c r="D241" s="2" t="s">
        <v>171</v>
      </c>
      <c r="E241" s="30">
        <f t="shared" si="35"/>
        <v>376536.95</v>
      </c>
      <c r="F241" s="32">
        <v>0</v>
      </c>
      <c r="G241" s="32">
        <v>0</v>
      </c>
      <c r="H241" s="32">
        <v>0</v>
      </c>
      <c r="I241" s="32">
        <v>0</v>
      </c>
      <c r="J241" s="32">
        <v>335383.81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12">
        <v>0</v>
      </c>
      <c r="Q241" s="32">
        <v>0</v>
      </c>
      <c r="R241" s="32">
        <v>9124.24</v>
      </c>
      <c r="S241" s="32">
        <v>30000</v>
      </c>
      <c r="T241" s="32">
        <v>2028.9</v>
      </c>
      <c r="U241" s="31"/>
      <c r="V241" s="2" t="s">
        <v>171</v>
      </c>
      <c r="W241" s="10">
        <v>366834.34</v>
      </c>
      <c r="X241" s="10">
        <v>0</v>
      </c>
      <c r="Y241" s="10">
        <v>0</v>
      </c>
      <c r="Z241" s="10">
        <v>0</v>
      </c>
      <c r="AA241" s="10">
        <v>0</v>
      </c>
      <c r="AB241" s="10">
        <v>321155.90000000002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9124.24</v>
      </c>
      <c r="AK241" s="10">
        <v>30000</v>
      </c>
      <c r="AL241" s="10">
        <v>6554.2</v>
      </c>
      <c r="AN241" s="31">
        <f t="shared" si="30"/>
        <v>9702.609999999986</v>
      </c>
      <c r="AO241" s="13">
        <f t="shared" si="31"/>
        <v>0</v>
      </c>
      <c r="AP241" s="13">
        <f t="shared" si="32"/>
        <v>0</v>
      </c>
      <c r="AQ241" s="13">
        <f t="shared" si="33"/>
        <v>-4525.2999999999993</v>
      </c>
      <c r="AR241" s="13">
        <f t="shared" si="34"/>
        <v>14227.909999999985</v>
      </c>
    </row>
    <row r="242" spans="1:44" x14ac:dyDescent="0.25">
      <c r="A242" s="5">
        <f t="shared" si="36"/>
        <v>223</v>
      </c>
      <c r="B242" s="26">
        <f t="shared" si="37"/>
        <v>79</v>
      </c>
      <c r="C242" s="15" t="s">
        <v>106</v>
      </c>
      <c r="D242" s="2" t="s">
        <v>172</v>
      </c>
      <c r="E242" s="30">
        <f t="shared" si="35"/>
        <v>13434979.297500001</v>
      </c>
      <c r="F242" s="32">
        <v>3450205.09</v>
      </c>
      <c r="G242" s="32">
        <v>1862547</v>
      </c>
      <c r="H242" s="32">
        <v>787487.24</v>
      </c>
      <c r="I242" s="32">
        <v>1175026.97</v>
      </c>
      <c r="J242" s="32">
        <v>376305.54</v>
      </c>
      <c r="K242" s="32">
        <v>0</v>
      </c>
      <c r="L242" s="32">
        <v>0</v>
      </c>
      <c r="M242" s="32">
        <v>0</v>
      </c>
      <c r="N242" s="32">
        <v>3036752.65</v>
      </c>
      <c r="O242" s="32">
        <v>0</v>
      </c>
      <c r="P242" s="32">
        <v>2046104.29</v>
      </c>
      <c r="Q242" s="32">
        <v>0</v>
      </c>
      <c r="R242" s="32">
        <v>414401.73749999999</v>
      </c>
      <c r="S242" s="32">
        <v>26262.5</v>
      </c>
      <c r="T242" s="32">
        <v>259886.28</v>
      </c>
      <c r="U242" s="31"/>
      <c r="V242" s="2" t="s">
        <v>172</v>
      </c>
      <c r="W242" s="10">
        <v>13177632.08</v>
      </c>
      <c r="X242" s="10">
        <v>3377307.13</v>
      </c>
      <c r="Y242" s="10">
        <v>1820344.74</v>
      </c>
      <c r="Z242" s="10">
        <v>767084.62</v>
      </c>
      <c r="AA242" s="10">
        <v>1138165.3400000001</v>
      </c>
      <c r="AB242" s="10">
        <v>366771.82</v>
      </c>
      <c r="AC242" s="10">
        <v>0</v>
      </c>
      <c r="AD242" s="10">
        <v>0</v>
      </c>
      <c r="AE242" s="10">
        <v>0</v>
      </c>
      <c r="AF242" s="10">
        <v>3053183.77</v>
      </c>
      <c r="AG242" s="10">
        <v>0</v>
      </c>
      <c r="AH242" s="10">
        <v>1955708.3</v>
      </c>
      <c r="AI242" s="10">
        <v>0</v>
      </c>
      <c r="AJ242" s="10">
        <v>414401.74</v>
      </c>
      <c r="AK242" s="10">
        <v>26262.5</v>
      </c>
      <c r="AL242" s="10">
        <v>254664.62</v>
      </c>
      <c r="AN242" s="31">
        <f t="shared" si="30"/>
        <v>257347.21750000119</v>
      </c>
      <c r="AO242" s="13">
        <f t="shared" si="31"/>
        <v>-2.5000000023283064E-3</v>
      </c>
      <c r="AP242" s="13">
        <f t="shared" si="32"/>
        <v>0</v>
      </c>
      <c r="AQ242" s="13">
        <f t="shared" si="33"/>
        <v>5221.6600000000035</v>
      </c>
      <c r="AR242" s="13">
        <f t="shared" si="34"/>
        <v>252125.56000000119</v>
      </c>
    </row>
    <row r="243" spans="1:44" x14ac:dyDescent="0.25">
      <c r="A243" s="5">
        <f t="shared" si="36"/>
        <v>224</v>
      </c>
      <c r="B243" s="26">
        <f t="shared" si="37"/>
        <v>80</v>
      </c>
      <c r="C243" s="15" t="s">
        <v>106</v>
      </c>
      <c r="D243" s="2" t="s">
        <v>173</v>
      </c>
      <c r="E243" s="30">
        <f t="shared" si="35"/>
        <v>8680082.1204999983</v>
      </c>
      <c r="F243" s="1">
        <v>1112501.31</v>
      </c>
      <c r="G243" s="1">
        <v>404467.21</v>
      </c>
      <c r="H243" s="1">
        <v>157617.04</v>
      </c>
      <c r="I243" s="1">
        <v>641257.52</v>
      </c>
      <c r="J243" s="1">
        <v>0</v>
      </c>
      <c r="K243" s="1">
        <v>0</v>
      </c>
      <c r="L243" s="1">
        <v>0</v>
      </c>
      <c r="M243" s="1">
        <v>0</v>
      </c>
      <c r="N243" s="1">
        <v>1358613.93</v>
      </c>
      <c r="O243" s="1">
        <v>0</v>
      </c>
      <c r="P243" s="1">
        <v>2354933.9300000002</v>
      </c>
      <c r="Q243" s="1">
        <v>2161955.92</v>
      </c>
      <c r="R243" s="32">
        <v>301549.23050000006</v>
      </c>
      <c r="S243" s="1">
        <v>20015.689999999999</v>
      </c>
      <c r="T243" s="32">
        <v>167170.34</v>
      </c>
      <c r="U243" s="31"/>
      <c r="V243" s="2" t="s">
        <v>173</v>
      </c>
      <c r="W243" s="10">
        <v>8547627.2599999998</v>
      </c>
      <c r="X243" s="10">
        <v>1087734.51</v>
      </c>
      <c r="Y243" s="10">
        <v>397642.78</v>
      </c>
      <c r="Z243" s="10">
        <v>153352.65</v>
      </c>
      <c r="AA243" s="10">
        <v>614444.81000000006</v>
      </c>
      <c r="AB243" s="10">
        <v>0</v>
      </c>
      <c r="AC243" s="10">
        <v>0</v>
      </c>
      <c r="AD243" s="10">
        <v>0</v>
      </c>
      <c r="AE243" s="10">
        <v>0</v>
      </c>
      <c r="AF243" s="10">
        <v>1340716.3500000001</v>
      </c>
      <c r="AG243" s="10">
        <v>0</v>
      </c>
      <c r="AH243" s="10">
        <v>2313701.0299999998</v>
      </c>
      <c r="AI243" s="10">
        <v>2144164.34</v>
      </c>
      <c r="AJ243" s="10">
        <v>301549.23</v>
      </c>
      <c r="AK243" s="10">
        <v>20015.689999999999</v>
      </c>
      <c r="AL243" s="10">
        <v>164321.56</v>
      </c>
      <c r="AN243" s="31">
        <f t="shared" si="30"/>
        <v>132454.86049999855</v>
      </c>
      <c r="AO243" s="13">
        <f t="shared" si="31"/>
        <v>5.0000008195638657E-4</v>
      </c>
      <c r="AP243" s="13">
        <f t="shared" si="32"/>
        <v>0</v>
      </c>
      <c r="AQ243" s="13">
        <f t="shared" si="33"/>
        <v>2848.7799999999988</v>
      </c>
      <c r="AR243" s="13">
        <f t="shared" si="34"/>
        <v>129606.07999999847</v>
      </c>
    </row>
    <row r="244" spans="1:44" x14ac:dyDescent="0.25">
      <c r="A244" s="5">
        <f t="shared" si="36"/>
        <v>225</v>
      </c>
      <c r="B244" s="26">
        <f t="shared" si="37"/>
        <v>81</v>
      </c>
      <c r="C244" s="15" t="s">
        <v>106</v>
      </c>
      <c r="D244" s="2" t="s">
        <v>174</v>
      </c>
      <c r="E244" s="30">
        <f t="shared" si="35"/>
        <v>8707780.8435000014</v>
      </c>
      <c r="F244" s="1">
        <v>1116051.3700000001</v>
      </c>
      <c r="G244" s="1">
        <v>405757.89</v>
      </c>
      <c r="H244" s="1">
        <v>158120.01</v>
      </c>
      <c r="I244" s="1">
        <v>643303.81000000006</v>
      </c>
      <c r="J244" s="1">
        <v>0</v>
      </c>
      <c r="K244" s="1">
        <v>0</v>
      </c>
      <c r="L244" s="1">
        <v>0</v>
      </c>
      <c r="M244" s="1">
        <v>0</v>
      </c>
      <c r="N244" s="1">
        <v>1362949.36</v>
      </c>
      <c r="O244" s="1">
        <v>0</v>
      </c>
      <c r="P244" s="1">
        <v>2362448.69</v>
      </c>
      <c r="Q244" s="1">
        <v>2168854.86</v>
      </c>
      <c r="R244" s="32">
        <v>302511.49349999998</v>
      </c>
      <c r="S244" s="1">
        <v>20079.560000000001</v>
      </c>
      <c r="T244" s="32">
        <v>167703.79999999999</v>
      </c>
      <c r="U244" s="31"/>
      <c r="V244" s="2" t="s">
        <v>174</v>
      </c>
      <c r="W244" s="10">
        <v>8574903.290000001</v>
      </c>
      <c r="X244" s="10">
        <v>1091218.22</v>
      </c>
      <c r="Y244" s="10">
        <v>398916.33</v>
      </c>
      <c r="Z244" s="10">
        <v>153843.79</v>
      </c>
      <c r="AA244" s="10">
        <v>616412.71</v>
      </c>
      <c r="AB244" s="10">
        <v>0</v>
      </c>
      <c r="AC244" s="10">
        <v>0</v>
      </c>
      <c r="AD244" s="10">
        <v>0</v>
      </c>
      <c r="AE244" s="10">
        <v>0</v>
      </c>
      <c r="AF244" s="10">
        <v>1345010.3</v>
      </c>
      <c r="AG244" s="10">
        <v>0</v>
      </c>
      <c r="AH244" s="10">
        <v>2321111.14</v>
      </c>
      <c r="AI244" s="10">
        <v>2151031.4900000002</v>
      </c>
      <c r="AJ244" s="10">
        <v>302511.49</v>
      </c>
      <c r="AK244" s="10">
        <v>20079.560000000001</v>
      </c>
      <c r="AL244" s="10">
        <v>164847.82</v>
      </c>
      <c r="AN244" s="31">
        <f t="shared" si="30"/>
        <v>132877.55350000039</v>
      </c>
      <c r="AO244" s="13">
        <f t="shared" si="31"/>
        <v>3.4999999916180968E-3</v>
      </c>
      <c r="AP244" s="13">
        <f t="shared" si="32"/>
        <v>0</v>
      </c>
      <c r="AQ244" s="13">
        <f t="shared" si="33"/>
        <v>2855.9799999999814</v>
      </c>
      <c r="AR244" s="13">
        <f t="shared" si="34"/>
        <v>130021.57000000041</v>
      </c>
    </row>
    <row r="245" spans="1:44" x14ac:dyDescent="0.25">
      <c r="A245" s="5">
        <f t="shared" si="36"/>
        <v>226</v>
      </c>
      <c r="B245" s="26">
        <f t="shared" si="37"/>
        <v>82</v>
      </c>
      <c r="C245" s="15" t="s">
        <v>106</v>
      </c>
      <c r="D245" s="2" t="s">
        <v>175</v>
      </c>
      <c r="E245" s="30">
        <f t="shared" si="35"/>
        <v>8670956.4712277036</v>
      </c>
      <c r="F245" s="32">
        <v>3720476.44</v>
      </c>
      <c r="G245" s="32">
        <v>2008276.32</v>
      </c>
      <c r="H245" s="32">
        <v>859144.96</v>
      </c>
      <c r="I245" s="32">
        <v>1286945.98</v>
      </c>
      <c r="J245" s="32">
        <v>394935.75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12">
        <v>0</v>
      </c>
      <c r="Q245" s="32">
        <v>0</v>
      </c>
      <c r="R245" s="32">
        <v>233837.62122770469</v>
      </c>
      <c r="S245" s="32">
        <v>30000</v>
      </c>
      <c r="T245" s="32">
        <v>137339.4</v>
      </c>
      <c r="U245" s="31"/>
      <c r="V245" s="2" t="s">
        <v>175</v>
      </c>
      <c r="W245" s="10">
        <v>8449958.4400000013</v>
      </c>
      <c r="X245" s="10">
        <v>3636646.29</v>
      </c>
      <c r="Y245" s="10">
        <v>1960126.74</v>
      </c>
      <c r="Z245" s="10">
        <v>825988.07</v>
      </c>
      <c r="AA245" s="10">
        <v>1225563.6200000001</v>
      </c>
      <c r="AB245" s="10">
        <v>394935.75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212549.79</v>
      </c>
      <c r="AK245" s="10">
        <v>30000</v>
      </c>
      <c r="AL245" s="10">
        <v>164148.18000000002</v>
      </c>
      <c r="AN245" s="31">
        <f t="shared" si="30"/>
        <v>220998.03122770227</v>
      </c>
      <c r="AO245" s="13">
        <f t="shared" si="31"/>
        <v>21287.831227704679</v>
      </c>
      <c r="AP245" s="13">
        <f t="shared" si="32"/>
        <v>0</v>
      </c>
      <c r="AQ245" s="13">
        <f t="shared" si="33"/>
        <v>-26808.780000000028</v>
      </c>
      <c r="AR245" s="13">
        <f t="shared" si="34"/>
        <v>226518.97999999762</v>
      </c>
    </row>
    <row r="246" spans="1:44" x14ac:dyDescent="0.25">
      <c r="A246" s="5">
        <f t="shared" si="36"/>
        <v>227</v>
      </c>
      <c r="B246" s="26">
        <f t="shared" si="37"/>
        <v>83</v>
      </c>
      <c r="C246" s="15" t="s">
        <v>106</v>
      </c>
      <c r="D246" s="2" t="s">
        <v>176</v>
      </c>
      <c r="E246" s="30">
        <f t="shared" si="35"/>
        <v>37748052.008100003</v>
      </c>
      <c r="F246" s="32">
        <v>8294051.6500000004</v>
      </c>
      <c r="G246" s="32">
        <v>4477431.1500000004</v>
      </c>
      <c r="H246" s="32">
        <v>1893062.16</v>
      </c>
      <c r="I246" s="32">
        <v>2824676.07</v>
      </c>
      <c r="J246" s="32">
        <v>911054.67</v>
      </c>
      <c r="K246" s="32">
        <v>0</v>
      </c>
      <c r="L246" s="32">
        <v>0</v>
      </c>
      <c r="M246" s="32">
        <v>0</v>
      </c>
      <c r="N246" s="32">
        <v>7351143.9699999997</v>
      </c>
      <c r="O246" s="32">
        <v>0</v>
      </c>
      <c r="P246" s="32">
        <v>3895169.91</v>
      </c>
      <c r="Q246" s="32">
        <v>5018021.58</v>
      </c>
      <c r="R246" s="32">
        <v>2368870.9585000002</v>
      </c>
      <c r="S246" s="32">
        <v>65702.959600000002</v>
      </c>
      <c r="T246" s="32">
        <v>648866.92999999993</v>
      </c>
      <c r="U246" s="31"/>
      <c r="V246" s="2" t="s">
        <v>176</v>
      </c>
      <c r="W246" s="10">
        <v>38229520.350000009</v>
      </c>
      <c r="X246" s="10">
        <v>8129331.75</v>
      </c>
      <c r="Y246" s="10">
        <v>4381652.53</v>
      </c>
      <c r="Z246" s="10">
        <v>1846407.51</v>
      </c>
      <c r="AA246" s="10">
        <v>2739615.68</v>
      </c>
      <c r="AB246" s="10">
        <v>882836.43</v>
      </c>
      <c r="AC246" s="10">
        <v>0</v>
      </c>
      <c r="AD246" s="10">
        <v>0</v>
      </c>
      <c r="AE246" s="10">
        <v>0</v>
      </c>
      <c r="AF246" s="10">
        <v>7349152.0800000001</v>
      </c>
      <c r="AG246" s="10">
        <v>0</v>
      </c>
      <c r="AH246" s="10">
        <v>4707478.74</v>
      </c>
      <c r="AI246" s="10">
        <v>5077561.71</v>
      </c>
      <c r="AJ246" s="10">
        <v>2368870.96</v>
      </c>
      <c r="AK246" s="10">
        <v>65702.959600000002</v>
      </c>
      <c r="AL246" s="10">
        <v>716612.96</v>
      </c>
      <c r="AN246" s="31">
        <f t="shared" si="30"/>
        <v>-481468.34190000594</v>
      </c>
      <c r="AO246" s="13">
        <f t="shared" si="31"/>
        <v>-1.4999997802078724E-3</v>
      </c>
      <c r="AP246" s="13">
        <f t="shared" si="32"/>
        <v>0</v>
      </c>
      <c r="AQ246" s="13">
        <f t="shared" si="33"/>
        <v>-67746.030000000028</v>
      </c>
      <c r="AR246" s="13">
        <f t="shared" si="34"/>
        <v>-413722.31040000613</v>
      </c>
    </row>
    <row r="247" spans="1:44" x14ac:dyDescent="0.25">
      <c r="A247" s="5">
        <f t="shared" si="36"/>
        <v>228</v>
      </c>
      <c r="B247" s="26">
        <f t="shared" si="37"/>
        <v>84</v>
      </c>
      <c r="C247" s="15" t="s">
        <v>106</v>
      </c>
      <c r="D247" s="2" t="s">
        <v>177</v>
      </c>
      <c r="E247" s="30">
        <f t="shared" si="35"/>
        <v>573117.19244289026</v>
      </c>
      <c r="F247" s="32">
        <v>0</v>
      </c>
      <c r="G247" s="32">
        <v>0</v>
      </c>
      <c r="H247" s="32">
        <v>0</v>
      </c>
      <c r="I247" s="32">
        <v>0</v>
      </c>
      <c r="J247" s="32">
        <v>524991.17000000004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12">
        <v>0</v>
      </c>
      <c r="Q247" s="32">
        <v>0</v>
      </c>
      <c r="R247" s="32">
        <v>11933.912442890267</v>
      </c>
      <c r="S247" s="32">
        <v>30000</v>
      </c>
      <c r="T247" s="32">
        <v>6192.11</v>
      </c>
      <c r="U247" s="31"/>
      <c r="V247" s="2" t="s">
        <v>177</v>
      </c>
      <c r="W247" s="10">
        <v>556395.2424428903</v>
      </c>
      <c r="X247" s="10">
        <v>0</v>
      </c>
      <c r="Y247" s="10">
        <v>0</v>
      </c>
      <c r="Z247" s="10">
        <v>0</v>
      </c>
      <c r="AA247" s="10">
        <v>0</v>
      </c>
      <c r="AB247" s="10">
        <v>504172.11</v>
      </c>
      <c r="AC247" s="10">
        <v>0</v>
      </c>
      <c r="AD247" s="10">
        <v>0</v>
      </c>
      <c r="AE247" s="10">
        <v>0</v>
      </c>
      <c r="AF247" s="10">
        <v>0</v>
      </c>
      <c r="AG247" s="10">
        <v>0</v>
      </c>
      <c r="AH247" s="10">
        <v>0</v>
      </c>
      <c r="AI247" s="10">
        <v>0</v>
      </c>
      <c r="AJ247" s="10">
        <v>11933.912442890267</v>
      </c>
      <c r="AK247" s="10">
        <v>30000</v>
      </c>
      <c r="AL247" s="10">
        <v>10289.219999999999</v>
      </c>
      <c r="AN247" s="31">
        <f t="shared" si="30"/>
        <v>16721.949999999953</v>
      </c>
      <c r="AO247" s="13">
        <f t="shared" si="31"/>
        <v>0</v>
      </c>
      <c r="AP247" s="13">
        <f t="shared" si="32"/>
        <v>0</v>
      </c>
      <c r="AQ247" s="13">
        <f t="shared" si="33"/>
        <v>-4097.1099999999997</v>
      </c>
      <c r="AR247" s="13">
        <f t="shared" si="34"/>
        <v>20819.059999999954</v>
      </c>
    </row>
    <row r="248" spans="1:44" x14ac:dyDescent="0.25">
      <c r="A248" s="5">
        <f t="shared" si="36"/>
        <v>229</v>
      </c>
      <c r="B248" s="26">
        <f t="shared" si="37"/>
        <v>85</v>
      </c>
      <c r="C248" s="15" t="s">
        <v>55</v>
      </c>
      <c r="D248" s="2" t="s">
        <v>179</v>
      </c>
      <c r="E248" s="30">
        <f t="shared" si="35"/>
        <v>2006984.237</v>
      </c>
      <c r="F248" s="32">
        <v>0</v>
      </c>
      <c r="G248" s="32">
        <v>0</v>
      </c>
      <c r="H248" s="32">
        <v>0</v>
      </c>
      <c r="I248" s="32">
        <v>0</v>
      </c>
      <c r="J248" s="32">
        <v>298001.31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1278954.93</v>
      </c>
      <c r="Q248" s="32">
        <v>0</v>
      </c>
      <c r="R248" s="32">
        <v>367845.217</v>
      </c>
      <c r="S248" s="32">
        <v>30000</v>
      </c>
      <c r="T248" s="32">
        <v>32182.78</v>
      </c>
      <c r="U248" s="31"/>
      <c r="V248" s="2" t="s">
        <v>179</v>
      </c>
      <c r="W248" s="10">
        <v>2274480.3400000003</v>
      </c>
      <c r="X248" s="10">
        <v>0</v>
      </c>
      <c r="Y248" s="10">
        <v>0</v>
      </c>
      <c r="Z248" s="10">
        <v>0</v>
      </c>
      <c r="AA248" s="10">
        <v>0</v>
      </c>
      <c r="AB248" s="10">
        <v>290435.59000000003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1548666.73</v>
      </c>
      <c r="AI248" s="10">
        <v>0</v>
      </c>
      <c r="AJ248" s="10">
        <v>367845.32</v>
      </c>
      <c r="AK248" s="10">
        <v>30000</v>
      </c>
      <c r="AL248" s="10">
        <v>37532.699999999997</v>
      </c>
      <c r="AN248" s="31">
        <f t="shared" si="30"/>
        <v>-267496.10300000035</v>
      </c>
      <c r="AO248" s="13">
        <f t="shared" si="31"/>
        <v>-0.10300000000279397</v>
      </c>
      <c r="AP248" s="13">
        <f t="shared" si="32"/>
        <v>0</v>
      </c>
      <c r="AQ248" s="13">
        <f t="shared" si="33"/>
        <v>-5349.9199999999983</v>
      </c>
      <c r="AR248" s="13">
        <f t="shared" si="34"/>
        <v>-262146.08000000037</v>
      </c>
    </row>
    <row r="249" spans="1:44" x14ac:dyDescent="0.25">
      <c r="A249" s="5">
        <f t="shared" si="36"/>
        <v>230</v>
      </c>
      <c r="B249" s="26">
        <f t="shared" si="37"/>
        <v>86</v>
      </c>
      <c r="C249" s="15" t="s">
        <v>55</v>
      </c>
      <c r="D249" s="2" t="s">
        <v>56</v>
      </c>
      <c r="E249" s="30">
        <f t="shared" si="35"/>
        <v>3313780.3773671039</v>
      </c>
      <c r="F249" s="32">
        <v>0</v>
      </c>
      <c r="G249" s="32">
        <v>1937553.94</v>
      </c>
      <c r="H249" s="32">
        <v>827391.44</v>
      </c>
      <c r="I249" s="32">
        <v>0</v>
      </c>
      <c r="J249" s="32">
        <v>391461.45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12">
        <v>0</v>
      </c>
      <c r="Q249" s="32">
        <v>0</v>
      </c>
      <c r="R249" s="32">
        <v>89918.381999999998</v>
      </c>
      <c r="S249" s="32">
        <v>11392.8</v>
      </c>
      <c r="T249" s="32">
        <v>56062.365367103994</v>
      </c>
      <c r="U249" s="31"/>
      <c r="V249" s="2" t="s">
        <v>56</v>
      </c>
      <c r="W249" s="10">
        <v>3238009.73</v>
      </c>
      <c r="X249" s="10">
        <v>0</v>
      </c>
      <c r="Y249" s="10">
        <v>1882905.35</v>
      </c>
      <c r="Z249" s="10">
        <v>793447.35</v>
      </c>
      <c r="AA249" s="10">
        <v>0</v>
      </c>
      <c r="AB249" s="10">
        <v>379376.83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89918.38</v>
      </c>
      <c r="AK249" s="10">
        <v>11392.8</v>
      </c>
      <c r="AL249" s="10">
        <v>62361.82</v>
      </c>
      <c r="AN249" s="31">
        <f t="shared" si="30"/>
        <v>75770.647367103957</v>
      </c>
      <c r="AO249" s="13">
        <f t="shared" si="31"/>
        <v>1.999999993131496E-3</v>
      </c>
      <c r="AP249" s="13">
        <f t="shared" si="32"/>
        <v>0</v>
      </c>
      <c r="AQ249" s="13">
        <f t="shared" si="33"/>
        <v>-6299.4546328960059</v>
      </c>
      <c r="AR249" s="13">
        <f t="shared" si="34"/>
        <v>82070.099999999977</v>
      </c>
    </row>
    <row r="250" spans="1:44" x14ac:dyDescent="0.25">
      <c r="A250" s="5">
        <f t="shared" si="36"/>
        <v>231</v>
      </c>
      <c r="B250" s="26">
        <f t="shared" si="37"/>
        <v>87</v>
      </c>
      <c r="C250" s="15"/>
      <c r="D250" s="2" t="s">
        <v>181</v>
      </c>
      <c r="E250" s="30">
        <f t="shared" si="35"/>
        <v>1774537.25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12">
        <v>0</v>
      </c>
      <c r="Q250" s="32">
        <v>1622694.19</v>
      </c>
      <c r="R250" s="32">
        <v>88726.86</v>
      </c>
      <c r="S250" s="32">
        <v>30000</v>
      </c>
      <c r="T250" s="32">
        <v>33116.199999999997</v>
      </c>
      <c r="U250" s="31"/>
      <c r="V250" s="2"/>
      <c r="AN250" s="31"/>
      <c r="AO250" s="13"/>
      <c r="AP250" s="13"/>
      <c r="AQ250" s="13"/>
      <c r="AR250" s="13"/>
    </row>
    <row r="251" spans="1:44" x14ac:dyDescent="0.25">
      <c r="A251" s="5">
        <f t="shared" si="36"/>
        <v>232</v>
      </c>
      <c r="B251" s="26">
        <f t="shared" si="37"/>
        <v>88</v>
      </c>
      <c r="C251" s="15" t="s">
        <v>55</v>
      </c>
      <c r="D251" s="2" t="s">
        <v>182</v>
      </c>
      <c r="E251" s="30">
        <f t="shared" si="35"/>
        <v>148935.6</v>
      </c>
      <c r="F251" s="32">
        <v>0</v>
      </c>
      <c r="G251" s="32">
        <v>0</v>
      </c>
      <c r="H251" s="32">
        <v>0</v>
      </c>
      <c r="I251" s="32">
        <v>0</v>
      </c>
      <c r="J251" s="32">
        <v>109259.04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12">
        <v>0</v>
      </c>
      <c r="Q251" s="32">
        <v>0</v>
      </c>
      <c r="R251" s="32">
        <v>7446.78</v>
      </c>
      <c r="S251" s="32">
        <v>30000</v>
      </c>
      <c r="T251" s="32">
        <v>2229.7800000000002</v>
      </c>
      <c r="U251" s="31"/>
      <c r="V251" s="2" t="s">
        <v>182</v>
      </c>
      <c r="W251" s="10">
        <v>141488.81999999998</v>
      </c>
      <c r="X251" s="10">
        <v>0</v>
      </c>
      <c r="Y251" s="10">
        <v>0</v>
      </c>
      <c r="Z251" s="10">
        <v>0</v>
      </c>
      <c r="AA251" s="10">
        <v>0</v>
      </c>
      <c r="AB251" s="10">
        <v>109259.04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K251" s="10">
        <v>30000</v>
      </c>
      <c r="AL251" s="10">
        <v>2229.7800000000002</v>
      </c>
      <c r="AN251" s="31">
        <f t="shared" si="30"/>
        <v>7446.7800000000279</v>
      </c>
      <c r="AO251" s="13">
        <f t="shared" si="31"/>
        <v>7446.78</v>
      </c>
      <c r="AP251" s="13">
        <f t="shared" si="32"/>
        <v>0</v>
      </c>
      <c r="AQ251" s="13">
        <f t="shared" si="33"/>
        <v>0</v>
      </c>
      <c r="AR251" s="13">
        <f t="shared" si="34"/>
        <v>2.8194335754960775E-11</v>
      </c>
    </row>
    <row r="252" spans="1:44" x14ac:dyDescent="0.25">
      <c r="A252" s="5">
        <f t="shared" si="36"/>
        <v>233</v>
      </c>
      <c r="B252" s="26">
        <f t="shared" si="37"/>
        <v>89</v>
      </c>
      <c r="C252" s="15" t="s">
        <v>55</v>
      </c>
      <c r="D252" s="2" t="s">
        <v>183</v>
      </c>
      <c r="E252" s="30">
        <f t="shared" si="35"/>
        <v>197577.81000000003</v>
      </c>
      <c r="F252" s="32">
        <v>0</v>
      </c>
      <c r="G252" s="32">
        <v>0</v>
      </c>
      <c r="H252" s="32">
        <v>0</v>
      </c>
      <c r="I252" s="32">
        <v>0</v>
      </c>
      <c r="J252" s="32">
        <v>154544.94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12">
        <v>0</v>
      </c>
      <c r="Q252" s="32">
        <v>0</v>
      </c>
      <c r="R252" s="32">
        <v>9878.89</v>
      </c>
      <c r="S252" s="32">
        <v>30000</v>
      </c>
      <c r="T252" s="32">
        <v>3153.98</v>
      </c>
      <c r="U252" s="31"/>
      <c r="V252" s="2" t="s">
        <v>183</v>
      </c>
      <c r="W252" s="10">
        <v>187698.92</v>
      </c>
      <c r="X252" s="10">
        <v>0</v>
      </c>
      <c r="Y252" s="10">
        <v>0</v>
      </c>
      <c r="Z252" s="10">
        <v>0</v>
      </c>
      <c r="AA252" s="10">
        <v>0</v>
      </c>
      <c r="AB252" s="10">
        <v>154544.94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K252" s="10">
        <v>30000</v>
      </c>
      <c r="AL252" s="10">
        <v>3153.98</v>
      </c>
      <c r="AN252" s="31">
        <f t="shared" si="30"/>
        <v>9878.890000000014</v>
      </c>
      <c r="AO252" s="13">
        <f t="shared" si="31"/>
        <v>9878.89</v>
      </c>
      <c r="AP252" s="13">
        <f t="shared" si="32"/>
        <v>0</v>
      </c>
      <c r="AQ252" s="13">
        <f t="shared" si="33"/>
        <v>0</v>
      </c>
      <c r="AR252" s="13">
        <f t="shared" si="34"/>
        <v>1.4551915228366852E-11</v>
      </c>
    </row>
    <row r="253" spans="1:44" x14ac:dyDescent="0.25">
      <c r="A253" s="5">
        <f t="shared" si="36"/>
        <v>234</v>
      </c>
      <c r="B253" s="26">
        <f t="shared" si="37"/>
        <v>90</v>
      </c>
      <c r="C253" s="15" t="s">
        <v>55</v>
      </c>
      <c r="D253" s="2" t="s">
        <v>184</v>
      </c>
      <c r="E253" s="30">
        <f t="shared" si="35"/>
        <v>4154271.429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3858178.62</v>
      </c>
      <c r="R253" s="32">
        <v>179462.0575</v>
      </c>
      <c r="S253" s="1">
        <v>37892.411500000002</v>
      </c>
      <c r="T253" s="32">
        <v>78738.34</v>
      </c>
      <c r="U253" s="31"/>
      <c r="V253" s="2" t="s">
        <v>184</v>
      </c>
      <c r="W253" s="10">
        <v>4126019.9175000004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3838226.7</v>
      </c>
      <c r="AJ253" s="10">
        <v>179462.0575</v>
      </c>
      <c r="AK253" s="10">
        <v>37892.411500000002</v>
      </c>
      <c r="AL253" s="10">
        <v>78331.16</v>
      </c>
      <c r="AN253" s="31">
        <f t="shared" si="30"/>
        <v>28251.511499999557</v>
      </c>
      <c r="AO253" s="13">
        <f t="shared" si="31"/>
        <v>0</v>
      </c>
      <c r="AP253" s="13">
        <f t="shared" si="32"/>
        <v>0</v>
      </c>
      <c r="AQ253" s="13">
        <f t="shared" si="33"/>
        <v>407.17999999999302</v>
      </c>
      <c r="AR253" s="13">
        <f t="shared" si="34"/>
        <v>27844.331499999564</v>
      </c>
    </row>
    <row r="254" spans="1:44" x14ac:dyDescent="0.25">
      <c r="A254" s="5">
        <f t="shared" si="36"/>
        <v>235</v>
      </c>
      <c r="B254" s="26">
        <f t="shared" si="37"/>
        <v>91</v>
      </c>
      <c r="C254" s="15" t="s">
        <v>55</v>
      </c>
      <c r="D254" s="2" t="s">
        <v>185</v>
      </c>
      <c r="E254" s="30">
        <f t="shared" si="35"/>
        <v>2319236.54</v>
      </c>
      <c r="F254" s="32">
        <v>0</v>
      </c>
      <c r="G254" s="32">
        <v>372789.81</v>
      </c>
      <c r="H254" s="32">
        <v>143549.69</v>
      </c>
      <c r="I254" s="32">
        <v>232900.03</v>
      </c>
      <c r="J254" s="32">
        <v>0</v>
      </c>
      <c r="K254" s="32">
        <v>0</v>
      </c>
      <c r="L254" s="32">
        <v>0</v>
      </c>
      <c r="M254" s="32">
        <v>0</v>
      </c>
      <c r="N254" s="32">
        <v>1429867.64</v>
      </c>
      <c r="O254" s="32">
        <v>0</v>
      </c>
      <c r="P254" s="12">
        <v>0</v>
      </c>
      <c r="Q254" s="32">
        <v>0</v>
      </c>
      <c r="R254" s="32">
        <v>87657.790000000008</v>
      </c>
      <c r="S254" s="32">
        <v>8000</v>
      </c>
      <c r="T254" s="32">
        <v>44471.58</v>
      </c>
      <c r="U254" s="31"/>
      <c r="V254" s="2" t="s">
        <v>185</v>
      </c>
      <c r="W254" s="10">
        <v>2290932.5</v>
      </c>
      <c r="X254" s="10">
        <v>0</v>
      </c>
      <c r="Y254" s="10">
        <v>362496.29</v>
      </c>
      <c r="Z254" s="10">
        <v>139008.94</v>
      </c>
      <c r="AA254" s="10">
        <v>224371.06</v>
      </c>
      <c r="AB254" s="10">
        <v>0</v>
      </c>
      <c r="AC254" s="10">
        <v>0</v>
      </c>
      <c r="AD254" s="10">
        <v>0</v>
      </c>
      <c r="AE254" s="10">
        <v>0</v>
      </c>
      <c r="AF254" s="10">
        <v>1403932.92</v>
      </c>
      <c r="AG254" s="10">
        <v>0</v>
      </c>
      <c r="AH254" s="10">
        <v>0</v>
      </c>
      <c r="AI254" s="10">
        <v>0</v>
      </c>
      <c r="AJ254" s="10">
        <v>87657.79</v>
      </c>
      <c r="AK254" s="10">
        <v>8000</v>
      </c>
      <c r="AL254" s="10">
        <v>43465.5</v>
      </c>
      <c r="AN254" s="31">
        <f t="shared" si="30"/>
        <v>28304.040000000037</v>
      </c>
      <c r="AO254" s="13">
        <f t="shared" si="31"/>
        <v>0</v>
      </c>
      <c r="AP254" s="13">
        <f t="shared" si="32"/>
        <v>0</v>
      </c>
      <c r="AQ254" s="13">
        <f t="shared" si="33"/>
        <v>1006.0800000000017</v>
      </c>
      <c r="AR254" s="13">
        <f t="shared" si="34"/>
        <v>27297.960000000036</v>
      </c>
    </row>
    <row r="255" spans="1:44" x14ac:dyDescent="0.25">
      <c r="A255" s="5">
        <f t="shared" si="36"/>
        <v>236</v>
      </c>
      <c r="B255" s="26">
        <f t="shared" si="37"/>
        <v>92</v>
      </c>
      <c r="C255" s="15" t="s">
        <v>186</v>
      </c>
      <c r="D255" s="2" t="s">
        <v>187</v>
      </c>
      <c r="E255" s="30">
        <f t="shared" si="35"/>
        <v>6401045.1789999995</v>
      </c>
      <c r="F255" s="1">
        <v>1478165.89</v>
      </c>
      <c r="G255" s="1">
        <v>536397.73</v>
      </c>
      <c r="H255" s="1">
        <v>0</v>
      </c>
      <c r="I255" s="1">
        <v>857839.05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3123782.52</v>
      </c>
      <c r="Q255" s="1">
        <v>0</v>
      </c>
      <c r="R255" s="32">
        <v>252488.84899999999</v>
      </c>
      <c r="S255" s="1">
        <v>30000</v>
      </c>
      <c r="T255" s="32">
        <v>122371.14</v>
      </c>
      <c r="U255" s="31"/>
      <c r="V255" s="2" t="s">
        <v>187</v>
      </c>
      <c r="W255" s="10">
        <v>6333481.7699999996</v>
      </c>
      <c r="X255" s="10">
        <v>1461471.65</v>
      </c>
      <c r="Y255" s="10">
        <v>534267.89</v>
      </c>
      <c r="Z255" s="10">
        <v>0</v>
      </c>
      <c r="AA255" s="10">
        <v>825561.47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3108672.05</v>
      </c>
      <c r="AI255" s="10">
        <v>0</v>
      </c>
      <c r="AJ255" s="10">
        <v>252488.85</v>
      </c>
      <c r="AK255" s="10">
        <v>30000</v>
      </c>
      <c r="AL255" s="10">
        <v>121019.86</v>
      </c>
      <c r="AN255" s="31">
        <f t="shared" si="30"/>
        <v>67563.408999999985</v>
      </c>
      <c r="AO255" s="13">
        <f t="shared" si="31"/>
        <v>-1.0000000183936208E-3</v>
      </c>
      <c r="AP255" s="13">
        <f t="shared" si="32"/>
        <v>0</v>
      </c>
      <c r="AQ255" s="13">
        <f t="shared" si="33"/>
        <v>1351.2799999999988</v>
      </c>
      <c r="AR255" s="13">
        <f t="shared" si="34"/>
        <v>66212.13</v>
      </c>
    </row>
    <row r="256" spans="1:44" x14ac:dyDescent="0.25">
      <c r="A256" s="5">
        <f t="shared" si="36"/>
        <v>237</v>
      </c>
      <c r="B256" s="26">
        <f t="shared" si="37"/>
        <v>93</v>
      </c>
      <c r="C256" s="15" t="s">
        <v>188</v>
      </c>
      <c r="D256" s="2" t="s">
        <v>189</v>
      </c>
      <c r="E256" s="30">
        <f t="shared" si="35"/>
        <v>199271.68849999999</v>
      </c>
      <c r="F256" s="32">
        <v>0</v>
      </c>
      <c r="G256" s="32">
        <v>0</v>
      </c>
      <c r="H256" s="32">
        <v>161044.37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12">
        <v>0</v>
      </c>
      <c r="Q256" s="32">
        <v>0</v>
      </c>
      <c r="R256" s="32">
        <v>5640.7285000000011</v>
      </c>
      <c r="S256" s="32">
        <v>30000</v>
      </c>
      <c r="T256" s="32">
        <v>2586.59</v>
      </c>
      <c r="U256" s="31"/>
      <c r="V256" s="2" t="s">
        <v>189</v>
      </c>
      <c r="W256" s="10">
        <v>194948.83850000001</v>
      </c>
      <c r="X256" s="10">
        <v>0</v>
      </c>
      <c r="Y256" s="10">
        <v>0</v>
      </c>
      <c r="Z256" s="10">
        <v>156121.95000000001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5640.7285000000011</v>
      </c>
      <c r="AK256" s="10">
        <v>30000</v>
      </c>
      <c r="AL256" s="10">
        <v>3186.16</v>
      </c>
      <c r="AN256" s="31">
        <f t="shared" si="30"/>
        <v>4322.8499999999767</v>
      </c>
      <c r="AO256" s="13">
        <f t="shared" si="31"/>
        <v>0</v>
      </c>
      <c r="AP256" s="13">
        <f t="shared" si="32"/>
        <v>0</v>
      </c>
      <c r="AQ256" s="13">
        <f t="shared" si="33"/>
        <v>-599.56999999999971</v>
      </c>
      <c r="AR256" s="13">
        <f t="shared" si="34"/>
        <v>4922.4199999999764</v>
      </c>
    </row>
    <row r="257" spans="1:44" x14ac:dyDescent="0.25">
      <c r="A257" s="5">
        <f t="shared" si="36"/>
        <v>238</v>
      </c>
      <c r="B257" s="26">
        <f t="shared" si="37"/>
        <v>94</v>
      </c>
      <c r="C257" s="15" t="s">
        <v>188</v>
      </c>
      <c r="D257" s="2" t="s">
        <v>190</v>
      </c>
      <c r="E257" s="30">
        <f t="shared" si="35"/>
        <v>87340.047000000006</v>
      </c>
      <c r="F257" s="1">
        <v>0</v>
      </c>
      <c r="G257" s="1">
        <v>0</v>
      </c>
      <c r="H257" s="1">
        <v>54232.959999999999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32">
        <v>2000.287</v>
      </c>
      <c r="S257" s="1">
        <v>30000</v>
      </c>
      <c r="T257" s="32">
        <v>1106.8</v>
      </c>
      <c r="U257" s="31"/>
      <c r="V257" s="2" t="s">
        <v>190</v>
      </c>
      <c r="W257" s="10">
        <v>161527.177</v>
      </c>
      <c r="X257" s="10">
        <v>0</v>
      </c>
      <c r="Y257" s="10">
        <v>0</v>
      </c>
      <c r="Z257" s="10">
        <v>126936.35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2000.287</v>
      </c>
      <c r="AK257" s="10">
        <v>30000</v>
      </c>
      <c r="AL257" s="10">
        <v>2590.54</v>
      </c>
      <c r="AN257" s="31">
        <f t="shared" si="30"/>
        <v>-74187.12999999999</v>
      </c>
      <c r="AO257" s="13">
        <f t="shared" si="31"/>
        <v>0</v>
      </c>
      <c r="AP257" s="13">
        <f t="shared" si="32"/>
        <v>0</v>
      </c>
      <c r="AQ257" s="13">
        <f t="shared" si="33"/>
        <v>-1483.74</v>
      </c>
      <c r="AR257" s="13">
        <f t="shared" si="34"/>
        <v>-72703.389999999985</v>
      </c>
    </row>
    <row r="258" spans="1:44" x14ac:dyDescent="0.25">
      <c r="A258" s="5">
        <f t="shared" si="36"/>
        <v>239</v>
      </c>
      <c r="B258" s="26">
        <f t="shared" si="37"/>
        <v>95</v>
      </c>
      <c r="C258" s="15" t="s">
        <v>188</v>
      </c>
      <c r="D258" s="2" t="s">
        <v>191</v>
      </c>
      <c r="E258" s="30">
        <f t="shared" si="35"/>
        <v>1480346.2719999999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1333764</v>
      </c>
      <c r="O258" s="1">
        <v>0</v>
      </c>
      <c r="P258" s="1">
        <v>0</v>
      </c>
      <c r="Q258" s="1">
        <v>0</v>
      </c>
      <c r="R258" s="32">
        <v>64429.241000000009</v>
      </c>
      <c r="S258" s="1">
        <v>30000</v>
      </c>
      <c r="T258" s="32">
        <v>52153.031000000003</v>
      </c>
      <c r="U258" s="31"/>
      <c r="V258" s="2" t="s">
        <v>191</v>
      </c>
      <c r="W258" s="10">
        <v>1823935.2109999999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1706946.54</v>
      </c>
      <c r="AG258" s="10">
        <v>0</v>
      </c>
      <c r="AH258" s="10">
        <v>0</v>
      </c>
      <c r="AI258" s="10">
        <v>0</v>
      </c>
      <c r="AJ258" s="10">
        <v>52153.031000000003</v>
      </c>
      <c r="AK258" s="10">
        <v>30000</v>
      </c>
      <c r="AL258" s="10">
        <v>34835.64</v>
      </c>
      <c r="AN258" s="31">
        <f t="shared" si="30"/>
        <v>-343588.93900000001</v>
      </c>
      <c r="AO258" s="13">
        <f t="shared" si="31"/>
        <v>12276.210000000006</v>
      </c>
      <c r="AP258" s="13">
        <f t="shared" si="32"/>
        <v>0</v>
      </c>
      <c r="AQ258" s="13">
        <f t="shared" si="33"/>
        <v>17317.391000000003</v>
      </c>
      <c r="AR258" s="13">
        <f t="shared" si="34"/>
        <v>-373182.54000000004</v>
      </c>
    </row>
    <row r="259" spans="1:44" x14ac:dyDescent="0.25">
      <c r="A259" s="5">
        <f t="shared" si="36"/>
        <v>240</v>
      </c>
      <c r="B259" s="26">
        <f t="shared" si="37"/>
        <v>96</v>
      </c>
      <c r="C259" s="15" t="s">
        <v>193</v>
      </c>
      <c r="D259" s="2" t="s">
        <v>194</v>
      </c>
      <c r="E259" s="30">
        <f t="shared" si="35"/>
        <v>1836464.3706467198</v>
      </c>
      <c r="F259" s="32">
        <v>957356.88</v>
      </c>
      <c r="G259" s="32">
        <v>480534.19</v>
      </c>
      <c r="H259" s="32">
        <v>0</v>
      </c>
      <c r="I259" s="32">
        <v>301952.89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12">
        <v>0</v>
      </c>
      <c r="Q259" s="32">
        <v>0</v>
      </c>
      <c r="R259" s="32">
        <v>47662.130000000005</v>
      </c>
      <c r="S259" s="32">
        <v>30000</v>
      </c>
      <c r="T259" s="32">
        <v>18958.280646720003</v>
      </c>
      <c r="U259" s="31"/>
      <c r="V259" s="2" t="s">
        <v>194</v>
      </c>
      <c r="W259" s="10">
        <v>1792303.28</v>
      </c>
      <c r="X259" s="10">
        <v>921648.77</v>
      </c>
      <c r="Y259" s="10">
        <v>468092.15999999997</v>
      </c>
      <c r="Z259" s="10">
        <v>0</v>
      </c>
      <c r="AA259" s="10">
        <v>290607.40000000002</v>
      </c>
      <c r="AB259" s="10">
        <v>0</v>
      </c>
      <c r="AC259" s="10">
        <v>0</v>
      </c>
      <c r="AD259" s="10">
        <v>0</v>
      </c>
      <c r="AE259" s="10">
        <v>0</v>
      </c>
      <c r="AF259" s="10">
        <v>0</v>
      </c>
      <c r="AG259" s="10">
        <v>0</v>
      </c>
      <c r="AH259" s="10">
        <v>0</v>
      </c>
      <c r="AI259" s="10">
        <v>0</v>
      </c>
      <c r="AJ259" s="10">
        <v>47662.13</v>
      </c>
      <c r="AK259" s="10">
        <v>30000</v>
      </c>
      <c r="AL259" s="10">
        <v>34292.82</v>
      </c>
      <c r="AN259" s="31">
        <f t="shared" si="30"/>
        <v>44161.090646719793</v>
      </c>
      <c r="AO259" s="13">
        <f t="shared" si="31"/>
        <v>0</v>
      </c>
      <c r="AP259" s="13">
        <f t="shared" si="32"/>
        <v>0</v>
      </c>
      <c r="AQ259" s="13">
        <f t="shared" si="33"/>
        <v>-15334.539353279997</v>
      </c>
      <c r="AR259" s="13">
        <f t="shared" si="34"/>
        <v>59495.629999999786</v>
      </c>
    </row>
    <row r="260" spans="1:44" x14ac:dyDescent="0.25">
      <c r="A260" s="5">
        <f t="shared" si="36"/>
        <v>241</v>
      </c>
      <c r="B260" s="26">
        <f t="shared" si="37"/>
        <v>97</v>
      </c>
      <c r="C260" s="15" t="s">
        <v>193</v>
      </c>
      <c r="D260" s="2" t="s">
        <v>195</v>
      </c>
      <c r="E260" s="30">
        <f t="shared" si="35"/>
        <v>1716383.2017931999</v>
      </c>
      <c r="F260" s="32">
        <v>893553.57</v>
      </c>
      <c r="G260" s="32">
        <v>450989.35</v>
      </c>
      <c r="H260" s="32">
        <v>0</v>
      </c>
      <c r="I260" s="32">
        <v>282711.23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12">
        <v>0</v>
      </c>
      <c r="Q260" s="32">
        <v>0</v>
      </c>
      <c r="R260" s="32">
        <v>42396.89</v>
      </c>
      <c r="S260" s="32">
        <v>30000</v>
      </c>
      <c r="T260" s="32">
        <v>16732.161793200001</v>
      </c>
      <c r="U260" s="31"/>
      <c r="V260" s="2" t="s">
        <v>195</v>
      </c>
      <c r="W260" s="10">
        <v>1672960.93</v>
      </c>
      <c r="X260" s="10">
        <v>860330.39</v>
      </c>
      <c r="Y260" s="10">
        <v>436949.43</v>
      </c>
      <c r="Z260" s="10">
        <v>0</v>
      </c>
      <c r="AA260" s="10">
        <v>271272.94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0</v>
      </c>
      <c r="AH260" s="10">
        <v>0</v>
      </c>
      <c r="AI260" s="10">
        <v>0</v>
      </c>
      <c r="AJ260" s="10">
        <v>42396.89</v>
      </c>
      <c r="AK260" s="10">
        <v>30000</v>
      </c>
      <c r="AL260" s="10">
        <v>32011.279999999999</v>
      </c>
      <c r="AN260" s="31">
        <f t="shared" si="30"/>
        <v>43422.271793199936</v>
      </c>
      <c r="AO260" s="13">
        <f t="shared" si="31"/>
        <v>0</v>
      </c>
      <c r="AP260" s="13">
        <f t="shared" si="32"/>
        <v>0</v>
      </c>
      <c r="AQ260" s="13">
        <f t="shared" si="33"/>
        <v>-15279.118206799998</v>
      </c>
      <c r="AR260" s="13">
        <f t="shared" si="34"/>
        <v>58701.389999999934</v>
      </c>
    </row>
    <row r="261" spans="1:44" x14ac:dyDescent="0.25">
      <c r="A261" s="5">
        <f t="shared" si="36"/>
        <v>242</v>
      </c>
      <c r="B261" s="26">
        <f t="shared" si="37"/>
        <v>98</v>
      </c>
      <c r="C261" s="15" t="s">
        <v>193</v>
      </c>
      <c r="D261" s="2" t="s">
        <v>196</v>
      </c>
      <c r="E261" s="30">
        <f t="shared" si="35"/>
        <v>4050482.8365000002</v>
      </c>
      <c r="F261" s="1">
        <v>0</v>
      </c>
      <c r="G261" s="1">
        <v>480294.68</v>
      </c>
      <c r="H261" s="1">
        <v>0</v>
      </c>
      <c r="I261" s="1">
        <v>760014.43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2568955.46</v>
      </c>
      <c r="R261" s="32">
        <v>133478.16650000002</v>
      </c>
      <c r="S261" s="1">
        <v>30000</v>
      </c>
      <c r="T261" s="32">
        <v>77740.100000000006</v>
      </c>
      <c r="U261" s="31"/>
      <c r="V261" s="2" t="s">
        <v>196</v>
      </c>
      <c r="W261" s="10">
        <v>3557751.9699999997</v>
      </c>
      <c r="X261" s="10">
        <v>0</v>
      </c>
      <c r="Y261" s="10">
        <v>419079.82</v>
      </c>
      <c r="Z261" s="10">
        <v>0</v>
      </c>
      <c r="AA261" s="10">
        <v>647563.32999999996</v>
      </c>
      <c r="AB261" s="10">
        <v>0</v>
      </c>
      <c r="AC261" s="10">
        <v>0</v>
      </c>
      <c r="AD261" s="10">
        <v>0</v>
      </c>
      <c r="AE261" s="10">
        <v>0</v>
      </c>
      <c r="AF261" s="10">
        <v>0</v>
      </c>
      <c r="AG261" s="10">
        <v>0</v>
      </c>
      <c r="AH261" s="10">
        <v>0</v>
      </c>
      <c r="AI261" s="10">
        <v>2259745.19</v>
      </c>
      <c r="AJ261" s="10">
        <v>133478.17000000001</v>
      </c>
      <c r="AK261" s="10">
        <v>30000</v>
      </c>
      <c r="AL261" s="10">
        <v>67885.459999999992</v>
      </c>
      <c r="AN261" s="31">
        <f t="shared" si="30"/>
        <v>492730.86650000047</v>
      </c>
      <c r="AO261" s="13">
        <f t="shared" si="31"/>
        <v>-3.4999999916180968E-3</v>
      </c>
      <c r="AP261" s="13">
        <f t="shared" si="32"/>
        <v>0</v>
      </c>
      <c r="AQ261" s="13">
        <f t="shared" si="33"/>
        <v>9854.640000000014</v>
      </c>
      <c r="AR261" s="13">
        <f t="shared" si="34"/>
        <v>482876.23000000045</v>
      </c>
    </row>
    <row r="262" spans="1:44" x14ac:dyDescent="0.25">
      <c r="A262" s="5">
        <f t="shared" si="36"/>
        <v>243</v>
      </c>
      <c r="B262" s="26">
        <f t="shared" si="37"/>
        <v>99</v>
      </c>
      <c r="C262" s="15" t="s">
        <v>193</v>
      </c>
      <c r="D262" s="2" t="s">
        <v>197</v>
      </c>
      <c r="E262" s="30">
        <f t="shared" si="35"/>
        <v>2336842.1399999997</v>
      </c>
      <c r="F262" s="1">
        <v>1171189.98</v>
      </c>
      <c r="G262" s="1">
        <v>428221.52</v>
      </c>
      <c r="H262" s="1">
        <v>0</v>
      </c>
      <c r="I262" s="1">
        <v>661570.86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32">
        <v>0</v>
      </c>
      <c r="S262" s="1">
        <v>30000</v>
      </c>
      <c r="T262" s="32">
        <v>45859.78</v>
      </c>
      <c r="U262" s="31"/>
      <c r="V262" s="2" t="s">
        <v>197</v>
      </c>
      <c r="W262" s="10">
        <v>2243916.8300000005</v>
      </c>
      <c r="X262" s="10">
        <v>1096738.02</v>
      </c>
      <c r="Y262" s="10">
        <v>400936.77</v>
      </c>
      <c r="Z262" s="10">
        <v>0</v>
      </c>
      <c r="AA262" s="10">
        <v>619528.64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53505.18</v>
      </c>
      <c r="AK262" s="10">
        <v>30000</v>
      </c>
      <c r="AL262" s="10">
        <v>43208.22</v>
      </c>
      <c r="AN262" s="31">
        <f t="shared" si="30"/>
        <v>92925.309999999125</v>
      </c>
      <c r="AO262" s="13">
        <f t="shared" si="31"/>
        <v>-53505.18</v>
      </c>
      <c r="AP262" s="13">
        <f t="shared" si="32"/>
        <v>0</v>
      </c>
      <c r="AQ262" s="13">
        <f t="shared" si="33"/>
        <v>2651.5599999999977</v>
      </c>
      <c r="AR262" s="13">
        <f t="shared" si="34"/>
        <v>143778.92999999912</v>
      </c>
    </row>
    <row r="263" spans="1:44" x14ac:dyDescent="0.25">
      <c r="A263" s="5">
        <f t="shared" si="36"/>
        <v>244</v>
      </c>
      <c r="B263" s="26">
        <f t="shared" si="37"/>
        <v>100</v>
      </c>
      <c r="C263" s="15" t="s">
        <v>193</v>
      </c>
      <c r="D263" s="2" t="s">
        <v>198</v>
      </c>
      <c r="E263" s="30">
        <f t="shared" si="35"/>
        <v>2305696.4700000002</v>
      </c>
      <c r="F263" s="1">
        <v>1155378.8500000001</v>
      </c>
      <c r="G263" s="1">
        <v>422441.46</v>
      </c>
      <c r="H263" s="1">
        <v>0</v>
      </c>
      <c r="I263" s="1">
        <v>652639.43999999994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32">
        <v>0</v>
      </c>
      <c r="S263" s="1">
        <v>30000</v>
      </c>
      <c r="T263" s="32">
        <v>45236.72</v>
      </c>
      <c r="U263" s="31"/>
      <c r="V263" s="2" t="s">
        <v>198</v>
      </c>
      <c r="W263" s="10">
        <v>2241028.0900000003</v>
      </c>
      <c r="X263" s="10">
        <v>1095633.57</v>
      </c>
      <c r="Y263" s="10">
        <v>400533</v>
      </c>
      <c r="Z263" s="10">
        <v>0</v>
      </c>
      <c r="AA263" s="10">
        <v>618904.76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52792.06</v>
      </c>
      <c r="AK263" s="10">
        <v>30000</v>
      </c>
      <c r="AL263" s="10">
        <v>43164.7</v>
      </c>
      <c r="AN263" s="31">
        <f t="shared" si="30"/>
        <v>64668.379999999888</v>
      </c>
      <c r="AO263" s="13">
        <f t="shared" si="31"/>
        <v>-52792.06</v>
      </c>
      <c r="AP263" s="13">
        <f t="shared" si="32"/>
        <v>0</v>
      </c>
      <c r="AQ263" s="13">
        <f t="shared" si="33"/>
        <v>2072.0200000000041</v>
      </c>
      <c r="AR263" s="13">
        <f t="shared" si="34"/>
        <v>115388.41999999988</v>
      </c>
    </row>
    <row r="264" spans="1:44" x14ac:dyDescent="0.25">
      <c r="A264" s="5">
        <f t="shared" si="36"/>
        <v>245</v>
      </c>
      <c r="B264" s="26">
        <f t="shared" si="37"/>
        <v>101</v>
      </c>
      <c r="C264" s="15" t="s">
        <v>193</v>
      </c>
      <c r="D264" s="2" t="s">
        <v>199</v>
      </c>
      <c r="E264" s="30">
        <f t="shared" si="35"/>
        <v>2303406.34</v>
      </c>
      <c r="F264" s="1">
        <v>1154216.28</v>
      </c>
      <c r="G264" s="1">
        <v>422016.45</v>
      </c>
      <c r="H264" s="1">
        <v>0</v>
      </c>
      <c r="I264" s="1">
        <v>651982.71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32">
        <v>0</v>
      </c>
      <c r="S264" s="1">
        <v>30000</v>
      </c>
      <c r="T264" s="32">
        <v>45190.899999999994</v>
      </c>
      <c r="U264" s="31"/>
      <c r="V264" s="2" t="s">
        <v>199</v>
      </c>
      <c r="W264" s="10">
        <v>2824432.7399999998</v>
      </c>
      <c r="X264" s="10">
        <v>1391826.9</v>
      </c>
      <c r="Y264" s="10">
        <v>508813.01</v>
      </c>
      <c r="Z264" s="10">
        <v>0</v>
      </c>
      <c r="AA264" s="10">
        <v>786219.32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52739.63</v>
      </c>
      <c r="AK264" s="10">
        <v>30000</v>
      </c>
      <c r="AL264" s="10">
        <v>54833.880000000005</v>
      </c>
      <c r="AN264" s="31">
        <f t="shared" si="30"/>
        <v>-521026.39999999991</v>
      </c>
      <c r="AO264" s="13">
        <f t="shared" si="31"/>
        <v>-52739.63</v>
      </c>
      <c r="AP264" s="13">
        <f t="shared" si="32"/>
        <v>0</v>
      </c>
      <c r="AQ264" s="13">
        <f t="shared" si="33"/>
        <v>-9642.9800000000105</v>
      </c>
      <c r="AR264" s="13">
        <f t="shared" si="34"/>
        <v>-458643.78999999992</v>
      </c>
    </row>
    <row r="265" spans="1:44" x14ac:dyDescent="0.25">
      <c r="A265" s="5">
        <f t="shared" si="36"/>
        <v>246</v>
      </c>
      <c r="B265" s="26">
        <f t="shared" si="37"/>
        <v>102</v>
      </c>
      <c r="C265" s="15" t="s">
        <v>193</v>
      </c>
      <c r="D265" s="2" t="s">
        <v>200</v>
      </c>
      <c r="E265" s="30">
        <f t="shared" si="35"/>
        <v>1834304.6299950399</v>
      </c>
      <c r="F265" s="32">
        <v>956692.38</v>
      </c>
      <c r="G265" s="32">
        <v>479938.17</v>
      </c>
      <c r="H265" s="32">
        <v>0</v>
      </c>
      <c r="I265" s="32">
        <v>301588.12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12">
        <v>0</v>
      </c>
      <c r="Q265" s="32">
        <v>0</v>
      </c>
      <c r="R265" s="32">
        <v>47606.084499999997</v>
      </c>
      <c r="S265" s="32">
        <v>30000</v>
      </c>
      <c r="T265" s="32">
        <v>18479.875495040003</v>
      </c>
      <c r="U265" s="31"/>
      <c r="V265" s="2" t="s">
        <v>200</v>
      </c>
      <c r="W265" s="10">
        <v>1790195.47</v>
      </c>
      <c r="X265" s="10">
        <v>920545.91</v>
      </c>
      <c r="Y265" s="10">
        <v>467532.03</v>
      </c>
      <c r="Z265" s="10">
        <v>0</v>
      </c>
      <c r="AA265" s="10">
        <v>290259.65000000002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47606.080000000002</v>
      </c>
      <c r="AK265" s="10">
        <v>30000</v>
      </c>
      <c r="AL265" s="10">
        <v>34251.800000000003</v>
      </c>
      <c r="AN265" s="31">
        <f t="shared" si="30"/>
        <v>44109.159995039925</v>
      </c>
      <c r="AO265" s="13">
        <f t="shared" si="31"/>
        <v>4.4999999954598024E-3</v>
      </c>
      <c r="AP265" s="13">
        <f t="shared" si="32"/>
        <v>0</v>
      </c>
      <c r="AQ265" s="13">
        <f t="shared" si="33"/>
        <v>-15771.924504959999</v>
      </c>
      <c r="AR265" s="13">
        <f t="shared" si="34"/>
        <v>59881.079999999929</v>
      </c>
    </row>
    <row r="266" spans="1:44" x14ac:dyDescent="0.25">
      <c r="A266" s="5">
        <f t="shared" si="36"/>
        <v>247</v>
      </c>
      <c r="B266" s="26">
        <f t="shared" si="37"/>
        <v>103</v>
      </c>
      <c r="C266" s="15" t="s">
        <v>193</v>
      </c>
      <c r="D266" s="2" t="s">
        <v>201</v>
      </c>
      <c r="E266" s="30">
        <f t="shared" si="35"/>
        <v>1785494.6608272803</v>
      </c>
      <c r="F266" s="32">
        <v>928707.05</v>
      </c>
      <c r="G266" s="32">
        <v>466708.88</v>
      </c>
      <c r="H266" s="32">
        <v>0</v>
      </c>
      <c r="I266" s="32">
        <v>293344.3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12">
        <v>0</v>
      </c>
      <c r="Q266" s="32">
        <v>0</v>
      </c>
      <c r="R266" s="32">
        <v>46339.31</v>
      </c>
      <c r="S266" s="32">
        <v>30000</v>
      </c>
      <c r="T266" s="32">
        <v>20395.120827280003</v>
      </c>
      <c r="U266" s="31"/>
      <c r="V266" s="2" t="s">
        <v>201</v>
      </c>
      <c r="W266" s="10">
        <v>1742559.24</v>
      </c>
      <c r="X266" s="10">
        <v>895621.53</v>
      </c>
      <c r="Y266" s="10">
        <v>454873.31</v>
      </c>
      <c r="Z266" s="10">
        <v>0</v>
      </c>
      <c r="AA266" s="10">
        <v>282400.69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46339.31</v>
      </c>
      <c r="AK266" s="10">
        <v>30000</v>
      </c>
      <c r="AL266" s="10">
        <v>33324.400000000001</v>
      </c>
      <c r="AN266" s="31">
        <f t="shared" si="30"/>
        <v>42935.420827280264</v>
      </c>
      <c r="AO266" s="13">
        <f t="shared" si="31"/>
        <v>0</v>
      </c>
      <c r="AP266" s="13">
        <f t="shared" si="32"/>
        <v>0</v>
      </c>
      <c r="AQ266" s="13">
        <f t="shared" si="33"/>
        <v>-12929.279172719998</v>
      </c>
      <c r="AR266" s="13">
        <f t="shared" si="34"/>
        <v>55864.700000000259</v>
      </c>
    </row>
    <row r="267" spans="1:44" x14ac:dyDescent="0.25">
      <c r="A267" s="5">
        <f t="shared" si="36"/>
        <v>248</v>
      </c>
      <c r="B267" s="26">
        <f t="shared" si="37"/>
        <v>104</v>
      </c>
      <c r="C267" s="15" t="s">
        <v>193</v>
      </c>
      <c r="D267" s="2" t="s">
        <v>202</v>
      </c>
      <c r="E267" s="30">
        <f t="shared" si="35"/>
        <v>1769656.6143525599</v>
      </c>
      <c r="F267" s="32">
        <v>920224.32</v>
      </c>
      <c r="G267" s="32">
        <v>462439.6</v>
      </c>
      <c r="H267" s="32">
        <v>0</v>
      </c>
      <c r="I267" s="32">
        <v>290738.81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12">
        <v>0</v>
      </c>
      <c r="Q267" s="32">
        <v>0</v>
      </c>
      <c r="R267" s="32">
        <v>45928.261500000001</v>
      </c>
      <c r="S267" s="32">
        <v>30000</v>
      </c>
      <c r="T267" s="32">
        <v>20325.622852560002</v>
      </c>
      <c r="U267" s="31"/>
      <c r="V267" s="2" t="s">
        <v>202</v>
      </c>
      <c r="W267" s="10">
        <v>1727102.05</v>
      </c>
      <c r="X267" s="10">
        <v>887533.99</v>
      </c>
      <c r="Y267" s="10">
        <v>450765.75</v>
      </c>
      <c r="Z267" s="10">
        <v>0</v>
      </c>
      <c r="AA267" s="10">
        <v>279850.57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45928.26</v>
      </c>
      <c r="AK267" s="10">
        <v>30000</v>
      </c>
      <c r="AL267" s="10">
        <v>33023.479999999996</v>
      </c>
      <c r="AN267" s="31">
        <f t="shared" ref="AN267:AN326" si="38">+E267-W267</f>
        <v>42554.564352559857</v>
      </c>
      <c r="AO267" s="13">
        <f t="shared" ref="AO267:AO326" si="39">+R267-AJ267</f>
        <v>1.4999999984866008E-3</v>
      </c>
      <c r="AP267" s="13">
        <f t="shared" ref="AP267:AP326" si="40">+S267-AK267</f>
        <v>0</v>
      </c>
      <c r="AQ267" s="13">
        <f t="shared" ref="AQ267:AQ326" si="41">+T267-AL267</f>
        <v>-12697.857147439994</v>
      </c>
      <c r="AR267" s="13">
        <f t="shared" ref="AR267:AR326" si="42">+AN267-AO267-AP267-AQ267</f>
        <v>55252.419999999853</v>
      </c>
    </row>
    <row r="268" spans="1:44" x14ac:dyDescent="0.25">
      <c r="A268" s="5">
        <f t="shared" si="36"/>
        <v>249</v>
      </c>
      <c r="B268" s="26">
        <f t="shared" si="37"/>
        <v>105</v>
      </c>
      <c r="C268" s="15" t="s">
        <v>193</v>
      </c>
      <c r="D268" s="2" t="s">
        <v>203</v>
      </c>
      <c r="E268" s="30">
        <f t="shared" si="35"/>
        <v>2314825.64</v>
      </c>
      <c r="F268" s="1">
        <v>1160029.2</v>
      </c>
      <c r="G268" s="1">
        <v>424141.49</v>
      </c>
      <c r="H268" s="1">
        <v>0</v>
      </c>
      <c r="I268" s="1">
        <v>655266.32999999996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32">
        <v>0</v>
      </c>
      <c r="S268" s="1">
        <v>30000</v>
      </c>
      <c r="T268" s="32">
        <v>45388.619999999995</v>
      </c>
      <c r="U268" s="31"/>
      <c r="V268" s="2" t="s">
        <v>203</v>
      </c>
      <c r="W268" s="10">
        <v>8118668.3299999991</v>
      </c>
      <c r="X268" s="10">
        <v>4079324.89</v>
      </c>
      <c r="Y268" s="10">
        <v>1491287.13</v>
      </c>
      <c r="Z268" s="10">
        <v>0</v>
      </c>
      <c r="AA268" s="10">
        <v>2304341.17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53001.8</v>
      </c>
      <c r="AK268" s="10">
        <v>30000</v>
      </c>
      <c r="AL268" s="10">
        <v>160713.34</v>
      </c>
      <c r="AN268" s="31">
        <f t="shared" si="38"/>
        <v>-5803842.6899999995</v>
      </c>
      <c r="AO268" s="13">
        <f t="shared" si="39"/>
        <v>-53001.8</v>
      </c>
      <c r="AP268" s="13">
        <f t="shared" si="40"/>
        <v>0</v>
      </c>
      <c r="AQ268" s="13">
        <f t="shared" si="41"/>
        <v>-115324.72</v>
      </c>
      <c r="AR268" s="13">
        <f t="shared" si="42"/>
        <v>-5635516.1699999999</v>
      </c>
    </row>
    <row r="269" spans="1:44" x14ac:dyDescent="0.25">
      <c r="A269" s="5">
        <f t="shared" si="36"/>
        <v>250</v>
      </c>
      <c r="B269" s="26">
        <f t="shared" si="37"/>
        <v>106</v>
      </c>
      <c r="C269" s="15" t="s">
        <v>193</v>
      </c>
      <c r="D269" s="2" t="s">
        <v>204</v>
      </c>
      <c r="E269" s="30">
        <f t="shared" si="35"/>
        <v>5337852.6965000005</v>
      </c>
      <c r="F269" s="32">
        <v>2785608.85</v>
      </c>
      <c r="G269" s="32">
        <v>1401895.79</v>
      </c>
      <c r="H269" s="32">
        <v>0</v>
      </c>
      <c r="I269" s="32">
        <v>878427.31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12">
        <v>0</v>
      </c>
      <c r="Q269" s="32">
        <v>0</v>
      </c>
      <c r="R269" s="32">
        <v>138534.38650000002</v>
      </c>
      <c r="S269" s="32">
        <v>30000</v>
      </c>
      <c r="T269" s="32">
        <v>103386.36</v>
      </c>
      <c r="U269" s="31"/>
      <c r="V269" s="2" t="s">
        <v>204</v>
      </c>
      <c r="W269" s="10">
        <v>5209494.4399999995</v>
      </c>
      <c r="X269" s="10">
        <v>2709601.74</v>
      </c>
      <c r="Y269" s="10">
        <v>1376167.76</v>
      </c>
      <c r="Z269" s="10">
        <v>0</v>
      </c>
      <c r="AA269" s="10">
        <v>854371.35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138534.39000000001</v>
      </c>
      <c r="AK269" s="10">
        <v>30000</v>
      </c>
      <c r="AL269" s="10">
        <v>100819.2</v>
      </c>
      <c r="AN269" s="31">
        <f t="shared" si="38"/>
        <v>128358.25650000107</v>
      </c>
      <c r="AO269" s="13">
        <f t="shared" si="39"/>
        <v>-3.4999999916180968E-3</v>
      </c>
      <c r="AP269" s="13">
        <f t="shared" si="40"/>
        <v>0</v>
      </c>
      <c r="AQ269" s="13">
        <f t="shared" si="41"/>
        <v>2567.1600000000035</v>
      </c>
      <c r="AR269" s="13">
        <f t="shared" si="42"/>
        <v>125791.10000000105</v>
      </c>
    </row>
    <row r="270" spans="1:44" x14ac:dyDescent="0.25">
      <c r="A270" s="5">
        <f t="shared" si="36"/>
        <v>251</v>
      </c>
      <c r="B270" s="26">
        <f t="shared" si="37"/>
        <v>107</v>
      </c>
      <c r="C270" s="15" t="s">
        <v>193</v>
      </c>
      <c r="D270" s="2" t="s">
        <v>205</v>
      </c>
      <c r="E270" s="30">
        <f t="shared" si="35"/>
        <v>2537492.16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2457362.5</v>
      </c>
      <c r="R270" s="32">
        <v>0</v>
      </c>
      <c r="S270" s="1">
        <v>30000</v>
      </c>
      <c r="T270" s="32">
        <v>50129.66</v>
      </c>
      <c r="U270" s="31"/>
      <c r="V270" s="2" t="s">
        <v>205</v>
      </c>
      <c r="W270" s="10">
        <v>2326452.1274999999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2151214.7400000002</v>
      </c>
      <c r="AJ270" s="10">
        <v>101335.0475</v>
      </c>
      <c r="AK270" s="10">
        <v>20267.0095</v>
      </c>
      <c r="AL270" s="10">
        <v>43902.34</v>
      </c>
      <c r="AN270" s="31">
        <f t="shared" si="38"/>
        <v>211040.0325000002</v>
      </c>
      <c r="AO270" s="13">
        <f t="shared" si="39"/>
        <v>-101335.0475</v>
      </c>
      <c r="AP270" s="13">
        <f t="shared" si="40"/>
        <v>9732.9904999999999</v>
      </c>
      <c r="AQ270" s="13">
        <f t="shared" si="41"/>
        <v>6227.320000000007</v>
      </c>
      <c r="AR270" s="13">
        <f t="shared" si="42"/>
        <v>296414.76950000017</v>
      </c>
    </row>
    <row r="271" spans="1:44" x14ac:dyDescent="0.25">
      <c r="A271" s="5">
        <f t="shared" si="36"/>
        <v>252</v>
      </c>
      <c r="B271" s="26">
        <f t="shared" si="37"/>
        <v>108</v>
      </c>
      <c r="C271" s="15" t="s">
        <v>193</v>
      </c>
      <c r="D271" s="2" t="s">
        <v>206</v>
      </c>
      <c r="E271" s="30">
        <f t="shared" si="35"/>
        <v>651138.96000000008</v>
      </c>
      <c r="F271" s="1">
        <v>0</v>
      </c>
      <c r="G271" s="1">
        <v>375667.19</v>
      </c>
      <c r="H271" s="1">
        <v>0</v>
      </c>
      <c r="I271" s="1">
        <v>233209.97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32">
        <v>0</v>
      </c>
      <c r="S271" s="1">
        <v>30000</v>
      </c>
      <c r="T271" s="32">
        <v>12261.8</v>
      </c>
      <c r="U271" s="31"/>
      <c r="V271" s="2" t="s">
        <v>206</v>
      </c>
      <c r="W271" s="10">
        <v>1080025.8899999997</v>
      </c>
      <c r="X271" s="10">
        <v>0</v>
      </c>
      <c r="Y271" s="10">
        <v>396568.16</v>
      </c>
      <c r="Z271" s="10">
        <v>0</v>
      </c>
      <c r="AA271" s="10">
        <v>612778.25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20080.580000000002</v>
      </c>
      <c r="AK271" s="10">
        <v>30000</v>
      </c>
      <c r="AL271" s="10">
        <v>20598.900000000001</v>
      </c>
      <c r="AN271" s="31">
        <f t="shared" si="38"/>
        <v>-428886.92999999959</v>
      </c>
      <c r="AO271" s="13">
        <f t="shared" si="39"/>
        <v>-20080.580000000002</v>
      </c>
      <c r="AP271" s="13">
        <f t="shared" si="40"/>
        <v>0</v>
      </c>
      <c r="AQ271" s="13">
        <f t="shared" si="41"/>
        <v>-8337.1000000000022</v>
      </c>
      <c r="AR271" s="13">
        <f t="shared" si="42"/>
        <v>-400469.24999999959</v>
      </c>
    </row>
    <row r="272" spans="1:44" x14ac:dyDescent="0.25">
      <c r="A272" s="5">
        <f t="shared" si="36"/>
        <v>253</v>
      </c>
      <c r="B272" s="26">
        <f t="shared" si="37"/>
        <v>109</v>
      </c>
      <c r="C272" s="15" t="s">
        <v>193</v>
      </c>
      <c r="D272" s="2" t="s">
        <v>207</v>
      </c>
      <c r="E272" s="30">
        <f t="shared" si="35"/>
        <v>657119.87000000011</v>
      </c>
      <c r="F272" s="1">
        <v>0</v>
      </c>
      <c r="G272" s="1">
        <v>373796.58</v>
      </c>
      <c r="H272" s="1">
        <v>0</v>
      </c>
      <c r="I272" s="1">
        <v>232892.74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32">
        <v>8049.13</v>
      </c>
      <c r="S272" s="1">
        <v>30000</v>
      </c>
      <c r="T272" s="32">
        <v>12381.42</v>
      </c>
      <c r="U272" s="31"/>
      <c r="V272" s="2" t="s">
        <v>207</v>
      </c>
      <c r="W272" s="10">
        <v>1080210.3299999998</v>
      </c>
      <c r="X272" s="10">
        <v>0</v>
      </c>
      <c r="Y272" s="10">
        <v>396568.16</v>
      </c>
      <c r="Z272" s="10">
        <v>0</v>
      </c>
      <c r="AA272" s="10">
        <v>612778.25</v>
      </c>
      <c r="AB272" s="10">
        <v>0</v>
      </c>
      <c r="AC272" s="10">
        <v>0</v>
      </c>
      <c r="AD272" s="10">
        <v>0</v>
      </c>
      <c r="AE272" s="10">
        <v>0</v>
      </c>
      <c r="AF272" s="10">
        <v>0</v>
      </c>
      <c r="AG272" s="10">
        <v>0</v>
      </c>
      <c r="AH272" s="10">
        <v>0</v>
      </c>
      <c r="AI272" s="10">
        <v>0</v>
      </c>
      <c r="AJ272" s="10">
        <v>20265.02</v>
      </c>
      <c r="AK272" s="10">
        <v>30000</v>
      </c>
      <c r="AL272" s="10">
        <v>20598.900000000001</v>
      </c>
      <c r="AN272" s="31">
        <f t="shared" si="38"/>
        <v>-423090.45999999973</v>
      </c>
      <c r="AO272" s="13">
        <f t="shared" si="39"/>
        <v>-12215.89</v>
      </c>
      <c r="AP272" s="13">
        <f t="shared" si="40"/>
        <v>0</v>
      </c>
      <c r="AQ272" s="13">
        <f t="shared" si="41"/>
        <v>-8217.4800000000014</v>
      </c>
      <c r="AR272" s="13">
        <f t="shared" si="42"/>
        <v>-402657.08999999973</v>
      </c>
    </row>
    <row r="273" spans="1:44" x14ac:dyDescent="0.25">
      <c r="A273" s="5">
        <f t="shared" si="36"/>
        <v>254</v>
      </c>
      <c r="B273" s="26">
        <f t="shared" si="37"/>
        <v>110</v>
      </c>
      <c r="C273" s="15" t="s">
        <v>193</v>
      </c>
      <c r="D273" s="2" t="s">
        <v>208</v>
      </c>
      <c r="E273" s="30">
        <f t="shared" si="35"/>
        <v>657119.87</v>
      </c>
      <c r="F273" s="1">
        <v>0</v>
      </c>
      <c r="G273" s="1">
        <v>379304.63</v>
      </c>
      <c r="H273" s="1">
        <v>0</v>
      </c>
      <c r="I273" s="1">
        <v>235469.78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32">
        <v>0</v>
      </c>
      <c r="S273" s="1">
        <v>30000</v>
      </c>
      <c r="T273" s="32">
        <v>12345.46</v>
      </c>
      <c r="U273" s="31"/>
      <c r="V273" s="2" t="s">
        <v>208</v>
      </c>
      <c r="W273" s="10">
        <v>1087131.2300000002</v>
      </c>
      <c r="X273" s="10">
        <v>0</v>
      </c>
      <c r="Y273" s="10">
        <v>399232.95</v>
      </c>
      <c r="Z273" s="10">
        <v>0</v>
      </c>
      <c r="AA273" s="10">
        <v>616895.92000000004</v>
      </c>
      <c r="AB273" s="10">
        <v>0</v>
      </c>
      <c r="AC273" s="10">
        <v>0</v>
      </c>
      <c r="AD273" s="10">
        <v>0</v>
      </c>
      <c r="AE273" s="10">
        <v>0</v>
      </c>
      <c r="AF273" s="10">
        <v>0</v>
      </c>
      <c r="AG273" s="10">
        <v>0</v>
      </c>
      <c r="AH273" s="10">
        <v>0</v>
      </c>
      <c r="AI273" s="10">
        <v>0</v>
      </c>
      <c r="AJ273" s="10">
        <v>20265.02</v>
      </c>
      <c r="AK273" s="10">
        <v>30000</v>
      </c>
      <c r="AL273" s="10">
        <v>20737.34</v>
      </c>
      <c r="AN273" s="31">
        <f t="shared" si="38"/>
        <v>-430011.36000000022</v>
      </c>
      <c r="AO273" s="13">
        <f t="shared" si="39"/>
        <v>-20265.02</v>
      </c>
      <c r="AP273" s="13">
        <f t="shared" si="40"/>
        <v>0</v>
      </c>
      <c r="AQ273" s="13">
        <f t="shared" si="41"/>
        <v>-8391.880000000001</v>
      </c>
      <c r="AR273" s="13">
        <f t="shared" si="42"/>
        <v>-401354.4600000002</v>
      </c>
    </row>
    <row r="274" spans="1:44" x14ac:dyDescent="0.25">
      <c r="A274" s="5">
        <f t="shared" si="36"/>
        <v>255</v>
      </c>
      <c r="B274" s="26">
        <f t="shared" si="37"/>
        <v>111</v>
      </c>
      <c r="C274" s="15" t="s">
        <v>193</v>
      </c>
      <c r="D274" s="2" t="s">
        <v>209</v>
      </c>
      <c r="E274" s="30">
        <f t="shared" si="35"/>
        <v>661410.52</v>
      </c>
      <c r="F274" s="1">
        <v>0</v>
      </c>
      <c r="G274" s="1">
        <v>381877.66</v>
      </c>
      <c r="H274" s="1">
        <v>0</v>
      </c>
      <c r="I274" s="1">
        <v>237065.64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32">
        <v>0</v>
      </c>
      <c r="S274" s="1">
        <v>30000</v>
      </c>
      <c r="T274" s="32">
        <v>12467.22</v>
      </c>
      <c r="U274" s="31"/>
      <c r="V274" s="2" t="s">
        <v>209</v>
      </c>
      <c r="W274" s="10">
        <v>1093764.99</v>
      </c>
      <c r="X274" s="10">
        <v>0</v>
      </c>
      <c r="Y274" s="10">
        <v>401736.26</v>
      </c>
      <c r="Z274" s="10">
        <v>0</v>
      </c>
      <c r="AA274" s="10">
        <v>620764.03</v>
      </c>
      <c r="AB274" s="10">
        <v>0</v>
      </c>
      <c r="AC274" s="10">
        <v>0</v>
      </c>
      <c r="AD274" s="10">
        <v>0</v>
      </c>
      <c r="AE274" s="10">
        <v>0</v>
      </c>
      <c r="AF274" s="10">
        <v>0</v>
      </c>
      <c r="AG274" s="10">
        <v>0</v>
      </c>
      <c r="AH274" s="10">
        <v>0</v>
      </c>
      <c r="AI274" s="10">
        <v>0</v>
      </c>
      <c r="AJ274" s="10">
        <v>20397.34</v>
      </c>
      <c r="AK274" s="10">
        <v>30000</v>
      </c>
      <c r="AL274" s="10">
        <v>20867.36</v>
      </c>
      <c r="AN274" s="31">
        <f t="shared" si="38"/>
        <v>-432354.47</v>
      </c>
      <c r="AO274" s="13">
        <f t="shared" si="39"/>
        <v>-20397.34</v>
      </c>
      <c r="AP274" s="13">
        <f t="shared" si="40"/>
        <v>0</v>
      </c>
      <c r="AQ274" s="13">
        <f t="shared" si="41"/>
        <v>-8400.1400000000012</v>
      </c>
      <c r="AR274" s="13">
        <f t="shared" si="42"/>
        <v>-403556.98999999993</v>
      </c>
    </row>
    <row r="275" spans="1:44" x14ac:dyDescent="0.25">
      <c r="A275" s="5">
        <f t="shared" si="36"/>
        <v>256</v>
      </c>
      <c r="B275" s="26">
        <f t="shared" si="37"/>
        <v>112</v>
      </c>
      <c r="C275" s="15" t="s">
        <v>193</v>
      </c>
      <c r="D275" s="2" t="s">
        <v>210</v>
      </c>
      <c r="E275" s="30">
        <f t="shared" si="35"/>
        <v>665441.13</v>
      </c>
      <c r="F275" s="1">
        <v>0</v>
      </c>
      <c r="G275" s="1">
        <v>384489.05</v>
      </c>
      <c r="H275" s="1">
        <v>0</v>
      </c>
      <c r="I275" s="1">
        <v>238651.2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32">
        <v>0</v>
      </c>
      <c r="S275" s="1">
        <v>30000</v>
      </c>
      <c r="T275" s="32">
        <v>12300.880000000001</v>
      </c>
      <c r="U275" s="31"/>
      <c r="V275" s="2" t="s">
        <v>210</v>
      </c>
      <c r="W275" s="10">
        <v>1079084.32</v>
      </c>
      <c r="X275" s="10">
        <v>0</v>
      </c>
      <c r="Y275" s="10">
        <v>396083.65</v>
      </c>
      <c r="Z275" s="10">
        <v>0</v>
      </c>
      <c r="AA275" s="10">
        <v>612029.59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20397.34</v>
      </c>
      <c r="AK275" s="10">
        <v>30000</v>
      </c>
      <c r="AL275" s="10">
        <v>20573.739999999998</v>
      </c>
      <c r="AN275" s="31">
        <f t="shared" si="38"/>
        <v>-413643.19000000006</v>
      </c>
      <c r="AO275" s="13">
        <f t="shared" si="39"/>
        <v>-20397.34</v>
      </c>
      <c r="AP275" s="13">
        <f t="shared" si="40"/>
        <v>0</v>
      </c>
      <c r="AQ275" s="13">
        <f t="shared" si="41"/>
        <v>-8272.8599999999969</v>
      </c>
      <c r="AR275" s="13">
        <f t="shared" si="42"/>
        <v>-384972.99000000005</v>
      </c>
    </row>
    <row r="276" spans="1:44" x14ac:dyDescent="0.25">
      <c r="A276" s="5">
        <f t="shared" si="36"/>
        <v>257</v>
      </c>
      <c r="B276" s="26">
        <f t="shared" si="37"/>
        <v>113</v>
      </c>
      <c r="C276" s="15" t="s">
        <v>193</v>
      </c>
      <c r="D276" s="2" t="s">
        <v>211</v>
      </c>
      <c r="E276" s="30">
        <f t="shared" si="35"/>
        <v>656339.74999999988</v>
      </c>
      <c r="F276" s="1">
        <v>0</v>
      </c>
      <c r="G276" s="1">
        <v>378811.72</v>
      </c>
      <c r="H276" s="1">
        <v>0</v>
      </c>
      <c r="I276" s="1">
        <v>235162.21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32">
        <v>0</v>
      </c>
      <c r="S276" s="1">
        <v>30000</v>
      </c>
      <c r="T276" s="32">
        <v>12365.82</v>
      </c>
      <c r="U276" s="31"/>
      <c r="V276" s="2" t="s">
        <v>211</v>
      </c>
      <c r="W276" s="10">
        <v>1036773.41</v>
      </c>
      <c r="X276" s="10">
        <v>0</v>
      </c>
      <c r="Y276" s="10">
        <v>379852.54</v>
      </c>
      <c r="Z276" s="10">
        <v>0</v>
      </c>
      <c r="AA276" s="10">
        <v>586949.24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20240.97</v>
      </c>
      <c r="AK276" s="10">
        <v>30000</v>
      </c>
      <c r="AL276" s="10">
        <v>19730.66</v>
      </c>
      <c r="AN276" s="31">
        <f t="shared" si="38"/>
        <v>-380433.66000000015</v>
      </c>
      <c r="AO276" s="13">
        <f t="shared" si="39"/>
        <v>-20240.97</v>
      </c>
      <c r="AP276" s="13">
        <f t="shared" si="40"/>
        <v>0</v>
      </c>
      <c r="AQ276" s="13">
        <f t="shared" si="41"/>
        <v>-7364.84</v>
      </c>
      <c r="AR276" s="13">
        <f t="shared" si="42"/>
        <v>-352827.85000000015</v>
      </c>
    </row>
    <row r="277" spans="1:44" x14ac:dyDescent="0.25">
      <c r="A277" s="5">
        <f t="shared" si="36"/>
        <v>258</v>
      </c>
      <c r="B277" s="26">
        <f t="shared" si="37"/>
        <v>114</v>
      </c>
      <c r="C277" s="15" t="s">
        <v>212</v>
      </c>
      <c r="D277" s="2" t="s">
        <v>213</v>
      </c>
      <c r="E277" s="30">
        <f t="shared" si="35"/>
        <v>8207542.154000001</v>
      </c>
      <c r="F277" s="1">
        <v>1460065.15</v>
      </c>
      <c r="G277" s="1">
        <v>529877.66</v>
      </c>
      <c r="H277" s="1">
        <v>207188.81</v>
      </c>
      <c r="I277" s="1">
        <v>847049.36</v>
      </c>
      <c r="J277" s="1">
        <v>0</v>
      </c>
      <c r="K277" s="1">
        <v>0</v>
      </c>
      <c r="L277" s="1">
        <v>0</v>
      </c>
      <c r="M277" s="1">
        <v>0</v>
      </c>
      <c r="N277" s="1">
        <v>1853073.05</v>
      </c>
      <c r="O277" s="1">
        <v>0</v>
      </c>
      <c r="P277" s="1">
        <v>0</v>
      </c>
      <c r="Q277" s="1">
        <v>2824179.19</v>
      </c>
      <c r="R277" s="32">
        <v>300067.114</v>
      </c>
      <c r="S277" s="1">
        <v>30000</v>
      </c>
      <c r="T277" s="32">
        <v>156041.82</v>
      </c>
      <c r="U277" s="31"/>
      <c r="V277" s="2" t="s">
        <v>213</v>
      </c>
      <c r="W277" s="10">
        <v>8172614.6399999997</v>
      </c>
      <c r="X277" s="10">
        <v>1442937.49</v>
      </c>
      <c r="Y277" s="10">
        <v>527491.31999999995</v>
      </c>
      <c r="Z277" s="10">
        <v>203431.45</v>
      </c>
      <c r="AA277" s="10">
        <v>815091.41</v>
      </c>
      <c r="AB277" s="10">
        <v>0</v>
      </c>
      <c r="AC277" s="10">
        <v>0</v>
      </c>
      <c r="AD277" s="10">
        <v>0</v>
      </c>
      <c r="AE277" s="10">
        <v>0</v>
      </c>
      <c r="AF277" s="10">
        <v>1778528.01</v>
      </c>
      <c r="AG277" s="10">
        <v>0</v>
      </c>
      <c r="AH277" s="10">
        <v>0</v>
      </c>
      <c r="AI277" s="10">
        <v>2844342.07</v>
      </c>
      <c r="AJ277" s="10">
        <v>375449.59</v>
      </c>
      <c r="AK277" s="10">
        <v>30000</v>
      </c>
      <c r="AL277" s="10">
        <v>155343.29999999999</v>
      </c>
      <c r="AN277" s="31">
        <f t="shared" si="38"/>
        <v>34927.514000001363</v>
      </c>
      <c r="AO277" s="13">
        <f t="shared" si="39"/>
        <v>-75382.476000000024</v>
      </c>
      <c r="AP277" s="13">
        <f t="shared" si="40"/>
        <v>0</v>
      </c>
      <c r="AQ277" s="13">
        <f t="shared" si="41"/>
        <v>698.52000000001863</v>
      </c>
      <c r="AR277" s="13">
        <f t="shared" si="42"/>
        <v>109611.47000000137</v>
      </c>
    </row>
    <row r="278" spans="1:44" x14ac:dyDescent="0.25">
      <c r="A278" s="5">
        <f t="shared" si="36"/>
        <v>259</v>
      </c>
      <c r="B278" s="26">
        <f t="shared" si="37"/>
        <v>115</v>
      </c>
      <c r="C278" s="15" t="s">
        <v>212</v>
      </c>
      <c r="D278" s="2" t="s">
        <v>214</v>
      </c>
      <c r="E278" s="30">
        <f t="shared" si="35"/>
        <v>8486940.6420000009</v>
      </c>
      <c r="F278" s="1">
        <v>1509957.94</v>
      </c>
      <c r="G278" s="1">
        <v>547984.93999999994</v>
      </c>
      <c r="H278" s="1">
        <v>214268.62</v>
      </c>
      <c r="I278" s="1">
        <v>875991.5</v>
      </c>
      <c r="J278" s="1">
        <v>0</v>
      </c>
      <c r="K278" s="1">
        <v>0</v>
      </c>
      <c r="L278" s="1">
        <v>0</v>
      </c>
      <c r="M278" s="1">
        <v>0</v>
      </c>
      <c r="N278" s="1">
        <v>1838439.99</v>
      </c>
      <c r="O278" s="1">
        <v>0</v>
      </c>
      <c r="P278" s="1">
        <v>0</v>
      </c>
      <c r="Q278" s="1">
        <v>2920692.95</v>
      </c>
      <c r="R278" s="32">
        <v>388230.522</v>
      </c>
      <c r="S278" s="1">
        <v>30000</v>
      </c>
      <c r="T278" s="32">
        <v>161374.18000000002</v>
      </c>
      <c r="U278" s="31"/>
      <c r="V278" s="2" t="s">
        <v>214</v>
      </c>
      <c r="W278" s="10">
        <v>8450824.3300000001</v>
      </c>
      <c r="X278" s="10">
        <v>1492247.23</v>
      </c>
      <c r="Y278" s="10">
        <v>545517.37</v>
      </c>
      <c r="Z278" s="10">
        <v>210383.33</v>
      </c>
      <c r="AA278" s="10">
        <v>842945.65</v>
      </c>
      <c r="AB278" s="10">
        <v>0</v>
      </c>
      <c r="AC278" s="10">
        <v>0</v>
      </c>
      <c r="AD278" s="10">
        <v>0</v>
      </c>
      <c r="AE278" s="10">
        <v>0</v>
      </c>
      <c r="AF278" s="10">
        <v>1839305.94</v>
      </c>
      <c r="AG278" s="10">
        <v>0</v>
      </c>
      <c r="AH278" s="10">
        <v>0</v>
      </c>
      <c r="AI278" s="10">
        <v>2941542.21</v>
      </c>
      <c r="AJ278" s="10">
        <v>388230.72</v>
      </c>
      <c r="AK278" s="10">
        <v>30000</v>
      </c>
      <c r="AL278" s="10">
        <v>160651.88</v>
      </c>
      <c r="AN278" s="31">
        <f t="shared" si="38"/>
        <v>36116.312000000849</v>
      </c>
      <c r="AO278" s="13">
        <f t="shared" si="39"/>
        <v>-0.19799999997485429</v>
      </c>
      <c r="AP278" s="13">
        <f t="shared" si="40"/>
        <v>0</v>
      </c>
      <c r="AQ278" s="13">
        <f t="shared" si="41"/>
        <v>722.30000000001746</v>
      </c>
      <c r="AR278" s="13">
        <f t="shared" si="42"/>
        <v>35394.210000000807</v>
      </c>
    </row>
    <row r="279" spans="1:44" x14ac:dyDescent="0.25">
      <c r="A279" s="5">
        <f t="shared" si="36"/>
        <v>260</v>
      </c>
      <c r="B279" s="26">
        <f t="shared" si="37"/>
        <v>116</v>
      </c>
      <c r="C279" s="15" t="s">
        <v>212</v>
      </c>
      <c r="D279" s="2" t="s">
        <v>215</v>
      </c>
      <c r="E279" s="30">
        <f t="shared" si="35"/>
        <v>6425995.8330000006</v>
      </c>
      <c r="F279" s="1">
        <v>1141930.6100000001</v>
      </c>
      <c r="G279" s="1">
        <v>414419.05</v>
      </c>
      <c r="H279" s="1">
        <v>162045.43</v>
      </c>
      <c r="I279" s="1">
        <v>662503.68999999994</v>
      </c>
      <c r="J279" s="1">
        <v>0</v>
      </c>
      <c r="K279" s="1">
        <v>0</v>
      </c>
      <c r="L279" s="1">
        <v>0</v>
      </c>
      <c r="M279" s="1">
        <v>0</v>
      </c>
      <c r="N279" s="1">
        <v>1390330.25</v>
      </c>
      <c r="O279" s="1">
        <v>0</v>
      </c>
      <c r="P279" s="1">
        <v>0</v>
      </c>
      <c r="Q279" s="1">
        <v>2208772.27</v>
      </c>
      <c r="R279" s="32">
        <v>293953.71299999999</v>
      </c>
      <c r="S279" s="1">
        <v>30000</v>
      </c>
      <c r="T279" s="32">
        <v>122040.82</v>
      </c>
      <c r="U279" s="31"/>
      <c r="V279" s="2" t="s">
        <v>215</v>
      </c>
      <c r="W279" s="10">
        <v>6398649.7499999991</v>
      </c>
      <c r="X279" s="10">
        <v>1128520.71</v>
      </c>
      <c r="Y279" s="10">
        <v>412550.71</v>
      </c>
      <c r="Z279" s="10">
        <v>159103.62</v>
      </c>
      <c r="AA279" s="10">
        <v>637482.61</v>
      </c>
      <c r="AB279" s="10">
        <v>0</v>
      </c>
      <c r="AC279" s="10">
        <v>0</v>
      </c>
      <c r="AD279" s="10">
        <v>0</v>
      </c>
      <c r="AE279" s="10">
        <v>0</v>
      </c>
      <c r="AF279" s="10">
        <v>1390985.92</v>
      </c>
      <c r="AG279" s="10">
        <v>0</v>
      </c>
      <c r="AH279" s="10">
        <v>0</v>
      </c>
      <c r="AI279" s="10">
        <v>2224558.5499999998</v>
      </c>
      <c r="AJ279" s="10">
        <v>293953.71000000002</v>
      </c>
      <c r="AK279" s="10">
        <v>30000</v>
      </c>
      <c r="AL279" s="10">
        <v>121493.92000000001</v>
      </c>
      <c r="AN279" s="31">
        <f t="shared" si="38"/>
        <v>27346.083000001498</v>
      </c>
      <c r="AO279" s="13">
        <f t="shared" si="39"/>
        <v>2.9999999678693712E-3</v>
      </c>
      <c r="AP279" s="13">
        <f t="shared" si="40"/>
        <v>0</v>
      </c>
      <c r="AQ279" s="13">
        <f t="shared" si="41"/>
        <v>546.89999999999418</v>
      </c>
      <c r="AR279" s="13">
        <f t="shared" si="42"/>
        <v>26799.180000001536</v>
      </c>
    </row>
    <row r="280" spans="1:44" x14ac:dyDescent="0.25">
      <c r="A280" s="5">
        <f t="shared" si="36"/>
        <v>261</v>
      </c>
      <c r="B280" s="26">
        <f t="shared" si="37"/>
        <v>117</v>
      </c>
      <c r="C280" s="15" t="s">
        <v>217</v>
      </c>
      <c r="D280" s="2" t="s">
        <v>218</v>
      </c>
      <c r="E280" s="30">
        <f t="shared" si="35"/>
        <v>115983.71389853962</v>
      </c>
      <c r="F280" s="1">
        <v>0</v>
      </c>
      <c r="G280" s="1">
        <v>0</v>
      </c>
      <c r="H280" s="1">
        <v>70134.19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32">
        <v>14418.223898539616</v>
      </c>
      <c r="S280" s="1">
        <v>30000</v>
      </c>
      <c r="T280" s="32">
        <v>1431.3</v>
      </c>
      <c r="U280" s="31"/>
      <c r="V280" s="2" t="s">
        <v>218</v>
      </c>
      <c r="W280" s="10">
        <v>101540.14389853961</v>
      </c>
      <c r="X280" s="10">
        <v>0</v>
      </c>
      <c r="Y280" s="10">
        <v>0</v>
      </c>
      <c r="Z280" s="10">
        <v>67569.919999999998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2591.2438985396161</v>
      </c>
      <c r="AK280" s="10">
        <v>30000</v>
      </c>
      <c r="AL280" s="10">
        <v>1378.98</v>
      </c>
      <c r="AN280" s="31">
        <f t="shared" si="38"/>
        <v>14443.570000000007</v>
      </c>
      <c r="AO280" s="13">
        <f t="shared" si="39"/>
        <v>11826.98</v>
      </c>
      <c r="AP280" s="13">
        <f t="shared" si="40"/>
        <v>0</v>
      </c>
      <c r="AQ280" s="13">
        <f t="shared" si="41"/>
        <v>52.319999999999936</v>
      </c>
      <c r="AR280" s="13">
        <f t="shared" si="42"/>
        <v>2564.2700000000077</v>
      </c>
    </row>
    <row r="281" spans="1:44" x14ac:dyDescent="0.25">
      <c r="A281" s="5">
        <f t="shared" si="36"/>
        <v>262</v>
      </c>
      <c r="B281" s="26">
        <f t="shared" si="37"/>
        <v>118</v>
      </c>
      <c r="C281" s="15" t="s">
        <v>217</v>
      </c>
      <c r="D281" s="2" t="s">
        <v>220</v>
      </c>
      <c r="E281" s="30">
        <f t="shared" si="35"/>
        <v>7843092.6706135534</v>
      </c>
      <c r="F281" s="1">
        <v>1832915.27</v>
      </c>
      <c r="G281" s="1">
        <v>666367.98</v>
      </c>
      <c r="H281" s="1">
        <v>259687.45</v>
      </c>
      <c r="I281" s="1">
        <v>1056585.0900000001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3561766.29</v>
      </c>
      <c r="R281" s="32">
        <v>285213.01061355299</v>
      </c>
      <c r="S281" s="1">
        <v>30000</v>
      </c>
      <c r="T281" s="32">
        <v>150557.58000000002</v>
      </c>
      <c r="U281" s="31"/>
      <c r="V281" s="2" t="s">
        <v>220</v>
      </c>
      <c r="W281" s="10">
        <v>7697089.9399999995</v>
      </c>
      <c r="X281" s="10">
        <v>1794334.76</v>
      </c>
      <c r="Y281" s="10">
        <v>655950.76</v>
      </c>
      <c r="Z281" s="10">
        <v>252970.81</v>
      </c>
      <c r="AA281" s="10">
        <v>1013590.4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3537023.36</v>
      </c>
      <c r="AJ281" s="10">
        <v>265181.67</v>
      </c>
      <c r="AK281" s="10">
        <v>30000</v>
      </c>
      <c r="AL281" s="10">
        <v>148038.18</v>
      </c>
      <c r="AN281" s="31">
        <f t="shared" si="38"/>
        <v>146002.7306135539</v>
      </c>
      <c r="AO281" s="13">
        <f t="shared" si="39"/>
        <v>20031.340613553009</v>
      </c>
      <c r="AP281" s="13">
        <f t="shared" si="40"/>
        <v>0</v>
      </c>
      <c r="AQ281" s="13">
        <f t="shared" si="41"/>
        <v>2519.4000000000233</v>
      </c>
      <c r="AR281" s="13">
        <f t="shared" si="42"/>
        <v>123451.99000000086</v>
      </c>
    </row>
    <row r="282" spans="1:44" x14ac:dyDescent="0.25">
      <c r="A282" s="5">
        <f t="shared" si="36"/>
        <v>263</v>
      </c>
      <c r="B282" s="26">
        <f t="shared" si="37"/>
        <v>119</v>
      </c>
      <c r="C282" s="15" t="s">
        <v>217</v>
      </c>
      <c r="D282" s="2" t="s">
        <v>221</v>
      </c>
      <c r="E282" s="30">
        <f t="shared" si="35"/>
        <v>11394035.939999999</v>
      </c>
      <c r="F282" s="1">
        <v>1988190.35</v>
      </c>
      <c r="G282" s="1">
        <v>726897.15</v>
      </c>
      <c r="H282" s="1">
        <v>280273.77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4229907.09</v>
      </c>
      <c r="Q282" s="1">
        <v>3920254.84</v>
      </c>
      <c r="R282" s="32">
        <v>0</v>
      </c>
      <c r="S282" s="1">
        <v>30000</v>
      </c>
      <c r="T282" s="32">
        <v>218512.74</v>
      </c>
      <c r="U282" s="31"/>
      <c r="V282" s="2" t="s">
        <v>221</v>
      </c>
      <c r="W282" s="10">
        <v>11262733.040000001</v>
      </c>
      <c r="X282" s="10">
        <v>1887373.1</v>
      </c>
      <c r="Y282" s="10">
        <v>689962.59</v>
      </c>
      <c r="Z282" s="10">
        <v>266087.63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4014602.01</v>
      </c>
      <c r="AI282" s="10">
        <v>3720422.14</v>
      </c>
      <c r="AJ282" s="10">
        <v>438398.89</v>
      </c>
      <c r="AK282" s="10">
        <v>30000</v>
      </c>
      <c r="AL282" s="10">
        <v>215886.68</v>
      </c>
      <c r="AN282" s="31">
        <f t="shared" si="38"/>
        <v>131302.89999999851</v>
      </c>
      <c r="AO282" s="13">
        <f t="shared" si="39"/>
        <v>-438398.89</v>
      </c>
      <c r="AP282" s="13">
        <f t="shared" si="40"/>
        <v>0</v>
      </c>
      <c r="AQ282" s="13">
        <f t="shared" si="41"/>
        <v>2626.0599999999977</v>
      </c>
      <c r="AR282" s="13">
        <f t="shared" si="42"/>
        <v>567075.72999999858</v>
      </c>
    </row>
    <row r="283" spans="1:44" x14ac:dyDescent="0.25">
      <c r="A283" s="5">
        <f t="shared" si="36"/>
        <v>264</v>
      </c>
      <c r="B283" s="26">
        <f t="shared" si="37"/>
        <v>120</v>
      </c>
      <c r="C283" s="15" t="s">
        <v>217</v>
      </c>
      <c r="D283" s="2" t="s">
        <v>222</v>
      </c>
      <c r="E283" s="30">
        <f t="shared" si="35"/>
        <v>4566513.3471037503</v>
      </c>
      <c r="F283" s="1">
        <v>1446707.04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2811161.04</v>
      </c>
      <c r="R283" s="32">
        <v>191749.98710375038</v>
      </c>
      <c r="S283" s="1">
        <v>30000</v>
      </c>
      <c r="T283" s="32">
        <v>86895.28</v>
      </c>
      <c r="U283" s="31"/>
      <c r="V283" s="2" t="s">
        <v>222</v>
      </c>
      <c r="W283" s="10">
        <v>4500028.8699999992</v>
      </c>
      <c r="X283" s="10">
        <v>1416168.61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2791575.78</v>
      </c>
      <c r="AJ283" s="10">
        <v>176412.14</v>
      </c>
      <c r="AK283" s="10">
        <v>30000</v>
      </c>
      <c r="AL283" s="10">
        <v>85872.34</v>
      </c>
      <c r="AN283" s="31">
        <f t="shared" si="38"/>
        <v>66484.477103751153</v>
      </c>
      <c r="AO283" s="13">
        <f t="shared" si="39"/>
        <v>15337.847103750362</v>
      </c>
      <c r="AP283" s="13">
        <f t="shared" si="40"/>
        <v>0</v>
      </c>
      <c r="AQ283" s="13">
        <f t="shared" si="41"/>
        <v>1022.9400000000023</v>
      </c>
      <c r="AR283" s="13">
        <f t="shared" si="42"/>
        <v>50123.690000000788</v>
      </c>
    </row>
    <row r="284" spans="1:44" x14ac:dyDescent="0.25">
      <c r="A284" s="5">
        <f t="shared" si="36"/>
        <v>265</v>
      </c>
      <c r="B284" s="26">
        <f t="shared" si="37"/>
        <v>121</v>
      </c>
      <c r="C284" s="15" t="s">
        <v>223</v>
      </c>
      <c r="D284" s="2" t="s">
        <v>224</v>
      </c>
      <c r="E284" s="30">
        <f t="shared" si="35"/>
        <v>3718047.1320000002</v>
      </c>
      <c r="F284" s="32">
        <v>0</v>
      </c>
      <c r="G284" s="32">
        <v>0</v>
      </c>
      <c r="H284" s="32">
        <v>686446.69</v>
      </c>
      <c r="I284" s="32">
        <v>1057927.6599999999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1421449.93</v>
      </c>
      <c r="Q284" s="32">
        <v>0</v>
      </c>
      <c r="R284" s="32">
        <v>457614.19200000004</v>
      </c>
      <c r="S284" s="32">
        <v>30000</v>
      </c>
      <c r="T284" s="32">
        <v>64608.66</v>
      </c>
      <c r="U284" s="31"/>
      <c r="V284" s="2" t="s">
        <v>224</v>
      </c>
      <c r="W284" s="10">
        <v>3989758.9699999997</v>
      </c>
      <c r="X284" s="10">
        <v>0</v>
      </c>
      <c r="Y284" s="10">
        <v>0</v>
      </c>
      <c r="Z284" s="10">
        <v>669735.17000000004</v>
      </c>
      <c r="AA284" s="10">
        <v>1025334.85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1737031.88</v>
      </c>
      <c r="AI284" s="10">
        <v>0</v>
      </c>
      <c r="AJ284" s="10">
        <v>457614.19</v>
      </c>
      <c r="AK284" s="10">
        <v>30000</v>
      </c>
      <c r="AL284" s="10">
        <v>70042.880000000005</v>
      </c>
      <c r="AN284" s="31">
        <f t="shared" si="38"/>
        <v>-271711.83799999952</v>
      </c>
      <c r="AO284" s="13">
        <f t="shared" si="39"/>
        <v>2.0000000367872417E-3</v>
      </c>
      <c r="AP284" s="13">
        <f t="shared" si="40"/>
        <v>0</v>
      </c>
      <c r="AQ284" s="13">
        <f t="shared" si="41"/>
        <v>-5434.2200000000012</v>
      </c>
      <c r="AR284" s="13">
        <f t="shared" si="42"/>
        <v>-266277.61999999953</v>
      </c>
    </row>
    <row r="285" spans="1:44" x14ac:dyDescent="0.25">
      <c r="A285" s="5">
        <f t="shared" si="36"/>
        <v>266</v>
      </c>
      <c r="B285" s="26">
        <f t="shared" si="37"/>
        <v>122</v>
      </c>
      <c r="C285" s="15" t="s">
        <v>223</v>
      </c>
      <c r="D285" s="2" t="s">
        <v>225</v>
      </c>
      <c r="E285" s="30">
        <f t="shared" si="35"/>
        <v>3669191.4699999997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2769446.73</v>
      </c>
      <c r="Q285" s="32">
        <v>0</v>
      </c>
      <c r="R285" s="32">
        <v>813225.41999999993</v>
      </c>
      <c r="S285" s="32">
        <v>30000</v>
      </c>
      <c r="T285" s="32">
        <v>56519.32</v>
      </c>
      <c r="U285" s="31"/>
      <c r="V285" s="2" t="s">
        <v>1462</v>
      </c>
      <c r="W285" s="10">
        <v>4298957.3199999994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3386617.26</v>
      </c>
      <c r="AI285" s="10">
        <v>0</v>
      </c>
      <c r="AJ285" s="10">
        <v>813225.41999999993</v>
      </c>
      <c r="AK285" s="10">
        <v>30000</v>
      </c>
      <c r="AL285" s="10">
        <v>69114.64</v>
      </c>
      <c r="AN285" s="31">
        <f t="shared" si="38"/>
        <v>-629765.84999999963</v>
      </c>
      <c r="AO285" s="13">
        <f t="shared" si="39"/>
        <v>0</v>
      </c>
      <c r="AP285" s="13">
        <f t="shared" si="40"/>
        <v>0</v>
      </c>
      <c r="AQ285" s="13">
        <f t="shared" si="41"/>
        <v>-12595.32</v>
      </c>
      <c r="AR285" s="13">
        <f t="shared" si="42"/>
        <v>-617170.52999999968</v>
      </c>
    </row>
    <row r="286" spans="1:44" x14ac:dyDescent="0.25">
      <c r="A286" s="5">
        <f t="shared" si="36"/>
        <v>267</v>
      </c>
      <c r="B286" s="26">
        <f t="shared" si="37"/>
        <v>123</v>
      </c>
      <c r="C286" s="15" t="s">
        <v>223</v>
      </c>
      <c r="D286" s="2" t="s">
        <v>226</v>
      </c>
      <c r="E286" s="30">
        <f t="shared" si="35"/>
        <v>5723993.9199999999</v>
      </c>
      <c r="F286" s="1">
        <v>722730.73</v>
      </c>
      <c r="G286" s="1">
        <v>262169.09000000003</v>
      </c>
      <c r="H286" s="1">
        <v>102600.56</v>
      </c>
      <c r="I286" s="1">
        <v>419985.42</v>
      </c>
      <c r="J286" s="1">
        <v>0</v>
      </c>
      <c r="K286" s="1">
        <v>0</v>
      </c>
      <c r="L286" s="1">
        <v>0</v>
      </c>
      <c r="M286" s="1">
        <v>0</v>
      </c>
      <c r="N286" s="1">
        <v>879273.16</v>
      </c>
      <c r="O286" s="1">
        <v>0</v>
      </c>
      <c r="P286" s="1">
        <v>1526841.42</v>
      </c>
      <c r="Q286" s="1">
        <v>1396287.55</v>
      </c>
      <c r="R286" s="32">
        <v>275740.95</v>
      </c>
      <c r="S286" s="1">
        <v>30000</v>
      </c>
      <c r="T286" s="32">
        <v>108365.04000000001</v>
      </c>
      <c r="U286" s="31"/>
      <c r="V286" s="2" t="s">
        <v>226</v>
      </c>
      <c r="W286" s="10">
        <v>5713535.1800000006</v>
      </c>
      <c r="X286" s="10">
        <v>715942.68</v>
      </c>
      <c r="Y286" s="10">
        <v>261726.44</v>
      </c>
      <c r="Z286" s="10">
        <v>100936.94</v>
      </c>
      <c r="AA286" s="10">
        <v>404425.98</v>
      </c>
      <c r="AB286" s="10">
        <v>0</v>
      </c>
      <c r="AC286" s="10">
        <v>0</v>
      </c>
      <c r="AD286" s="10">
        <v>0</v>
      </c>
      <c r="AE286" s="10">
        <v>0</v>
      </c>
      <c r="AF286" s="10">
        <v>882454.85</v>
      </c>
      <c r="AG286" s="10">
        <v>0</v>
      </c>
      <c r="AH286" s="10">
        <v>1522871.01</v>
      </c>
      <c r="AI286" s="10">
        <v>1411280.43</v>
      </c>
      <c r="AJ286" s="10">
        <v>275740.95</v>
      </c>
      <c r="AK286" s="10">
        <v>30000</v>
      </c>
      <c r="AL286" s="10">
        <v>108155.9</v>
      </c>
      <c r="AN286" s="31">
        <f t="shared" si="38"/>
        <v>10458.739999999292</v>
      </c>
      <c r="AO286" s="13">
        <f t="shared" si="39"/>
        <v>0</v>
      </c>
      <c r="AP286" s="13">
        <f t="shared" si="40"/>
        <v>0</v>
      </c>
      <c r="AQ286" s="13">
        <f t="shared" si="41"/>
        <v>209.14000000001397</v>
      </c>
      <c r="AR286" s="13">
        <f t="shared" si="42"/>
        <v>10249.599999999278</v>
      </c>
    </row>
    <row r="287" spans="1:44" x14ac:dyDescent="0.25">
      <c r="A287" s="5">
        <f t="shared" si="36"/>
        <v>268</v>
      </c>
      <c r="B287" s="26">
        <f t="shared" si="37"/>
        <v>124</v>
      </c>
      <c r="C287" s="15" t="s">
        <v>223</v>
      </c>
      <c r="D287" s="2" t="s">
        <v>227</v>
      </c>
      <c r="E287" s="30">
        <f t="shared" si="35"/>
        <v>45124911.629999995</v>
      </c>
      <c r="F287" s="32">
        <v>5739019.7999999998</v>
      </c>
      <c r="G287" s="32">
        <v>2888366.42</v>
      </c>
      <c r="H287" s="32">
        <v>1116615.98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11082666.4</v>
      </c>
      <c r="O287" s="32">
        <v>0</v>
      </c>
      <c r="P287" s="32">
        <v>13430388.939999999</v>
      </c>
      <c r="Q287" s="32">
        <v>8276849.5899999999</v>
      </c>
      <c r="R287" s="32">
        <v>1692965.5599999998</v>
      </c>
      <c r="S287" s="32">
        <v>30000</v>
      </c>
      <c r="T287" s="32">
        <v>868038.94</v>
      </c>
      <c r="U287" s="31"/>
      <c r="V287" s="2" t="s">
        <v>1463</v>
      </c>
      <c r="W287" s="10">
        <v>44561631.600000009</v>
      </c>
      <c r="X287" s="10">
        <v>5596689.8899999997</v>
      </c>
      <c r="Y287" s="10">
        <v>2845039.85</v>
      </c>
      <c r="Z287" s="10">
        <v>1094828.07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11029001.880000001</v>
      </c>
      <c r="AG287" s="10">
        <v>0</v>
      </c>
      <c r="AH287" s="10">
        <v>13444212.17</v>
      </c>
      <c r="AI287" s="10">
        <v>7972120.8399999999</v>
      </c>
      <c r="AJ287" s="10">
        <v>1692965.56</v>
      </c>
      <c r="AK287" s="10">
        <v>30000</v>
      </c>
      <c r="AL287" s="10">
        <v>856773.34</v>
      </c>
      <c r="AN287" s="31">
        <f t="shared" si="38"/>
        <v>563280.02999998629</v>
      </c>
      <c r="AO287" s="13">
        <f t="shared" si="39"/>
        <v>0</v>
      </c>
      <c r="AP287" s="13">
        <f t="shared" si="40"/>
        <v>0</v>
      </c>
      <c r="AQ287" s="13">
        <f t="shared" si="41"/>
        <v>11265.599999999977</v>
      </c>
      <c r="AR287" s="13">
        <f t="shared" si="42"/>
        <v>552014.42999998631</v>
      </c>
    </row>
    <row r="288" spans="1:44" x14ac:dyDescent="0.25">
      <c r="A288" s="5">
        <f t="shared" si="36"/>
        <v>269</v>
      </c>
      <c r="B288" s="26">
        <f t="shared" si="37"/>
        <v>125</v>
      </c>
      <c r="C288" s="15" t="s">
        <v>223</v>
      </c>
      <c r="D288" s="2" t="s">
        <v>228</v>
      </c>
      <c r="E288" s="30">
        <f t="shared" si="35"/>
        <v>4154515.0745145725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3849067.9</v>
      </c>
      <c r="Q288" s="1">
        <v>0</v>
      </c>
      <c r="R288" s="32">
        <v>196894.77451457272</v>
      </c>
      <c r="S288" s="1">
        <v>30000</v>
      </c>
      <c r="T288" s="32">
        <v>78552.399999999994</v>
      </c>
      <c r="U288" s="31"/>
      <c r="V288" s="2" t="s">
        <v>228</v>
      </c>
      <c r="W288" s="10">
        <v>4143684.1045145723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3838453.55</v>
      </c>
      <c r="AI288" s="10">
        <v>0</v>
      </c>
      <c r="AJ288" s="10">
        <v>196894.77451457272</v>
      </c>
      <c r="AK288" s="10">
        <v>30000</v>
      </c>
      <c r="AL288" s="10">
        <v>78335.78</v>
      </c>
      <c r="AN288" s="31">
        <f t="shared" si="38"/>
        <v>10830.970000000205</v>
      </c>
      <c r="AO288" s="13">
        <f t="shared" si="39"/>
        <v>0</v>
      </c>
      <c r="AP288" s="13">
        <f t="shared" si="40"/>
        <v>0</v>
      </c>
      <c r="AQ288" s="13">
        <f t="shared" si="41"/>
        <v>216.61999999999534</v>
      </c>
      <c r="AR288" s="13">
        <f t="shared" si="42"/>
        <v>10614.35000000021</v>
      </c>
    </row>
    <row r="289" spans="1:44" x14ac:dyDescent="0.25">
      <c r="A289" s="5">
        <f t="shared" si="36"/>
        <v>270</v>
      </c>
      <c r="B289" s="26">
        <f t="shared" si="37"/>
        <v>126</v>
      </c>
      <c r="C289" s="15" t="s">
        <v>229</v>
      </c>
      <c r="D289" s="2" t="s">
        <v>230</v>
      </c>
      <c r="E289" s="30">
        <f t="shared" si="35"/>
        <v>12007976.564257892</v>
      </c>
      <c r="F289" s="1">
        <v>1519354.27</v>
      </c>
      <c r="G289" s="1">
        <v>559775.34</v>
      </c>
      <c r="H289" s="1">
        <v>214464.72</v>
      </c>
      <c r="I289" s="1">
        <v>862708.73</v>
      </c>
      <c r="J289" s="1">
        <v>0</v>
      </c>
      <c r="K289" s="1">
        <v>0</v>
      </c>
      <c r="L289" s="1">
        <v>0</v>
      </c>
      <c r="M289" s="1">
        <v>0</v>
      </c>
      <c r="N289" s="1">
        <v>1880120.29</v>
      </c>
      <c r="O289" s="1">
        <v>0</v>
      </c>
      <c r="P289" s="1">
        <v>3235828.2</v>
      </c>
      <c r="Q289" s="1">
        <v>3004750.6</v>
      </c>
      <c r="R289" s="32">
        <v>600398.84000000008</v>
      </c>
      <c r="S289" s="1">
        <v>30000</v>
      </c>
      <c r="T289" s="32">
        <v>100575.57425789253</v>
      </c>
      <c r="U289" s="31"/>
      <c r="V289" s="2" t="s">
        <v>230</v>
      </c>
      <c r="W289" s="10">
        <v>11844318.039999999</v>
      </c>
      <c r="X289" s="10">
        <v>1506291.18</v>
      </c>
      <c r="Y289" s="10">
        <v>550653.07999999996</v>
      </c>
      <c r="Z289" s="10">
        <v>212361.25</v>
      </c>
      <c r="AA289" s="10">
        <v>850877.28</v>
      </c>
      <c r="AB289" s="10">
        <v>0</v>
      </c>
      <c r="AC289" s="10">
        <v>0</v>
      </c>
      <c r="AD289" s="10">
        <v>0</v>
      </c>
      <c r="AE289" s="10">
        <v>0</v>
      </c>
      <c r="AF289" s="10">
        <v>1856615.14</v>
      </c>
      <c r="AG289" s="10">
        <v>0</v>
      </c>
      <c r="AH289" s="10">
        <v>3204003.44</v>
      </c>
      <c r="AI289" s="10">
        <v>2969224.81</v>
      </c>
      <c r="AJ289" s="10">
        <v>563716.29</v>
      </c>
      <c r="AK289" s="10">
        <v>30000</v>
      </c>
      <c r="AL289" s="10">
        <v>100575.57</v>
      </c>
      <c r="AN289" s="31">
        <f t="shared" si="38"/>
        <v>163658.52425789274</v>
      </c>
      <c r="AO289" s="13">
        <f t="shared" si="39"/>
        <v>36682.550000000047</v>
      </c>
      <c r="AP289" s="13">
        <f t="shared" si="40"/>
        <v>0</v>
      </c>
      <c r="AQ289" s="13">
        <f t="shared" si="41"/>
        <v>4.2578925203997642E-3</v>
      </c>
      <c r="AR289" s="13">
        <f t="shared" si="42"/>
        <v>126975.97000000018</v>
      </c>
    </row>
    <row r="290" spans="1:44" x14ac:dyDescent="0.25">
      <c r="A290" s="5">
        <f t="shared" si="36"/>
        <v>271</v>
      </c>
      <c r="B290" s="26">
        <f t="shared" si="37"/>
        <v>127</v>
      </c>
      <c r="C290" s="15" t="s">
        <v>229</v>
      </c>
      <c r="D290" s="2" t="s">
        <v>231</v>
      </c>
      <c r="E290" s="30">
        <f t="shared" si="35"/>
        <v>7811715.9175268728</v>
      </c>
      <c r="F290" s="1">
        <v>986831.63</v>
      </c>
      <c r="G290" s="1">
        <v>364280.81</v>
      </c>
      <c r="H290" s="1">
        <v>139375.78</v>
      </c>
      <c r="I290" s="1">
        <v>560824.46</v>
      </c>
      <c r="J290" s="1">
        <v>0</v>
      </c>
      <c r="K290" s="1">
        <v>0</v>
      </c>
      <c r="L290" s="1">
        <v>0</v>
      </c>
      <c r="M290" s="1">
        <v>0</v>
      </c>
      <c r="N290" s="1">
        <v>1217687.55</v>
      </c>
      <c r="O290" s="1">
        <v>0</v>
      </c>
      <c r="P290" s="1">
        <v>2101328.7200000002</v>
      </c>
      <c r="Q290" s="1">
        <v>1952350.76</v>
      </c>
      <c r="R290" s="32">
        <v>390585.8</v>
      </c>
      <c r="S290" s="1">
        <v>30000</v>
      </c>
      <c r="T290" s="32">
        <v>68450.407526872761</v>
      </c>
      <c r="U290" s="31"/>
      <c r="V290" s="2" t="s">
        <v>231</v>
      </c>
      <c r="W290" s="10">
        <v>7708480.1299999999</v>
      </c>
      <c r="X290" s="10">
        <v>978520.61</v>
      </c>
      <c r="Y290" s="10">
        <v>357716.61</v>
      </c>
      <c r="Z290" s="10">
        <v>137954.64000000001</v>
      </c>
      <c r="AA290" s="10">
        <v>552748.99</v>
      </c>
      <c r="AB290" s="10">
        <v>0</v>
      </c>
      <c r="AC290" s="10">
        <v>0</v>
      </c>
      <c r="AD290" s="10">
        <v>0</v>
      </c>
      <c r="AE290" s="10">
        <v>0</v>
      </c>
      <c r="AF290" s="10">
        <v>1206098.9099999999</v>
      </c>
      <c r="AG290" s="10">
        <v>0</v>
      </c>
      <c r="AH290" s="10">
        <v>2081392.62</v>
      </c>
      <c r="AI290" s="10">
        <v>1928875.14</v>
      </c>
      <c r="AJ290" s="10">
        <v>366722.2</v>
      </c>
      <c r="AK290" s="10">
        <v>30000</v>
      </c>
      <c r="AL290" s="10">
        <v>68450.41</v>
      </c>
      <c r="AN290" s="31">
        <f t="shared" si="38"/>
        <v>103235.78752687294</v>
      </c>
      <c r="AO290" s="13">
        <f t="shared" si="39"/>
        <v>23863.599999999977</v>
      </c>
      <c r="AP290" s="13">
        <f t="shared" si="40"/>
        <v>0</v>
      </c>
      <c r="AQ290" s="13">
        <f t="shared" si="41"/>
        <v>-2.4731272424105555E-3</v>
      </c>
      <c r="AR290" s="13">
        <f t="shared" si="42"/>
        <v>79372.190000000206</v>
      </c>
    </row>
    <row r="291" spans="1:44" x14ac:dyDescent="0.25">
      <c r="A291" s="5">
        <f t="shared" si="36"/>
        <v>272</v>
      </c>
      <c r="B291" s="26">
        <f t="shared" si="37"/>
        <v>128</v>
      </c>
      <c r="C291" s="15" t="s">
        <v>232</v>
      </c>
      <c r="D291" s="2" t="s">
        <v>234</v>
      </c>
      <c r="E291" s="30">
        <f t="shared" si="35"/>
        <v>1494298.08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1377168.6</v>
      </c>
      <c r="O291" s="1">
        <v>0</v>
      </c>
      <c r="P291" s="1">
        <v>0</v>
      </c>
      <c r="Q291" s="1">
        <v>0</v>
      </c>
      <c r="R291" s="32">
        <v>59024</v>
      </c>
      <c r="S291" s="1">
        <v>30000</v>
      </c>
      <c r="T291" s="32">
        <v>28105.48</v>
      </c>
      <c r="U291" s="31"/>
      <c r="V291" s="2" t="s">
        <v>234</v>
      </c>
      <c r="W291" s="10">
        <v>1478607.18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0">
        <v>0</v>
      </c>
      <c r="AF291" s="10">
        <v>1361791.52</v>
      </c>
      <c r="AG291" s="10">
        <v>0</v>
      </c>
      <c r="AH291" s="10">
        <v>0</v>
      </c>
      <c r="AI291" s="10">
        <v>0</v>
      </c>
      <c r="AJ291" s="10">
        <v>59024</v>
      </c>
      <c r="AK291" s="10">
        <v>30000</v>
      </c>
      <c r="AL291" s="10">
        <v>27791.66</v>
      </c>
      <c r="AN291" s="31">
        <f t="shared" si="38"/>
        <v>15690.90000000014</v>
      </c>
      <c r="AO291" s="13">
        <f t="shared" si="39"/>
        <v>0</v>
      </c>
      <c r="AP291" s="13">
        <f t="shared" si="40"/>
        <v>0</v>
      </c>
      <c r="AQ291" s="13">
        <f t="shared" si="41"/>
        <v>313.81999999999971</v>
      </c>
      <c r="AR291" s="13">
        <f t="shared" si="42"/>
        <v>15377.08000000014</v>
      </c>
    </row>
    <row r="292" spans="1:44" x14ac:dyDescent="0.25">
      <c r="A292" s="5">
        <f t="shared" ref="A292:A351" si="43">+A291+1</f>
        <v>273</v>
      </c>
      <c r="B292" s="26">
        <f t="shared" ref="B292:B351" si="44">B291+1</f>
        <v>129</v>
      </c>
      <c r="C292" s="15" t="s">
        <v>235</v>
      </c>
      <c r="D292" s="2" t="s">
        <v>236</v>
      </c>
      <c r="E292" s="30">
        <f t="shared" ref="E292:E355" si="45">SUM(F292:T292)</f>
        <v>1478757.3805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1362540.29</v>
      </c>
      <c r="O292" s="1">
        <v>0</v>
      </c>
      <c r="P292" s="1">
        <v>0</v>
      </c>
      <c r="Q292" s="1">
        <v>0</v>
      </c>
      <c r="R292" s="32">
        <v>58410.150500000003</v>
      </c>
      <c r="S292" s="1">
        <v>30000</v>
      </c>
      <c r="T292" s="32">
        <v>27806.94</v>
      </c>
      <c r="U292" s="31"/>
      <c r="V292" s="2" t="s">
        <v>236</v>
      </c>
      <c r="W292" s="10">
        <v>1463229.6605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0">
        <v>0</v>
      </c>
      <c r="AF292" s="10">
        <v>1347323.11</v>
      </c>
      <c r="AG292" s="10">
        <v>0</v>
      </c>
      <c r="AH292" s="10">
        <v>0</v>
      </c>
      <c r="AI292" s="10">
        <v>0</v>
      </c>
      <c r="AJ292" s="10">
        <v>58410.150500000003</v>
      </c>
      <c r="AK292" s="10">
        <v>30000</v>
      </c>
      <c r="AL292" s="10">
        <v>27496.400000000001</v>
      </c>
      <c r="AN292" s="31">
        <f t="shared" si="38"/>
        <v>15527.719999999972</v>
      </c>
      <c r="AO292" s="13">
        <f t="shared" si="39"/>
        <v>0</v>
      </c>
      <c r="AP292" s="13">
        <f t="shared" si="40"/>
        <v>0</v>
      </c>
      <c r="AQ292" s="13">
        <f t="shared" si="41"/>
        <v>310.53999999999724</v>
      </c>
      <c r="AR292" s="13">
        <f t="shared" si="42"/>
        <v>15217.179999999975</v>
      </c>
    </row>
    <row r="293" spans="1:44" x14ac:dyDescent="0.25">
      <c r="A293" s="5">
        <f t="shared" si="43"/>
        <v>274</v>
      </c>
      <c r="B293" s="26">
        <f t="shared" si="44"/>
        <v>130</v>
      </c>
      <c r="C293" s="15" t="s">
        <v>237</v>
      </c>
      <c r="D293" s="2" t="s">
        <v>238</v>
      </c>
      <c r="E293" s="30">
        <f t="shared" si="45"/>
        <v>170256.66</v>
      </c>
      <c r="F293" s="1">
        <v>0</v>
      </c>
      <c r="G293" s="1">
        <v>0</v>
      </c>
      <c r="H293" s="1">
        <v>129108.95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32">
        <v>8512.83</v>
      </c>
      <c r="S293" s="1">
        <v>30000</v>
      </c>
      <c r="T293" s="32">
        <v>2634.88</v>
      </c>
      <c r="U293" s="31"/>
      <c r="V293" s="2" t="s">
        <v>238</v>
      </c>
      <c r="W293" s="10">
        <v>169897.88</v>
      </c>
      <c r="X293" s="10">
        <v>0</v>
      </c>
      <c r="Y293" s="10">
        <v>0</v>
      </c>
      <c r="Z293" s="10">
        <v>129108.95</v>
      </c>
      <c r="AA293" s="10">
        <v>0</v>
      </c>
      <c r="AB293" s="10">
        <v>0</v>
      </c>
      <c r="AC293" s="10">
        <v>0</v>
      </c>
      <c r="AD293" s="10">
        <v>0</v>
      </c>
      <c r="AE293" s="10">
        <v>0</v>
      </c>
      <c r="AF293" s="10">
        <v>0</v>
      </c>
      <c r="AG293" s="10">
        <v>0</v>
      </c>
      <c r="AH293" s="10">
        <v>0</v>
      </c>
      <c r="AI293" s="10">
        <v>0</v>
      </c>
      <c r="AJ293" s="10">
        <v>8154.05</v>
      </c>
      <c r="AK293" s="10">
        <v>30000</v>
      </c>
      <c r="AL293" s="10">
        <v>2634.88</v>
      </c>
      <c r="AN293" s="31">
        <f t="shared" si="38"/>
        <v>358.77999999999884</v>
      </c>
      <c r="AO293" s="13">
        <f t="shared" si="39"/>
        <v>358.77999999999975</v>
      </c>
      <c r="AP293" s="13">
        <f t="shared" si="40"/>
        <v>0</v>
      </c>
      <c r="AQ293" s="13">
        <f t="shared" si="41"/>
        <v>0</v>
      </c>
      <c r="AR293" s="13">
        <f t="shared" si="42"/>
        <v>-9.0949470177292824E-13</v>
      </c>
    </row>
    <row r="294" spans="1:44" x14ac:dyDescent="0.25">
      <c r="A294" s="5">
        <f t="shared" si="43"/>
        <v>275</v>
      </c>
      <c r="B294" s="26">
        <f t="shared" si="44"/>
        <v>131</v>
      </c>
      <c r="C294" s="15" t="s">
        <v>239</v>
      </c>
      <c r="D294" s="2" t="s">
        <v>240</v>
      </c>
      <c r="E294" s="30">
        <f t="shared" si="45"/>
        <v>9311999.2834871672</v>
      </c>
      <c r="F294" s="1">
        <v>1383810.95</v>
      </c>
      <c r="G294" s="1">
        <v>0</v>
      </c>
      <c r="H294" s="1">
        <v>187282.23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1681583.34</v>
      </c>
      <c r="O294" s="1">
        <v>0</v>
      </c>
      <c r="P294" s="1">
        <v>2940304.92</v>
      </c>
      <c r="Q294" s="1">
        <v>2713970.11</v>
      </c>
      <c r="R294" s="32">
        <v>178783.82348716733</v>
      </c>
      <c r="S294" s="1">
        <v>44489.41</v>
      </c>
      <c r="T294" s="32">
        <v>181774.5</v>
      </c>
      <c r="U294" s="31"/>
      <c r="V294" s="2" t="s">
        <v>240</v>
      </c>
      <c r="W294" s="10">
        <v>9297759.870000001</v>
      </c>
      <c r="X294" s="10">
        <v>1335021.31</v>
      </c>
      <c r="Y294" s="10">
        <v>0</v>
      </c>
      <c r="Z294" s="10">
        <v>188218.01</v>
      </c>
      <c r="AA294" s="10">
        <v>0</v>
      </c>
      <c r="AB294" s="10">
        <v>0</v>
      </c>
      <c r="AC294" s="10">
        <v>0</v>
      </c>
      <c r="AD294" s="10">
        <v>0</v>
      </c>
      <c r="AE294" s="10">
        <v>0</v>
      </c>
      <c r="AF294" s="10">
        <v>1645513.2</v>
      </c>
      <c r="AG294" s="10">
        <v>0</v>
      </c>
      <c r="AH294" s="10">
        <v>2839700.77</v>
      </c>
      <c r="AI294" s="10">
        <v>2631618.02</v>
      </c>
      <c r="AJ294" s="10">
        <v>451360.56</v>
      </c>
      <c r="AK294" s="10">
        <v>30000</v>
      </c>
      <c r="AL294" s="10">
        <v>176328</v>
      </c>
      <c r="AN294" s="31">
        <f t="shared" si="38"/>
        <v>14239.413487166166</v>
      </c>
      <c r="AO294" s="13">
        <f t="shared" si="39"/>
        <v>-272576.73651283269</v>
      </c>
      <c r="AP294" s="13">
        <f t="shared" si="40"/>
        <v>14489.410000000003</v>
      </c>
      <c r="AQ294" s="13">
        <f t="shared" si="41"/>
        <v>5446.5</v>
      </c>
      <c r="AR294" s="13">
        <f t="shared" si="42"/>
        <v>266880.23999999883</v>
      </c>
    </row>
    <row r="295" spans="1:44" x14ac:dyDescent="0.25">
      <c r="A295" s="5">
        <f t="shared" si="43"/>
        <v>276</v>
      </c>
      <c r="B295" s="26">
        <f t="shared" si="44"/>
        <v>132</v>
      </c>
      <c r="C295" s="15" t="s">
        <v>241</v>
      </c>
      <c r="D295" s="2" t="s">
        <v>242</v>
      </c>
      <c r="E295" s="30">
        <f t="shared" si="45"/>
        <v>8149131.4500000002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1768031.13</v>
      </c>
      <c r="O295" s="1">
        <v>0</v>
      </c>
      <c r="P295" s="1">
        <v>3065423.09</v>
      </c>
      <c r="Q295" s="1">
        <v>2812593.52</v>
      </c>
      <c r="R295" s="32">
        <v>333219.04000000004</v>
      </c>
      <c r="S295" s="1">
        <v>13822.89</v>
      </c>
      <c r="T295" s="32">
        <v>156041.78000000003</v>
      </c>
      <c r="U295" s="31"/>
      <c r="V295" s="2" t="s">
        <v>242</v>
      </c>
      <c r="W295" s="10">
        <v>8074893.9199999999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0">
        <v>0</v>
      </c>
      <c r="AF295" s="10">
        <v>1747389.18</v>
      </c>
      <c r="AG295" s="10">
        <v>0</v>
      </c>
      <c r="AH295" s="10">
        <v>3015509.91</v>
      </c>
      <c r="AI295" s="10">
        <v>2794542.29</v>
      </c>
      <c r="AJ295" s="10">
        <v>333219.03999999998</v>
      </c>
      <c r="AK295" s="10">
        <v>13822.89</v>
      </c>
      <c r="AL295" s="10">
        <v>154233.5</v>
      </c>
      <c r="AN295" s="31">
        <f t="shared" si="38"/>
        <v>74237.530000000261</v>
      </c>
      <c r="AO295" s="13">
        <f t="shared" si="39"/>
        <v>0</v>
      </c>
      <c r="AP295" s="13">
        <f t="shared" si="40"/>
        <v>0</v>
      </c>
      <c r="AQ295" s="13">
        <f t="shared" si="41"/>
        <v>1808.2800000000279</v>
      </c>
      <c r="AR295" s="13">
        <f t="shared" si="42"/>
        <v>72429.250000000233</v>
      </c>
    </row>
    <row r="296" spans="1:44" x14ac:dyDescent="0.25">
      <c r="A296" s="5">
        <f t="shared" si="43"/>
        <v>277</v>
      </c>
      <c r="B296" s="26">
        <f t="shared" si="44"/>
        <v>133</v>
      </c>
      <c r="C296" s="15" t="s">
        <v>57</v>
      </c>
      <c r="D296" s="2" t="s">
        <v>58</v>
      </c>
      <c r="E296" s="30">
        <f t="shared" si="45"/>
        <v>3557705.1650000005</v>
      </c>
      <c r="F296" s="32">
        <v>1626252.62</v>
      </c>
      <c r="G296" s="32">
        <v>825949.64</v>
      </c>
      <c r="H296" s="32">
        <v>327310.76</v>
      </c>
      <c r="I296" s="32">
        <v>534433.56999999995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12">
        <v>0</v>
      </c>
      <c r="Q296" s="32">
        <v>0</v>
      </c>
      <c r="R296" s="32">
        <v>156202.63500000001</v>
      </c>
      <c r="S296" s="32">
        <v>30000</v>
      </c>
      <c r="T296" s="32">
        <v>57555.94</v>
      </c>
      <c r="U296" s="31"/>
      <c r="V296" s="2" t="s">
        <v>58</v>
      </c>
      <c r="W296" s="10">
        <v>3403145.87</v>
      </c>
      <c r="X296" s="10">
        <v>1626252.62</v>
      </c>
      <c r="Y296" s="10">
        <v>825949.64</v>
      </c>
      <c r="Z296" s="10">
        <v>317847.55</v>
      </c>
      <c r="AA296" s="10">
        <v>512773.71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23325.97</v>
      </c>
      <c r="AK296" s="10">
        <v>30000</v>
      </c>
      <c r="AL296" s="10">
        <v>66996.38</v>
      </c>
      <c r="AN296" s="31">
        <f t="shared" si="38"/>
        <v>154559.29500000039</v>
      </c>
      <c r="AO296" s="13">
        <f t="shared" si="39"/>
        <v>132876.66500000001</v>
      </c>
      <c r="AP296" s="13">
        <f t="shared" si="40"/>
        <v>0</v>
      </c>
      <c r="AQ296" s="13">
        <f t="shared" si="41"/>
        <v>-9440.4400000000023</v>
      </c>
      <c r="AR296" s="13">
        <f t="shared" si="42"/>
        <v>31123.070000000385</v>
      </c>
    </row>
    <row r="297" spans="1:44" x14ac:dyDescent="0.25">
      <c r="A297" s="5">
        <f t="shared" si="43"/>
        <v>278</v>
      </c>
      <c r="B297" s="26">
        <f t="shared" si="44"/>
        <v>134</v>
      </c>
      <c r="C297" s="15" t="s">
        <v>57</v>
      </c>
      <c r="D297" s="2" t="s">
        <v>243</v>
      </c>
      <c r="E297" s="30">
        <f t="shared" si="45"/>
        <v>3168217.6979999999</v>
      </c>
      <c r="F297" s="32">
        <v>1601699.41</v>
      </c>
      <c r="G297" s="32">
        <v>813479.44</v>
      </c>
      <c r="H297" s="32">
        <v>0</v>
      </c>
      <c r="I297" s="32">
        <v>518996.91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12">
        <v>0</v>
      </c>
      <c r="Q297" s="32">
        <v>0</v>
      </c>
      <c r="R297" s="32">
        <v>144160.79800000001</v>
      </c>
      <c r="S297" s="32">
        <v>30000</v>
      </c>
      <c r="T297" s="32">
        <v>59881.14</v>
      </c>
      <c r="U297" s="31"/>
      <c r="V297" s="2" t="s">
        <v>243</v>
      </c>
      <c r="W297" s="10">
        <v>3022952.8779999996</v>
      </c>
      <c r="X297" s="10">
        <v>1601699.41</v>
      </c>
      <c r="Y297" s="10">
        <v>813479.44</v>
      </c>
      <c r="Z297" s="10">
        <v>0</v>
      </c>
      <c r="AA297" s="10">
        <v>505031.82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13146.067999999999</v>
      </c>
      <c r="AK297" s="10">
        <v>30000</v>
      </c>
      <c r="AL297" s="10">
        <v>59596.14</v>
      </c>
      <c r="AN297" s="31">
        <f t="shared" si="38"/>
        <v>145264.8200000003</v>
      </c>
      <c r="AO297" s="13">
        <f t="shared" si="39"/>
        <v>131014.73000000001</v>
      </c>
      <c r="AP297" s="13">
        <f t="shared" si="40"/>
        <v>0</v>
      </c>
      <c r="AQ297" s="13">
        <f t="shared" si="41"/>
        <v>285</v>
      </c>
      <c r="AR297" s="13">
        <f t="shared" si="42"/>
        <v>13965.090000000288</v>
      </c>
    </row>
    <row r="298" spans="1:44" x14ac:dyDescent="0.25">
      <c r="A298" s="5">
        <f t="shared" si="43"/>
        <v>279</v>
      </c>
      <c r="B298" s="26">
        <f t="shared" si="44"/>
        <v>135</v>
      </c>
      <c r="C298" s="15" t="s">
        <v>57</v>
      </c>
      <c r="D298" s="2" t="s">
        <v>59</v>
      </c>
      <c r="E298" s="30">
        <f t="shared" si="45"/>
        <v>3849105.47</v>
      </c>
      <c r="F298" s="32">
        <v>2001610.85</v>
      </c>
      <c r="G298" s="32">
        <v>1092248.71</v>
      </c>
      <c r="H298" s="32">
        <v>472148.9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12">
        <v>0</v>
      </c>
      <c r="Q298" s="32">
        <v>0</v>
      </c>
      <c r="R298" s="32">
        <v>180321.31</v>
      </c>
      <c r="S298" s="32">
        <v>30000</v>
      </c>
      <c r="T298" s="32">
        <v>72775.7</v>
      </c>
      <c r="U298" s="31"/>
      <c r="V298" s="2" t="s">
        <v>59</v>
      </c>
      <c r="W298" s="10">
        <v>3669439.15</v>
      </c>
      <c r="X298" s="10">
        <v>2001610.85</v>
      </c>
      <c r="Y298" s="10">
        <v>1092248.71</v>
      </c>
      <c r="Z298" s="10">
        <v>460257.61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12788.96</v>
      </c>
      <c r="AK298" s="10">
        <v>30000</v>
      </c>
      <c r="AL298" s="10">
        <v>72533.02</v>
      </c>
      <c r="AN298" s="31">
        <f t="shared" si="38"/>
        <v>179666.3200000003</v>
      </c>
      <c r="AO298" s="13">
        <f t="shared" si="39"/>
        <v>167532.35</v>
      </c>
      <c r="AP298" s="13">
        <f t="shared" si="40"/>
        <v>0</v>
      </c>
      <c r="AQ298" s="13">
        <f t="shared" si="41"/>
        <v>242.67999999999302</v>
      </c>
      <c r="AR298" s="13">
        <f t="shared" si="42"/>
        <v>11891.290000000299</v>
      </c>
    </row>
    <row r="299" spans="1:44" x14ac:dyDescent="0.25">
      <c r="A299" s="5">
        <f t="shared" si="43"/>
        <v>280</v>
      </c>
      <c r="B299" s="26">
        <f t="shared" si="44"/>
        <v>136</v>
      </c>
      <c r="C299" s="15" t="s">
        <v>244</v>
      </c>
      <c r="D299" s="2" t="s">
        <v>245</v>
      </c>
      <c r="E299" s="30">
        <f t="shared" si="45"/>
        <v>9405207.4480000008</v>
      </c>
      <c r="F299" s="1">
        <v>1209259.1200000001</v>
      </c>
      <c r="G299" s="1">
        <v>439952.13</v>
      </c>
      <c r="H299" s="1">
        <v>0</v>
      </c>
      <c r="I299" s="1">
        <v>709578.09</v>
      </c>
      <c r="J299" s="1">
        <v>0</v>
      </c>
      <c r="K299" s="1">
        <v>0</v>
      </c>
      <c r="L299" s="1">
        <v>0</v>
      </c>
      <c r="M299" s="1">
        <v>0</v>
      </c>
      <c r="N299" s="1">
        <v>1483253.57</v>
      </c>
      <c r="O299" s="1">
        <v>0</v>
      </c>
      <c r="P299" s="1">
        <v>2574358.34</v>
      </c>
      <c r="Q299" s="1">
        <v>2451655.58</v>
      </c>
      <c r="R299" s="32">
        <v>326169.87800000003</v>
      </c>
      <c r="S299" s="1">
        <v>30000</v>
      </c>
      <c r="T299" s="32">
        <v>180980.74</v>
      </c>
      <c r="U299" s="31"/>
      <c r="V299" s="2" t="s">
        <v>245</v>
      </c>
      <c r="W299" s="10">
        <v>9261116.9500000011</v>
      </c>
      <c r="X299" s="10">
        <v>1183433.78</v>
      </c>
      <c r="Y299" s="10">
        <v>432875.52000000002</v>
      </c>
      <c r="Z299" s="10">
        <v>0</v>
      </c>
      <c r="AA299" s="10">
        <v>680535.41</v>
      </c>
      <c r="AB299" s="10">
        <v>0</v>
      </c>
      <c r="AC299" s="10">
        <v>0</v>
      </c>
      <c r="AD299" s="10">
        <v>0</v>
      </c>
      <c r="AE299" s="10">
        <v>0</v>
      </c>
      <c r="AF299" s="10">
        <v>1465918.46</v>
      </c>
      <c r="AG299" s="10">
        <v>0</v>
      </c>
      <c r="AH299" s="10">
        <v>2531392.91</v>
      </c>
      <c r="AI299" s="10">
        <v>2432692.0299999998</v>
      </c>
      <c r="AJ299" s="10">
        <v>326169.88</v>
      </c>
      <c r="AK299" s="10">
        <v>30000</v>
      </c>
      <c r="AL299" s="10">
        <v>178098.96</v>
      </c>
      <c r="AN299" s="31">
        <f t="shared" si="38"/>
        <v>144090.49799999967</v>
      </c>
      <c r="AO299" s="13">
        <f t="shared" si="39"/>
        <v>-1.9999999785795808E-3</v>
      </c>
      <c r="AP299" s="13">
        <f t="shared" si="40"/>
        <v>0</v>
      </c>
      <c r="AQ299" s="13">
        <f t="shared" si="41"/>
        <v>2881.7799999999988</v>
      </c>
      <c r="AR299" s="13">
        <f t="shared" si="42"/>
        <v>141208.71999999965</v>
      </c>
    </row>
    <row r="300" spans="1:44" x14ac:dyDescent="0.25">
      <c r="A300" s="5">
        <f t="shared" si="43"/>
        <v>281</v>
      </c>
      <c r="B300" s="26">
        <f t="shared" si="44"/>
        <v>137</v>
      </c>
      <c r="C300" s="15" t="s">
        <v>244</v>
      </c>
      <c r="D300" s="2" t="s">
        <v>246</v>
      </c>
      <c r="E300" s="30">
        <f t="shared" si="45"/>
        <v>7334680.8229999999</v>
      </c>
      <c r="F300" s="1">
        <v>1132382.1399999999</v>
      </c>
      <c r="G300" s="1">
        <v>411980.72</v>
      </c>
      <c r="H300" s="1">
        <v>0</v>
      </c>
      <c r="I300" s="1">
        <v>664480.01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2410686.34</v>
      </c>
      <c r="Q300" s="1">
        <v>2295765.17</v>
      </c>
      <c r="R300" s="32">
        <v>248257.98300000001</v>
      </c>
      <c r="S300" s="1">
        <v>30000</v>
      </c>
      <c r="T300" s="32">
        <v>141128.46000000002</v>
      </c>
      <c r="U300" s="31"/>
      <c r="V300" s="2" t="s">
        <v>246</v>
      </c>
      <c r="W300" s="10">
        <v>7216204.7500000009</v>
      </c>
      <c r="X300" s="10">
        <v>1108176.0900000001</v>
      </c>
      <c r="Y300" s="10">
        <v>405347.82</v>
      </c>
      <c r="Z300" s="10">
        <v>0</v>
      </c>
      <c r="AA300" s="10">
        <v>637258.35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2370414.89</v>
      </c>
      <c r="AI300" s="10">
        <v>2277990.6800000002</v>
      </c>
      <c r="AJ300" s="10">
        <v>248257.98</v>
      </c>
      <c r="AK300" s="10">
        <v>30000</v>
      </c>
      <c r="AL300" s="10">
        <v>138758.94</v>
      </c>
      <c r="AN300" s="31">
        <f t="shared" si="38"/>
        <v>118476.07299999893</v>
      </c>
      <c r="AO300" s="13">
        <f t="shared" si="39"/>
        <v>2.9999999969732016E-3</v>
      </c>
      <c r="AP300" s="13">
        <f t="shared" si="40"/>
        <v>0</v>
      </c>
      <c r="AQ300" s="13">
        <f t="shared" si="41"/>
        <v>2369.5200000000186</v>
      </c>
      <c r="AR300" s="13">
        <f t="shared" si="42"/>
        <v>116106.54999999891</v>
      </c>
    </row>
    <row r="301" spans="1:44" x14ac:dyDescent="0.25">
      <c r="A301" s="5">
        <f t="shared" si="43"/>
        <v>282</v>
      </c>
      <c r="B301" s="26">
        <f t="shared" si="44"/>
        <v>138</v>
      </c>
      <c r="C301" s="15" t="s">
        <v>247</v>
      </c>
      <c r="D301" s="2" t="s">
        <v>248</v>
      </c>
      <c r="E301" s="30">
        <f t="shared" si="45"/>
        <v>4063430.5889999997</v>
      </c>
      <c r="F301" s="1">
        <v>0</v>
      </c>
      <c r="G301" s="1">
        <v>0</v>
      </c>
      <c r="H301" s="1">
        <v>159329.64000000001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1388383.55</v>
      </c>
      <c r="O301" s="1">
        <v>0</v>
      </c>
      <c r="P301" s="1">
        <v>0</v>
      </c>
      <c r="Q301" s="1">
        <v>2241724.09</v>
      </c>
      <c r="R301" s="32">
        <v>166657.84899999999</v>
      </c>
      <c r="S301" s="1">
        <v>30000</v>
      </c>
      <c r="T301" s="32">
        <v>77335.460000000006</v>
      </c>
      <c r="U301" s="31"/>
      <c r="V301" s="2" t="s">
        <v>248</v>
      </c>
      <c r="W301" s="10">
        <v>4026916.91</v>
      </c>
      <c r="X301" s="10">
        <v>0</v>
      </c>
      <c r="Y301" s="10">
        <v>0</v>
      </c>
      <c r="Z301" s="10">
        <v>155210.99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1372060.22</v>
      </c>
      <c r="AG301" s="10">
        <v>0</v>
      </c>
      <c r="AH301" s="10">
        <v>0</v>
      </c>
      <c r="AI301" s="10">
        <v>2226382.67</v>
      </c>
      <c r="AJ301" s="10">
        <v>166657.85</v>
      </c>
      <c r="AK301" s="10">
        <v>30000</v>
      </c>
      <c r="AL301" s="10">
        <v>76605.179999999993</v>
      </c>
      <c r="AN301" s="31">
        <f t="shared" si="38"/>
        <v>36513.678999999538</v>
      </c>
      <c r="AO301" s="13">
        <f t="shared" si="39"/>
        <v>-1.0000000183936208E-3</v>
      </c>
      <c r="AP301" s="13">
        <f t="shared" si="40"/>
        <v>0</v>
      </c>
      <c r="AQ301" s="13">
        <f t="shared" si="41"/>
        <v>730.28000000001339</v>
      </c>
      <c r="AR301" s="13">
        <f t="shared" si="42"/>
        <v>35783.399999999543</v>
      </c>
    </row>
    <row r="302" spans="1:44" x14ac:dyDescent="0.25">
      <c r="A302" s="5">
        <f t="shared" si="43"/>
        <v>283</v>
      </c>
      <c r="B302" s="26">
        <f t="shared" si="44"/>
        <v>139</v>
      </c>
      <c r="C302" s="15" t="s">
        <v>247</v>
      </c>
      <c r="D302" s="2" t="s">
        <v>249</v>
      </c>
      <c r="E302" s="30">
        <f t="shared" si="45"/>
        <v>4086304.7415</v>
      </c>
      <c r="F302" s="1">
        <v>0</v>
      </c>
      <c r="G302" s="1">
        <v>0</v>
      </c>
      <c r="H302" s="1">
        <v>160233.4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1396259.63</v>
      </c>
      <c r="O302" s="1">
        <v>0</v>
      </c>
      <c r="P302" s="1">
        <v>0</v>
      </c>
      <c r="Q302" s="1">
        <v>2254441.52</v>
      </c>
      <c r="R302" s="32">
        <v>167596.01150000002</v>
      </c>
      <c r="S302" s="1">
        <v>30000</v>
      </c>
      <c r="T302" s="32">
        <v>77774.179999999993</v>
      </c>
      <c r="U302" s="31"/>
      <c r="V302" s="2" t="s">
        <v>249</v>
      </c>
      <c r="W302" s="10">
        <v>4049585.52</v>
      </c>
      <c r="X302" s="10">
        <v>0</v>
      </c>
      <c r="Y302" s="10">
        <v>0</v>
      </c>
      <c r="Z302" s="10">
        <v>156091.57</v>
      </c>
      <c r="AA302" s="10">
        <v>0</v>
      </c>
      <c r="AB302" s="10">
        <v>0</v>
      </c>
      <c r="AC302" s="10">
        <v>0</v>
      </c>
      <c r="AD302" s="10">
        <v>0</v>
      </c>
      <c r="AE302" s="10">
        <v>0</v>
      </c>
      <c r="AF302" s="10">
        <v>1379844.42</v>
      </c>
      <c r="AG302" s="10">
        <v>0</v>
      </c>
      <c r="AH302" s="10">
        <v>0</v>
      </c>
      <c r="AI302" s="10">
        <v>2239013.7400000002</v>
      </c>
      <c r="AJ302" s="10">
        <v>167596.01</v>
      </c>
      <c r="AK302" s="10">
        <v>30000</v>
      </c>
      <c r="AL302" s="10">
        <v>77039.78</v>
      </c>
      <c r="AN302" s="31">
        <f t="shared" si="38"/>
        <v>36719.221499999985</v>
      </c>
      <c r="AO302" s="13">
        <f t="shared" si="39"/>
        <v>1.500000013038516E-3</v>
      </c>
      <c r="AP302" s="13">
        <f t="shared" si="40"/>
        <v>0</v>
      </c>
      <c r="AQ302" s="13">
        <f t="shared" si="41"/>
        <v>734.39999999999418</v>
      </c>
      <c r="AR302" s="13">
        <f t="shared" si="42"/>
        <v>35984.819999999978</v>
      </c>
    </row>
    <row r="303" spans="1:44" x14ac:dyDescent="0.25">
      <c r="A303" s="5">
        <f t="shared" si="43"/>
        <v>284</v>
      </c>
      <c r="B303" s="26">
        <f t="shared" si="44"/>
        <v>140</v>
      </c>
      <c r="C303" s="15" t="s">
        <v>247</v>
      </c>
      <c r="D303" s="2" t="s">
        <v>250</v>
      </c>
      <c r="E303" s="30">
        <f t="shared" si="45"/>
        <v>2415448.6918000001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2243561.75</v>
      </c>
      <c r="R303" s="32">
        <v>105083.3015</v>
      </c>
      <c r="S303" s="1">
        <v>21016.6603</v>
      </c>
      <c r="T303" s="32">
        <v>45786.98</v>
      </c>
      <c r="U303" s="31"/>
      <c r="V303" s="2" t="s">
        <v>250</v>
      </c>
      <c r="W303" s="10">
        <v>2399759.5615000003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2219382.7400000002</v>
      </c>
      <c r="AJ303" s="10">
        <v>105083.3015</v>
      </c>
      <c r="AK303" s="10">
        <v>21016.6603</v>
      </c>
      <c r="AL303" s="10">
        <v>45293.52</v>
      </c>
      <c r="AN303" s="31">
        <f t="shared" si="38"/>
        <v>15689.130299999844</v>
      </c>
      <c r="AO303" s="13">
        <f t="shared" si="39"/>
        <v>0</v>
      </c>
      <c r="AP303" s="13">
        <f t="shared" si="40"/>
        <v>0</v>
      </c>
      <c r="AQ303" s="13">
        <f t="shared" si="41"/>
        <v>493.4600000000064</v>
      </c>
      <c r="AR303" s="13">
        <f t="shared" si="42"/>
        <v>15195.670299999838</v>
      </c>
    </row>
    <row r="304" spans="1:44" x14ac:dyDescent="0.25">
      <c r="A304" s="5">
        <f t="shared" si="43"/>
        <v>285</v>
      </c>
      <c r="B304" s="26">
        <f t="shared" si="44"/>
        <v>141</v>
      </c>
      <c r="C304" s="15" t="s">
        <v>247</v>
      </c>
      <c r="D304" s="2" t="s">
        <v>251</v>
      </c>
      <c r="E304" s="30">
        <f t="shared" si="45"/>
        <v>4129602.2595000002</v>
      </c>
      <c r="F304" s="1">
        <v>0</v>
      </c>
      <c r="G304" s="1">
        <v>0</v>
      </c>
      <c r="H304" s="1">
        <v>161944.07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1411167.94</v>
      </c>
      <c r="O304" s="1">
        <v>0</v>
      </c>
      <c r="P304" s="1">
        <v>0</v>
      </c>
      <c r="Q304" s="1">
        <v>2278513.83</v>
      </c>
      <c r="R304" s="32">
        <v>169371.81950000001</v>
      </c>
      <c r="S304" s="1">
        <v>30000</v>
      </c>
      <c r="T304" s="32">
        <v>78604.600000000006</v>
      </c>
      <c r="U304" s="31"/>
      <c r="V304" s="2" t="s">
        <v>251</v>
      </c>
      <c r="W304" s="10">
        <v>4092493.96</v>
      </c>
      <c r="X304" s="10">
        <v>0</v>
      </c>
      <c r="Y304" s="10">
        <v>0</v>
      </c>
      <c r="Z304" s="10">
        <v>157758.35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1394578.77</v>
      </c>
      <c r="AG304" s="10">
        <v>0</v>
      </c>
      <c r="AH304" s="10">
        <v>0</v>
      </c>
      <c r="AI304" s="10">
        <v>2262922.56</v>
      </c>
      <c r="AJ304" s="10">
        <v>169371.82</v>
      </c>
      <c r="AK304" s="10">
        <v>30000</v>
      </c>
      <c r="AL304" s="10">
        <v>77862.459999999992</v>
      </c>
      <c r="AN304" s="31">
        <f t="shared" si="38"/>
        <v>37108.299500000197</v>
      </c>
      <c r="AO304" s="13">
        <f t="shared" si="39"/>
        <v>-4.999999946448952E-4</v>
      </c>
      <c r="AP304" s="13">
        <f t="shared" si="40"/>
        <v>0</v>
      </c>
      <c r="AQ304" s="13">
        <f t="shared" si="41"/>
        <v>742.14000000001397</v>
      </c>
      <c r="AR304" s="13">
        <f t="shared" si="42"/>
        <v>36366.160000000178</v>
      </c>
    </row>
    <row r="305" spans="1:44" x14ac:dyDescent="0.25">
      <c r="A305" s="5">
        <f t="shared" si="43"/>
        <v>286</v>
      </c>
      <c r="B305" s="26">
        <f t="shared" si="44"/>
        <v>142</v>
      </c>
      <c r="C305" s="15" t="s">
        <v>247</v>
      </c>
      <c r="D305" s="2" t="s">
        <v>252</v>
      </c>
      <c r="E305" s="30">
        <f t="shared" si="45"/>
        <v>3971376.5345000005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1415205.03</v>
      </c>
      <c r="O305" s="1">
        <v>0</v>
      </c>
      <c r="P305" s="1">
        <v>0</v>
      </c>
      <c r="Q305" s="1">
        <v>2285028.79</v>
      </c>
      <c r="R305" s="32">
        <v>165627.73450000002</v>
      </c>
      <c r="S305" s="1">
        <v>30000</v>
      </c>
      <c r="T305" s="32">
        <v>75514.98</v>
      </c>
      <c r="U305" s="31"/>
      <c r="V305" s="2" t="s">
        <v>252</v>
      </c>
      <c r="W305" s="10">
        <v>3938435.43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1398563.37</v>
      </c>
      <c r="AG305" s="10">
        <v>0</v>
      </c>
      <c r="AH305" s="10">
        <v>0</v>
      </c>
      <c r="AI305" s="10">
        <v>2269388.19</v>
      </c>
      <c r="AJ305" s="10">
        <v>165627.73000000001</v>
      </c>
      <c r="AK305" s="10">
        <v>30000</v>
      </c>
      <c r="AL305" s="10">
        <v>74856.14</v>
      </c>
      <c r="AN305" s="31">
        <f t="shared" si="38"/>
        <v>32941.104500000365</v>
      </c>
      <c r="AO305" s="13">
        <f t="shared" si="39"/>
        <v>4.5000000100117177E-3</v>
      </c>
      <c r="AP305" s="13">
        <f t="shared" si="40"/>
        <v>0</v>
      </c>
      <c r="AQ305" s="13">
        <f t="shared" si="41"/>
        <v>658.83999999999651</v>
      </c>
      <c r="AR305" s="13">
        <f t="shared" si="42"/>
        <v>32282.260000000359</v>
      </c>
    </row>
    <row r="306" spans="1:44" x14ac:dyDescent="0.25">
      <c r="A306" s="5">
        <f t="shared" si="43"/>
        <v>287</v>
      </c>
      <c r="B306" s="26">
        <f t="shared" si="44"/>
        <v>143</v>
      </c>
      <c r="C306" s="15" t="s">
        <v>247</v>
      </c>
      <c r="D306" s="2" t="s">
        <v>253</v>
      </c>
      <c r="E306" s="30">
        <f t="shared" si="45"/>
        <v>4194956.9934999999</v>
      </c>
      <c r="F306" s="1">
        <v>0</v>
      </c>
      <c r="G306" s="1">
        <v>0</v>
      </c>
      <c r="H306" s="1">
        <v>164526.22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1433671.03</v>
      </c>
      <c r="O306" s="1">
        <v>0</v>
      </c>
      <c r="P306" s="1">
        <v>0</v>
      </c>
      <c r="Q306" s="1">
        <v>2314849.36</v>
      </c>
      <c r="R306" s="32">
        <v>172052.28350000002</v>
      </c>
      <c r="S306" s="1">
        <v>30000</v>
      </c>
      <c r="T306" s="32">
        <v>79858.100000000006</v>
      </c>
      <c r="U306" s="31"/>
      <c r="V306" s="2" t="s">
        <v>253</v>
      </c>
      <c r="W306" s="10">
        <v>4157261.4299999997</v>
      </c>
      <c r="X306" s="10">
        <v>0</v>
      </c>
      <c r="Y306" s="10">
        <v>0</v>
      </c>
      <c r="Z306" s="10">
        <v>160274.26999999999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1416819.34</v>
      </c>
      <c r="AG306" s="10">
        <v>0</v>
      </c>
      <c r="AH306" s="10">
        <v>0</v>
      </c>
      <c r="AI306" s="10">
        <v>2299011.36</v>
      </c>
      <c r="AJ306" s="10">
        <v>172052.28</v>
      </c>
      <c r="AK306" s="10">
        <v>30000</v>
      </c>
      <c r="AL306" s="10">
        <v>79104.179999999993</v>
      </c>
      <c r="AN306" s="31">
        <f t="shared" si="38"/>
        <v>37695.563500000164</v>
      </c>
      <c r="AO306" s="13">
        <f t="shared" si="39"/>
        <v>3.5000000207219273E-3</v>
      </c>
      <c r="AP306" s="13">
        <f t="shared" si="40"/>
        <v>0</v>
      </c>
      <c r="AQ306" s="13">
        <f t="shared" si="41"/>
        <v>753.92000000001281</v>
      </c>
      <c r="AR306" s="13">
        <f t="shared" si="42"/>
        <v>36941.64000000013</v>
      </c>
    </row>
    <row r="307" spans="1:44" x14ac:dyDescent="0.25">
      <c r="A307" s="5">
        <f t="shared" si="43"/>
        <v>288</v>
      </c>
      <c r="B307" s="26">
        <f t="shared" si="44"/>
        <v>144</v>
      </c>
      <c r="C307" s="15" t="s">
        <v>247</v>
      </c>
      <c r="D307" s="2" t="s">
        <v>254</v>
      </c>
      <c r="E307" s="30">
        <f t="shared" si="45"/>
        <v>2350667.7930000001</v>
      </c>
      <c r="F307" s="1">
        <v>0</v>
      </c>
      <c r="G307" s="1">
        <v>0</v>
      </c>
      <c r="H307" s="1">
        <v>225271.96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1962827.51</v>
      </c>
      <c r="O307" s="1">
        <v>0</v>
      </c>
      <c r="P307" s="1">
        <v>0</v>
      </c>
      <c r="Q307" s="1">
        <v>0</v>
      </c>
      <c r="R307" s="32">
        <v>87913.243000000002</v>
      </c>
      <c r="S307" s="1">
        <v>30000</v>
      </c>
      <c r="T307" s="32">
        <v>44655.079999999994</v>
      </c>
      <c r="U307" s="31"/>
      <c r="V307" s="2" t="s">
        <v>254</v>
      </c>
      <c r="W307" s="10">
        <v>2321047.64</v>
      </c>
      <c r="X307" s="10">
        <v>0</v>
      </c>
      <c r="Y307" s="10">
        <v>0</v>
      </c>
      <c r="Z307" s="10">
        <v>219418.56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1939653.14</v>
      </c>
      <c r="AG307" s="10">
        <v>0</v>
      </c>
      <c r="AH307" s="10">
        <v>0</v>
      </c>
      <c r="AI307" s="10">
        <v>0</v>
      </c>
      <c r="AJ307" s="10">
        <v>87913.24</v>
      </c>
      <c r="AK307" s="10">
        <v>30000</v>
      </c>
      <c r="AL307" s="10">
        <v>44062.700000000004</v>
      </c>
      <c r="AN307" s="31">
        <f t="shared" si="38"/>
        <v>29620.152999999933</v>
      </c>
      <c r="AO307" s="13">
        <f t="shared" si="39"/>
        <v>2.9999999969732016E-3</v>
      </c>
      <c r="AP307" s="13">
        <f t="shared" si="40"/>
        <v>0</v>
      </c>
      <c r="AQ307" s="13">
        <f t="shared" si="41"/>
        <v>592.3799999999901</v>
      </c>
      <c r="AR307" s="13">
        <f t="shared" si="42"/>
        <v>29027.769999999946</v>
      </c>
    </row>
    <row r="308" spans="1:44" x14ac:dyDescent="0.25">
      <c r="A308" s="5">
        <f t="shared" si="43"/>
        <v>289</v>
      </c>
      <c r="B308" s="26">
        <f t="shared" si="44"/>
        <v>145</v>
      </c>
      <c r="C308" s="15" t="s">
        <v>247</v>
      </c>
      <c r="D308" s="2" t="s">
        <v>255</v>
      </c>
      <c r="E308" s="30">
        <f t="shared" si="45"/>
        <v>1870161.3115000001</v>
      </c>
      <c r="F308" s="1">
        <v>1151218.07</v>
      </c>
      <c r="G308" s="1">
        <v>424941.97</v>
      </c>
      <c r="H308" s="1">
        <v>163948.79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32">
        <v>82146.321500000005</v>
      </c>
      <c r="S308" s="1">
        <v>30000</v>
      </c>
      <c r="T308" s="32">
        <v>17906.16</v>
      </c>
      <c r="U308" s="31"/>
      <c r="V308" s="2" t="s">
        <v>255</v>
      </c>
      <c r="W308" s="10">
        <v>1816160.3099999998</v>
      </c>
      <c r="X308" s="10">
        <v>1136753.1100000001</v>
      </c>
      <c r="Y308" s="10">
        <v>415771.16</v>
      </c>
      <c r="Z308" s="10">
        <v>159195.92000000001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0</v>
      </c>
      <c r="AI308" s="10">
        <v>0</v>
      </c>
      <c r="AJ308" s="10">
        <v>56533.96</v>
      </c>
      <c r="AK308" s="10">
        <v>30000</v>
      </c>
      <c r="AL308" s="10">
        <v>17906.16</v>
      </c>
      <c r="AN308" s="31">
        <f t="shared" si="38"/>
        <v>54001.001500000246</v>
      </c>
      <c r="AO308" s="13">
        <f t="shared" si="39"/>
        <v>25612.361500000006</v>
      </c>
      <c r="AP308" s="13">
        <f t="shared" si="40"/>
        <v>0</v>
      </c>
      <c r="AQ308" s="13">
        <f t="shared" si="41"/>
        <v>0</v>
      </c>
      <c r="AR308" s="13">
        <f t="shared" si="42"/>
        <v>28388.64000000024</v>
      </c>
    </row>
    <row r="309" spans="1:44" x14ac:dyDescent="0.25">
      <c r="A309" s="5">
        <f t="shared" si="43"/>
        <v>290</v>
      </c>
      <c r="B309" s="26">
        <f t="shared" si="44"/>
        <v>146</v>
      </c>
      <c r="C309" s="15" t="s">
        <v>60</v>
      </c>
      <c r="D309" s="2" t="s">
        <v>256</v>
      </c>
      <c r="E309" s="30">
        <f t="shared" si="45"/>
        <v>5790311.2066407418</v>
      </c>
      <c r="F309" s="1">
        <v>1315433.57</v>
      </c>
      <c r="G309" s="1">
        <v>478972.98</v>
      </c>
      <c r="H309" s="1">
        <v>186119.5</v>
      </c>
      <c r="I309" s="1">
        <v>754042.65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2777319.78</v>
      </c>
      <c r="Q309" s="1">
        <v>0</v>
      </c>
      <c r="R309" s="32">
        <v>135935.20664074202</v>
      </c>
      <c r="S309" s="1">
        <v>30000</v>
      </c>
      <c r="T309" s="32">
        <v>112487.52</v>
      </c>
      <c r="U309" s="31"/>
      <c r="V309" s="2" t="s">
        <v>256</v>
      </c>
      <c r="W309" s="10">
        <v>5636730.8500000006</v>
      </c>
      <c r="X309" s="10">
        <v>1276967</v>
      </c>
      <c r="Y309" s="10">
        <v>466819.26</v>
      </c>
      <c r="Z309" s="10">
        <v>180035.01</v>
      </c>
      <c r="AA309" s="10">
        <v>721339.35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2716219.1</v>
      </c>
      <c r="AI309" s="10">
        <v>0</v>
      </c>
      <c r="AJ309" s="10">
        <v>135935.21</v>
      </c>
      <c r="AK309" s="10">
        <v>30000</v>
      </c>
      <c r="AL309" s="10">
        <v>109415.92000000001</v>
      </c>
      <c r="AN309" s="31">
        <f t="shared" si="38"/>
        <v>153580.35664074123</v>
      </c>
      <c r="AO309" s="13">
        <f t="shared" si="39"/>
        <v>-3.359257971169427E-3</v>
      </c>
      <c r="AP309" s="13">
        <f t="shared" si="40"/>
        <v>0</v>
      </c>
      <c r="AQ309" s="13">
        <f t="shared" si="41"/>
        <v>3071.5999999999913</v>
      </c>
      <c r="AR309" s="13">
        <f t="shared" si="42"/>
        <v>150508.75999999919</v>
      </c>
    </row>
    <row r="310" spans="1:44" x14ac:dyDescent="0.25">
      <c r="A310" s="5">
        <f t="shared" si="43"/>
        <v>291</v>
      </c>
      <c r="B310" s="26">
        <f t="shared" si="44"/>
        <v>147</v>
      </c>
      <c r="C310" s="15" t="s">
        <v>60</v>
      </c>
      <c r="D310" s="2" t="s">
        <v>61</v>
      </c>
      <c r="E310" s="30">
        <f t="shared" si="45"/>
        <v>3761078.35</v>
      </c>
      <c r="F310" s="32">
        <v>0</v>
      </c>
      <c r="G310" s="32">
        <v>3472163.95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12">
        <v>0</v>
      </c>
      <c r="Q310" s="32">
        <v>0</v>
      </c>
      <c r="R310" s="32">
        <v>188053.92</v>
      </c>
      <c r="S310" s="32">
        <v>30000</v>
      </c>
      <c r="T310" s="32">
        <v>70860.479999999996</v>
      </c>
      <c r="U310" s="31"/>
      <c r="V310" s="2" t="s">
        <v>61</v>
      </c>
      <c r="W310" s="10">
        <v>3573024.43</v>
      </c>
      <c r="X310" s="10">
        <v>0</v>
      </c>
      <c r="Y310" s="10">
        <v>3472163.95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K310" s="10">
        <v>30000</v>
      </c>
      <c r="AL310" s="10">
        <v>70860.479999999996</v>
      </c>
      <c r="AN310" s="31">
        <f t="shared" si="38"/>
        <v>188053.91999999993</v>
      </c>
      <c r="AO310" s="13">
        <f t="shared" si="39"/>
        <v>188053.92</v>
      </c>
      <c r="AP310" s="13">
        <f t="shared" si="40"/>
        <v>0</v>
      </c>
      <c r="AQ310" s="13">
        <f t="shared" si="41"/>
        <v>0</v>
      </c>
      <c r="AR310" s="13">
        <f t="shared" si="42"/>
        <v>-8.7311491370201111E-11</v>
      </c>
    </row>
    <row r="311" spans="1:44" x14ac:dyDescent="0.25">
      <c r="A311" s="5">
        <f t="shared" si="43"/>
        <v>292</v>
      </c>
      <c r="B311" s="26">
        <f t="shared" si="44"/>
        <v>148</v>
      </c>
      <c r="C311" s="15" t="s">
        <v>60</v>
      </c>
      <c r="D311" s="2" t="s">
        <v>65</v>
      </c>
      <c r="E311" s="30">
        <f t="shared" si="45"/>
        <v>1310465.1000000001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1190643</v>
      </c>
      <c r="Q311" s="32">
        <v>0</v>
      </c>
      <c r="R311" s="32">
        <v>65523.26</v>
      </c>
      <c r="S311" s="32">
        <v>30000</v>
      </c>
      <c r="T311" s="32">
        <v>24298.84</v>
      </c>
      <c r="U311" s="31"/>
      <c r="V311" s="2" t="s">
        <v>65</v>
      </c>
      <c r="W311" s="10">
        <v>1244941.8400000001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1190643</v>
      </c>
      <c r="AI311" s="10">
        <v>0</v>
      </c>
      <c r="AK311" s="10">
        <v>30000</v>
      </c>
      <c r="AL311" s="10">
        <v>24298.84</v>
      </c>
      <c r="AN311" s="31">
        <f t="shared" si="38"/>
        <v>65523.260000000009</v>
      </c>
      <c r="AO311" s="13">
        <f t="shared" si="39"/>
        <v>65523.26</v>
      </c>
      <c r="AP311" s="13">
        <f t="shared" si="40"/>
        <v>0</v>
      </c>
      <c r="AQ311" s="13">
        <f t="shared" si="41"/>
        <v>0</v>
      </c>
      <c r="AR311" s="13">
        <f t="shared" si="42"/>
        <v>7.2759576141834259E-12</v>
      </c>
    </row>
    <row r="312" spans="1:44" x14ac:dyDescent="0.25">
      <c r="A312" s="5">
        <f t="shared" si="43"/>
        <v>293</v>
      </c>
      <c r="B312" s="26">
        <f t="shared" si="44"/>
        <v>149</v>
      </c>
      <c r="C312" s="15" t="s">
        <v>60</v>
      </c>
      <c r="D312" s="2" t="s">
        <v>257</v>
      </c>
      <c r="E312" s="30">
        <f t="shared" si="45"/>
        <v>1363878.3599999999</v>
      </c>
      <c r="F312" s="1">
        <v>1240370.76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32">
        <v>68193.919999999998</v>
      </c>
      <c r="S312" s="1">
        <v>30000</v>
      </c>
      <c r="T312" s="32">
        <v>25313.68</v>
      </c>
      <c r="U312" s="31"/>
      <c r="V312" s="2" t="s">
        <v>257</v>
      </c>
      <c r="W312" s="10">
        <v>1325060.8310051146</v>
      </c>
      <c r="X312" s="10">
        <v>1240370.76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29376.391005114627</v>
      </c>
      <c r="AK312" s="10">
        <v>30000</v>
      </c>
      <c r="AL312" s="10">
        <v>25313.68</v>
      </c>
      <c r="AN312" s="31">
        <f t="shared" si="38"/>
        <v>38817.528994885273</v>
      </c>
      <c r="AO312" s="13">
        <f t="shared" si="39"/>
        <v>38817.528994885375</v>
      </c>
      <c r="AP312" s="13">
        <f t="shared" si="40"/>
        <v>0</v>
      </c>
      <c r="AQ312" s="13">
        <f t="shared" si="41"/>
        <v>0</v>
      </c>
      <c r="AR312" s="13">
        <f t="shared" si="42"/>
        <v>-1.0186340659856796E-10</v>
      </c>
    </row>
    <row r="313" spans="1:44" x14ac:dyDescent="0.25">
      <c r="A313" s="5">
        <f t="shared" si="43"/>
        <v>294</v>
      </c>
      <c r="B313" s="26">
        <f t="shared" si="44"/>
        <v>150</v>
      </c>
      <c r="C313" s="15" t="s">
        <v>60</v>
      </c>
      <c r="D313" s="2" t="s">
        <v>258</v>
      </c>
      <c r="E313" s="30">
        <f t="shared" si="45"/>
        <v>1323027.3700000001</v>
      </c>
      <c r="F313" s="1">
        <v>1202338.48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32">
        <v>66151.37</v>
      </c>
      <c r="S313" s="1">
        <v>30000</v>
      </c>
      <c r="T313" s="32">
        <v>24537.52</v>
      </c>
      <c r="U313" s="31"/>
      <c r="V313" s="2" t="s">
        <v>258</v>
      </c>
      <c r="W313" s="10">
        <v>1285372.5070872286</v>
      </c>
      <c r="X313" s="10">
        <v>1202338.48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28496.507087228638</v>
      </c>
      <c r="AK313" s="10">
        <v>30000</v>
      </c>
      <c r="AL313" s="10">
        <v>24537.52</v>
      </c>
      <c r="AN313" s="31">
        <f t="shared" si="38"/>
        <v>37654.862912771525</v>
      </c>
      <c r="AO313" s="13">
        <f t="shared" si="39"/>
        <v>37654.862912771358</v>
      </c>
      <c r="AP313" s="13">
        <f t="shared" si="40"/>
        <v>0</v>
      </c>
      <c r="AQ313" s="13">
        <f t="shared" si="41"/>
        <v>0</v>
      </c>
      <c r="AR313" s="13">
        <f t="shared" si="42"/>
        <v>1.673470251262188E-10</v>
      </c>
    </row>
    <row r="314" spans="1:44" x14ac:dyDescent="0.25">
      <c r="A314" s="5">
        <f t="shared" si="43"/>
        <v>295</v>
      </c>
      <c r="B314" s="26">
        <f t="shared" si="44"/>
        <v>151</v>
      </c>
      <c r="C314" s="15" t="s">
        <v>60</v>
      </c>
      <c r="D314" s="2" t="s">
        <v>259</v>
      </c>
      <c r="E314" s="30">
        <f t="shared" si="45"/>
        <v>1315129.51</v>
      </c>
      <c r="F314" s="1">
        <v>1194985.57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32">
        <v>65756.479999999996</v>
      </c>
      <c r="S314" s="1">
        <v>30000</v>
      </c>
      <c r="T314" s="32">
        <v>24387.46</v>
      </c>
      <c r="U314" s="31"/>
      <c r="V314" s="2" t="s">
        <v>259</v>
      </c>
      <c r="W314" s="10">
        <v>1277699.4263965543</v>
      </c>
      <c r="X314" s="10">
        <v>1194985.57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0">
        <v>0</v>
      </c>
      <c r="AF314" s="10">
        <v>0</v>
      </c>
      <c r="AG314" s="10">
        <v>0</v>
      </c>
      <c r="AH314" s="10">
        <v>0</v>
      </c>
      <c r="AI314" s="10">
        <v>0</v>
      </c>
      <c r="AJ314" s="10">
        <v>28326.396396554228</v>
      </c>
      <c r="AK314" s="10">
        <v>30000</v>
      </c>
      <c r="AL314" s="10">
        <v>24387.46</v>
      </c>
      <c r="AN314" s="31">
        <f t="shared" si="38"/>
        <v>37430.083603445673</v>
      </c>
      <c r="AO314" s="13">
        <f t="shared" si="39"/>
        <v>37430.083603445768</v>
      </c>
      <c r="AP314" s="13">
        <f t="shared" si="40"/>
        <v>0</v>
      </c>
      <c r="AQ314" s="13">
        <f t="shared" si="41"/>
        <v>0</v>
      </c>
      <c r="AR314" s="13">
        <f t="shared" si="42"/>
        <v>-9.4587448984384537E-11</v>
      </c>
    </row>
    <row r="315" spans="1:44" x14ac:dyDescent="0.25">
      <c r="A315" s="5">
        <f t="shared" si="43"/>
        <v>296</v>
      </c>
      <c r="B315" s="26">
        <f t="shared" si="44"/>
        <v>152</v>
      </c>
      <c r="C315" s="15" t="s">
        <v>60</v>
      </c>
      <c r="D315" s="2" t="s">
        <v>261</v>
      </c>
      <c r="E315" s="30">
        <f t="shared" si="45"/>
        <v>1004822.4841608497</v>
      </c>
      <c r="F315" s="1">
        <v>0</v>
      </c>
      <c r="G315" s="1">
        <v>0</v>
      </c>
      <c r="H315" s="1">
        <v>187257.16</v>
      </c>
      <c r="I315" s="1">
        <v>758868.85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32">
        <v>9387.7741608497709</v>
      </c>
      <c r="S315" s="1">
        <v>30000</v>
      </c>
      <c r="T315" s="32">
        <v>19308.7</v>
      </c>
      <c r="U315" s="31"/>
      <c r="V315" s="2" t="s">
        <v>261</v>
      </c>
      <c r="W315" s="10">
        <v>963969.13</v>
      </c>
      <c r="X315" s="10">
        <v>0</v>
      </c>
      <c r="Y315" s="10">
        <v>0</v>
      </c>
      <c r="Z315" s="10">
        <v>180976.83</v>
      </c>
      <c r="AA315" s="10">
        <v>725112.91</v>
      </c>
      <c r="AB315" s="10">
        <v>0</v>
      </c>
      <c r="AC315" s="10">
        <v>0</v>
      </c>
      <c r="AD315" s="10">
        <v>0</v>
      </c>
      <c r="AE315" s="10">
        <v>0</v>
      </c>
      <c r="AF315" s="10">
        <v>0</v>
      </c>
      <c r="AG315" s="10">
        <v>0</v>
      </c>
      <c r="AH315" s="10">
        <v>0</v>
      </c>
      <c r="AI315" s="10">
        <v>0</v>
      </c>
      <c r="AJ315" s="10">
        <v>9387.77</v>
      </c>
      <c r="AK315" s="10">
        <v>30000</v>
      </c>
      <c r="AL315" s="10">
        <v>18491.62</v>
      </c>
      <c r="AN315" s="31">
        <f t="shared" si="38"/>
        <v>40853.354160849703</v>
      </c>
      <c r="AO315" s="13">
        <f t="shared" si="39"/>
        <v>4.160849770414643E-3</v>
      </c>
      <c r="AP315" s="13">
        <f t="shared" si="40"/>
        <v>0</v>
      </c>
      <c r="AQ315" s="13">
        <f t="shared" si="41"/>
        <v>817.08000000000175</v>
      </c>
      <c r="AR315" s="13">
        <f t="shared" si="42"/>
        <v>40036.269999999931</v>
      </c>
    </row>
    <row r="316" spans="1:44" x14ac:dyDescent="0.25">
      <c r="A316" s="5">
        <f t="shared" si="43"/>
        <v>297</v>
      </c>
      <c r="B316" s="26">
        <f t="shared" si="44"/>
        <v>153</v>
      </c>
      <c r="C316" s="15" t="s">
        <v>60</v>
      </c>
      <c r="D316" s="2" t="s">
        <v>262</v>
      </c>
      <c r="E316" s="30">
        <f t="shared" si="45"/>
        <v>10712743.930801025</v>
      </c>
      <c r="F316" s="1">
        <v>1383750.44</v>
      </c>
      <c r="G316" s="1">
        <v>503853.28</v>
      </c>
      <c r="H316" s="1">
        <v>195783.91</v>
      </c>
      <c r="I316" s="1">
        <v>793175.58</v>
      </c>
      <c r="J316" s="1">
        <v>0</v>
      </c>
      <c r="K316" s="1">
        <v>0</v>
      </c>
      <c r="L316" s="1">
        <v>0</v>
      </c>
      <c r="M316" s="1">
        <v>0</v>
      </c>
      <c r="N316" s="1">
        <v>1694233.49</v>
      </c>
      <c r="O316" s="1">
        <v>0</v>
      </c>
      <c r="P316" s="1">
        <v>2921612.71</v>
      </c>
      <c r="Q316" s="1">
        <v>2699806.09</v>
      </c>
      <c r="R316" s="32">
        <v>282524.05080102419</v>
      </c>
      <c r="S316" s="1">
        <v>30000</v>
      </c>
      <c r="T316" s="32">
        <v>208004.38</v>
      </c>
      <c r="U316" s="31"/>
      <c r="V316" s="2" t="s">
        <v>262</v>
      </c>
      <c r="W316" s="10">
        <v>10459630.770000001</v>
      </c>
      <c r="X316" s="10">
        <v>1343384.85</v>
      </c>
      <c r="Y316" s="10">
        <v>491099.55</v>
      </c>
      <c r="Z316" s="10">
        <v>189399.03</v>
      </c>
      <c r="AA316" s="10">
        <v>758857.79</v>
      </c>
      <c r="AB316" s="10">
        <v>0</v>
      </c>
      <c r="AC316" s="10">
        <v>0</v>
      </c>
      <c r="AD316" s="10">
        <v>0</v>
      </c>
      <c r="AE316" s="10">
        <v>0</v>
      </c>
      <c r="AF316" s="10">
        <v>1655822.69</v>
      </c>
      <c r="AG316" s="10">
        <v>0</v>
      </c>
      <c r="AH316" s="10">
        <v>2857495.59</v>
      </c>
      <c r="AI316" s="10">
        <v>2648105.08</v>
      </c>
      <c r="AJ316" s="10">
        <v>282524.05</v>
      </c>
      <c r="AK316" s="10">
        <v>30000</v>
      </c>
      <c r="AL316" s="10">
        <v>202942.13999999998</v>
      </c>
      <c r="AN316" s="31">
        <f t="shared" si="38"/>
        <v>253113.16080102324</v>
      </c>
      <c r="AO316" s="13">
        <f t="shared" si="39"/>
        <v>8.010242017917335E-4</v>
      </c>
      <c r="AP316" s="13">
        <f t="shared" si="40"/>
        <v>0</v>
      </c>
      <c r="AQ316" s="13">
        <f t="shared" si="41"/>
        <v>5062.2400000000198</v>
      </c>
      <c r="AR316" s="13">
        <f t="shared" si="42"/>
        <v>248050.91999999902</v>
      </c>
    </row>
    <row r="317" spans="1:44" x14ac:dyDescent="0.25">
      <c r="A317" s="5">
        <f t="shared" si="43"/>
        <v>298</v>
      </c>
      <c r="B317" s="26">
        <f t="shared" si="44"/>
        <v>154</v>
      </c>
      <c r="C317" s="15" t="s">
        <v>60</v>
      </c>
      <c r="D317" s="2" t="s">
        <v>263</v>
      </c>
      <c r="E317" s="30">
        <f t="shared" si="45"/>
        <v>5850733.5606223512</v>
      </c>
      <c r="F317" s="1">
        <v>793096.26</v>
      </c>
      <c r="G317" s="1">
        <v>0</v>
      </c>
      <c r="H317" s="1">
        <v>112214.44</v>
      </c>
      <c r="I317" s="1">
        <v>454624.2</v>
      </c>
      <c r="J317" s="1">
        <v>0</v>
      </c>
      <c r="K317" s="1">
        <v>0</v>
      </c>
      <c r="L317" s="1">
        <v>0</v>
      </c>
      <c r="M317" s="1">
        <v>0</v>
      </c>
      <c r="N317" s="1">
        <v>971034.02</v>
      </c>
      <c r="O317" s="1">
        <v>0</v>
      </c>
      <c r="P317" s="1">
        <v>1674491.89</v>
      </c>
      <c r="Q317" s="1">
        <v>1547355.08</v>
      </c>
      <c r="R317" s="32">
        <v>154594.8906223517</v>
      </c>
      <c r="S317" s="1">
        <v>30000</v>
      </c>
      <c r="T317" s="32">
        <v>113322.78</v>
      </c>
      <c r="U317" s="31"/>
      <c r="V317" s="2" t="s">
        <v>263</v>
      </c>
      <c r="W317" s="10">
        <v>5712791.7699999996</v>
      </c>
      <c r="X317" s="10">
        <v>769905.42</v>
      </c>
      <c r="Y317" s="10">
        <v>0</v>
      </c>
      <c r="Z317" s="10">
        <v>108546.22</v>
      </c>
      <c r="AA317" s="10">
        <v>434907.93</v>
      </c>
      <c r="AB317" s="10">
        <v>0</v>
      </c>
      <c r="AC317" s="10">
        <v>0</v>
      </c>
      <c r="AD317" s="10">
        <v>0</v>
      </c>
      <c r="AE317" s="10">
        <v>0</v>
      </c>
      <c r="AF317" s="10">
        <v>948966.24</v>
      </c>
      <c r="AG317" s="10">
        <v>0</v>
      </c>
      <c r="AH317" s="10">
        <v>1637655.32</v>
      </c>
      <c r="AI317" s="10">
        <v>1517651.81</v>
      </c>
      <c r="AJ317" s="10">
        <v>154594.89000000001</v>
      </c>
      <c r="AK317" s="10">
        <v>30000</v>
      </c>
      <c r="AL317" s="10">
        <v>110563.93999999999</v>
      </c>
      <c r="AN317" s="31">
        <f t="shared" si="38"/>
        <v>137941.79062235169</v>
      </c>
      <c r="AO317" s="13">
        <f t="shared" si="39"/>
        <v>6.223516829777509E-4</v>
      </c>
      <c r="AP317" s="13">
        <f t="shared" si="40"/>
        <v>0</v>
      </c>
      <c r="AQ317" s="13">
        <f t="shared" si="41"/>
        <v>2758.8400000000111</v>
      </c>
      <c r="AR317" s="13">
        <f t="shared" si="42"/>
        <v>135182.95000000001</v>
      </c>
    </row>
    <row r="318" spans="1:44" x14ac:dyDescent="0.25">
      <c r="A318" s="5">
        <f t="shared" si="43"/>
        <v>299</v>
      </c>
      <c r="B318" s="26">
        <f t="shared" si="44"/>
        <v>155</v>
      </c>
      <c r="C318" s="15" t="s">
        <v>60</v>
      </c>
      <c r="D318" s="2" t="s">
        <v>264</v>
      </c>
      <c r="E318" s="30">
        <f t="shared" si="45"/>
        <v>2254126.9700000002</v>
      </c>
      <c r="F318" s="1">
        <v>1278300.0900000001</v>
      </c>
      <c r="G318" s="1">
        <v>0</v>
      </c>
      <c r="H318" s="1">
        <v>180210.03</v>
      </c>
      <c r="I318" s="1">
        <v>721877.81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32">
        <v>0</v>
      </c>
      <c r="S318" s="1">
        <v>30000</v>
      </c>
      <c r="T318" s="32">
        <v>43739.040000000001</v>
      </c>
      <c r="U318" s="31"/>
      <c r="V318" s="2" t="s">
        <v>264</v>
      </c>
      <c r="W318" s="10">
        <v>2178596.19</v>
      </c>
      <c r="X318" s="10">
        <v>1212982.6000000001</v>
      </c>
      <c r="Y318" s="10">
        <v>0</v>
      </c>
      <c r="Z318" s="10">
        <v>171014.08</v>
      </c>
      <c r="AA318" s="10">
        <v>685195.53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0</v>
      </c>
      <c r="AH318" s="10">
        <v>0</v>
      </c>
      <c r="AI318" s="10">
        <v>0</v>
      </c>
      <c r="AJ318" s="10">
        <v>37175.58</v>
      </c>
      <c r="AK318" s="10">
        <v>30000</v>
      </c>
      <c r="AL318" s="10">
        <v>42228.4</v>
      </c>
      <c r="AN318" s="31">
        <f t="shared" si="38"/>
        <v>75530.780000000261</v>
      </c>
      <c r="AO318" s="13">
        <f t="shared" si="39"/>
        <v>-37175.58</v>
      </c>
      <c r="AP318" s="13">
        <f t="shared" si="40"/>
        <v>0</v>
      </c>
      <c r="AQ318" s="13">
        <f t="shared" si="41"/>
        <v>1510.6399999999994</v>
      </c>
      <c r="AR318" s="13">
        <f t="shared" si="42"/>
        <v>111195.72000000026</v>
      </c>
    </row>
    <row r="319" spans="1:44" x14ac:dyDescent="0.25">
      <c r="A319" s="5">
        <f t="shared" si="43"/>
        <v>300</v>
      </c>
      <c r="B319" s="26">
        <f t="shared" si="44"/>
        <v>156</v>
      </c>
      <c r="C319" s="15" t="s">
        <v>60</v>
      </c>
      <c r="D319" s="2" t="s">
        <v>265</v>
      </c>
      <c r="E319" s="30">
        <f t="shared" si="45"/>
        <v>8298843.0959585197</v>
      </c>
      <c r="F319" s="1">
        <v>1285027.76</v>
      </c>
      <c r="G319" s="1">
        <v>467904.67</v>
      </c>
      <c r="H319" s="1">
        <v>181816.37</v>
      </c>
      <c r="I319" s="1">
        <v>736595.98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2713155.5</v>
      </c>
      <c r="Q319" s="1">
        <v>2507168.77</v>
      </c>
      <c r="R319" s="32">
        <v>216119.5659585215</v>
      </c>
      <c r="S319" s="1">
        <v>30000</v>
      </c>
      <c r="T319" s="32">
        <v>161054.47999999998</v>
      </c>
      <c r="U319" s="31"/>
      <c r="V319" s="2" t="s">
        <v>265</v>
      </c>
      <c r="W319" s="10">
        <v>8100020.5099999988</v>
      </c>
      <c r="X319" s="10">
        <v>1247510.72</v>
      </c>
      <c r="Y319" s="10">
        <v>456050.96</v>
      </c>
      <c r="Z319" s="10">
        <v>175882.06</v>
      </c>
      <c r="AA319" s="10">
        <v>704699.94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2653563.0299999998</v>
      </c>
      <c r="AI319" s="10">
        <v>2459116.21</v>
      </c>
      <c r="AJ319" s="10">
        <v>216119.57</v>
      </c>
      <c r="AK319" s="10">
        <v>30000</v>
      </c>
      <c r="AL319" s="10">
        <v>157078.01999999999</v>
      </c>
      <c r="AN319" s="31">
        <f t="shared" si="38"/>
        <v>198822.58595852088</v>
      </c>
      <c r="AO319" s="13">
        <f t="shared" si="39"/>
        <v>-4.0414785034954548E-3</v>
      </c>
      <c r="AP319" s="13">
        <f t="shared" si="40"/>
        <v>0</v>
      </c>
      <c r="AQ319" s="13">
        <f t="shared" si="41"/>
        <v>3976.4599999999919</v>
      </c>
      <c r="AR319" s="13">
        <f t="shared" si="42"/>
        <v>194846.12999999939</v>
      </c>
    </row>
    <row r="320" spans="1:44" x14ac:dyDescent="0.25">
      <c r="A320" s="5">
        <f t="shared" si="43"/>
        <v>301</v>
      </c>
      <c r="B320" s="26">
        <f t="shared" si="44"/>
        <v>157</v>
      </c>
      <c r="C320" s="15" t="s">
        <v>60</v>
      </c>
      <c r="D320" s="2" t="s">
        <v>266</v>
      </c>
      <c r="E320" s="30">
        <f t="shared" si="45"/>
        <v>1249767.2272028448</v>
      </c>
      <c r="F320" s="1">
        <v>0</v>
      </c>
      <c r="G320" s="1">
        <v>457430.01</v>
      </c>
      <c r="H320" s="1">
        <v>0</v>
      </c>
      <c r="I320" s="1">
        <v>720391.04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32">
        <v>17909.017202844891</v>
      </c>
      <c r="S320" s="1">
        <v>30000</v>
      </c>
      <c r="T320" s="32">
        <v>24037.16</v>
      </c>
      <c r="U320" s="31"/>
      <c r="V320" s="2" t="s">
        <v>266</v>
      </c>
      <c r="W320" s="10">
        <v>1205187.8800000001</v>
      </c>
      <c r="X320" s="10">
        <v>0</v>
      </c>
      <c r="Y320" s="10">
        <v>445593.08</v>
      </c>
      <c r="Z320" s="10">
        <v>0</v>
      </c>
      <c r="AA320" s="10">
        <v>688540.2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17909.02</v>
      </c>
      <c r="AK320" s="10">
        <v>30000</v>
      </c>
      <c r="AL320" s="10">
        <v>23145.58</v>
      </c>
      <c r="AN320" s="31">
        <f t="shared" si="38"/>
        <v>44579.347202844685</v>
      </c>
      <c r="AO320" s="13">
        <f t="shared" si="39"/>
        <v>-2.7971551098744385E-3</v>
      </c>
      <c r="AP320" s="13">
        <f t="shared" si="40"/>
        <v>0</v>
      </c>
      <c r="AQ320" s="13">
        <f t="shared" si="41"/>
        <v>891.57999999999811</v>
      </c>
      <c r="AR320" s="13">
        <f t="shared" si="42"/>
        <v>43687.7699999998</v>
      </c>
    </row>
    <row r="321" spans="1:44" x14ac:dyDescent="0.25">
      <c r="A321" s="5">
        <f t="shared" si="43"/>
        <v>302</v>
      </c>
      <c r="B321" s="26">
        <f t="shared" si="44"/>
        <v>158</v>
      </c>
      <c r="C321" s="15" t="s">
        <v>60</v>
      </c>
      <c r="D321" s="2" t="s">
        <v>267</v>
      </c>
      <c r="E321" s="30">
        <f t="shared" si="45"/>
        <v>1299606.1404410519</v>
      </c>
      <c r="F321" s="1">
        <v>1216781.82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32">
        <v>27992.040441051922</v>
      </c>
      <c r="S321" s="1">
        <v>30000</v>
      </c>
      <c r="T321" s="32">
        <v>24832.28</v>
      </c>
      <c r="U321" s="31"/>
      <c r="V321" s="2" t="s">
        <v>267</v>
      </c>
      <c r="W321" s="10">
        <v>1262617.8704410519</v>
      </c>
      <c r="X321" s="10">
        <v>1180533.31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27992.040441051922</v>
      </c>
      <c r="AK321" s="10">
        <v>30000</v>
      </c>
      <c r="AL321" s="10">
        <v>24092.52</v>
      </c>
      <c r="AN321" s="31">
        <f t="shared" si="38"/>
        <v>36988.270000000019</v>
      </c>
      <c r="AO321" s="13">
        <f t="shared" si="39"/>
        <v>0</v>
      </c>
      <c r="AP321" s="13">
        <f t="shared" si="40"/>
        <v>0</v>
      </c>
      <c r="AQ321" s="13">
        <f t="shared" si="41"/>
        <v>739.7599999999984</v>
      </c>
      <c r="AR321" s="13">
        <f t="shared" si="42"/>
        <v>36248.510000000024</v>
      </c>
    </row>
    <row r="322" spans="1:44" x14ac:dyDescent="0.25">
      <c r="A322" s="5">
        <f t="shared" si="43"/>
        <v>303</v>
      </c>
      <c r="B322" s="26">
        <f t="shared" si="44"/>
        <v>159</v>
      </c>
      <c r="C322" s="15" t="s">
        <v>60</v>
      </c>
      <c r="D322" s="2" t="s">
        <v>268</v>
      </c>
      <c r="E322" s="30">
        <f t="shared" si="45"/>
        <v>1348899.6669018897</v>
      </c>
      <c r="F322" s="1">
        <v>1264048.98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32">
        <v>29053.766901889765</v>
      </c>
      <c r="S322" s="1">
        <v>30000</v>
      </c>
      <c r="T322" s="32">
        <v>25796.92</v>
      </c>
      <c r="U322" s="31"/>
      <c r="V322" s="2" t="s">
        <v>268</v>
      </c>
      <c r="W322" s="10">
        <v>1310508.44690189</v>
      </c>
      <c r="X322" s="10">
        <v>1226425.58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0</v>
      </c>
      <c r="AG322" s="10">
        <v>0</v>
      </c>
      <c r="AH322" s="10">
        <v>0</v>
      </c>
      <c r="AI322" s="10">
        <v>0</v>
      </c>
      <c r="AJ322" s="10">
        <v>29053.766901889765</v>
      </c>
      <c r="AK322" s="10">
        <v>30000</v>
      </c>
      <c r="AL322" s="10">
        <v>25029.1</v>
      </c>
      <c r="AN322" s="31">
        <f t="shared" si="38"/>
        <v>38391.219999999739</v>
      </c>
      <c r="AO322" s="13">
        <f t="shared" si="39"/>
        <v>0</v>
      </c>
      <c r="AP322" s="13">
        <f t="shared" si="40"/>
        <v>0</v>
      </c>
      <c r="AQ322" s="13">
        <f t="shared" si="41"/>
        <v>767.81999999999971</v>
      </c>
      <c r="AR322" s="13">
        <f t="shared" si="42"/>
        <v>37623.39999999974</v>
      </c>
    </row>
    <row r="323" spans="1:44" x14ac:dyDescent="0.25">
      <c r="A323" s="5">
        <f t="shared" si="43"/>
        <v>304</v>
      </c>
      <c r="B323" s="26">
        <f t="shared" si="44"/>
        <v>160</v>
      </c>
      <c r="C323" s="15" t="s">
        <v>60</v>
      </c>
      <c r="D323" s="2" t="s">
        <v>269</v>
      </c>
      <c r="E323" s="30">
        <f t="shared" si="45"/>
        <v>9902333.1145335417</v>
      </c>
      <c r="F323" s="1">
        <v>1278770.32</v>
      </c>
      <c r="G323" s="1">
        <v>465627.33</v>
      </c>
      <c r="H323" s="1">
        <v>180930.64</v>
      </c>
      <c r="I323" s="1">
        <v>733002.74</v>
      </c>
      <c r="J323" s="1">
        <v>0</v>
      </c>
      <c r="K323" s="1">
        <v>0</v>
      </c>
      <c r="L323" s="1">
        <v>0</v>
      </c>
      <c r="M323" s="1">
        <v>0</v>
      </c>
      <c r="N323" s="1">
        <v>1565695.69</v>
      </c>
      <c r="O323" s="1">
        <v>0</v>
      </c>
      <c r="P323" s="1">
        <v>2699955.85</v>
      </c>
      <c r="Q323" s="1">
        <v>2494975.58</v>
      </c>
      <c r="R323" s="32">
        <v>261151.32453354093</v>
      </c>
      <c r="S323" s="1">
        <v>30000</v>
      </c>
      <c r="T323" s="32">
        <v>192223.64</v>
      </c>
      <c r="U323" s="31"/>
      <c r="V323" s="2" t="s">
        <v>269</v>
      </c>
      <c r="W323" s="10">
        <v>9668367.7800000012</v>
      </c>
      <c r="X323" s="10">
        <v>1241458.3700000001</v>
      </c>
      <c r="Y323" s="10">
        <v>453838.42</v>
      </c>
      <c r="Z323" s="10">
        <v>175028.77</v>
      </c>
      <c r="AA323" s="10">
        <v>701281.06</v>
      </c>
      <c r="AB323" s="10">
        <v>0</v>
      </c>
      <c r="AC323" s="10">
        <v>0</v>
      </c>
      <c r="AD323" s="10">
        <v>0</v>
      </c>
      <c r="AE323" s="10">
        <v>0</v>
      </c>
      <c r="AF323" s="10">
        <v>1530190.65</v>
      </c>
      <c r="AG323" s="10">
        <v>0</v>
      </c>
      <c r="AH323" s="10">
        <v>2640689.15</v>
      </c>
      <c r="AI323" s="10">
        <v>2447185.7200000002</v>
      </c>
      <c r="AJ323" s="10">
        <v>261151.32</v>
      </c>
      <c r="AK323" s="10">
        <v>30000</v>
      </c>
      <c r="AL323" s="10">
        <v>187544.32000000001</v>
      </c>
      <c r="AN323" s="31">
        <f t="shared" si="38"/>
        <v>233965.33453354053</v>
      </c>
      <c r="AO323" s="13">
        <f t="shared" si="39"/>
        <v>4.5335409231483936E-3</v>
      </c>
      <c r="AP323" s="13">
        <f t="shared" si="40"/>
        <v>0</v>
      </c>
      <c r="AQ323" s="13">
        <f t="shared" si="41"/>
        <v>4679.320000000007</v>
      </c>
      <c r="AR323" s="13">
        <f t="shared" si="42"/>
        <v>229286.0099999996</v>
      </c>
    </row>
    <row r="324" spans="1:44" x14ac:dyDescent="0.25">
      <c r="A324" s="5">
        <f t="shared" si="43"/>
        <v>305</v>
      </c>
      <c r="B324" s="26">
        <f t="shared" si="44"/>
        <v>161</v>
      </c>
      <c r="C324" s="15" t="s">
        <v>60</v>
      </c>
      <c r="D324" s="2" t="s">
        <v>270</v>
      </c>
      <c r="E324" s="30">
        <f t="shared" si="45"/>
        <v>4396231.7997539183</v>
      </c>
      <c r="F324" s="32">
        <v>0</v>
      </c>
      <c r="G324" s="32">
        <v>1162983.71</v>
      </c>
      <c r="H324" s="32">
        <v>485021.09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1077041.76</v>
      </c>
      <c r="Q324" s="32">
        <v>1311342.83</v>
      </c>
      <c r="R324" s="32">
        <v>272218.20975391788</v>
      </c>
      <c r="S324" s="32">
        <v>30000</v>
      </c>
      <c r="T324" s="32">
        <v>57624.2</v>
      </c>
      <c r="U324" s="31"/>
      <c r="V324" s="2" t="s">
        <v>270</v>
      </c>
      <c r="W324" s="10">
        <v>4448638.4300000006</v>
      </c>
      <c r="X324" s="10">
        <v>0</v>
      </c>
      <c r="Y324" s="10">
        <v>1111892.67</v>
      </c>
      <c r="Z324" s="10">
        <v>468538.8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1194581.68</v>
      </c>
      <c r="AI324" s="10">
        <v>1288478.67</v>
      </c>
      <c r="AJ324" s="10">
        <v>272218.21000000002</v>
      </c>
      <c r="AK324" s="10">
        <v>30000</v>
      </c>
      <c r="AL324" s="10">
        <v>82928.399999999994</v>
      </c>
      <c r="AN324" s="31">
        <f t="shared" si="38"/>
        <v>-52406.630246082321</v>
      </c>
      <c r="AO324" s="13">
        <f t="shared" si="39"/>
        <v>-2.4608214152976871E-4</v>
      </c>
      <c r="AP324" s="13">
        <f t="shared" si="40"/>
        <v>0</v>
      </c>
      <c r="AQ324" s="13">
        <f t="shared" si="41"/>
        <v>-25304.199999999997</v>
      </c>
      <c r="AR324" s="13">
        <f t="shared" si="42"/>
        <v>-27102.430000000182</v>
      </c>
    </row>
    <row r="325" spans="1:44" x14ac:dyDescent="0.25">
      <c r="A325" s="5">
        <f t="shared" si="43"/>
        <v>306</v>
      </c>
      <c r="B325" s="26">
        <f t="shared" si="44"/>
        <v>162</v>
      </c>
      <c r="C325" s="15" t="s">
        <v>60</v>
      </c>
      <c r="D325" s="2" t="s">
        <v>271</v>
      </c>
      <c r="E325" s="30">
        <f t="shared" si="45"/>
        <v>8318953.7253249483</v>
      </c>
      <c r="F325" s="32">
        <v>0</v>
      </c>
      <c r="G325" s="32">
        <v>2141609.81</v>
      </c>
      <c r="H325" s="32">
        <v>686302.66</v>
      </c>
      <c r="I325" s="32">
        <v>900619.64</v>
      </c>
      <c r="J325" s="32">
        <v>0</v>
      </c>
      <c r="K325" s="32">
        <v>0</v>
      </c>
      <c r="L325" s="32">
        <v>0</v>
      </c>
      <c r="M325" s="32">
        <v>0</v>
      </c>
      <c r="N325" s="32">
        <v>1640092.23</v>
      </c>
      <c r="O325" s="32">
        <v>0</v>
      </c>
      <c r="P325" s="32">
        <v>0</v>
      </c>
      <c r="Q325" s="32">
        <v>2602045.69</v>
      </c>
      <c r="R325" s="32">
        <v>228236.79532494841</v>
      </c>
      <c r="S325" s="32">
        <v>30000</v>
      </c>
      <c r="T325" s="32">
        <v>90046.9</v>
      </c>
      <c r="U325" s="31"/>
      <c r="V325" s="2" t="s">
        <v>271</v>
      </c>
      <c r="W325" s="10">
        <v>18908703.27</v>
      </c>
      <c r="X325" s="10">
        <v>0</v>
      </c>
      <c r="Y325" s="10">
        <v>2053559.2</v>
      </c>
      <c r="Z325" s="10">
        <v>662521.92000000004</v>
      </c>
      <c r="AA325" s="10">
        <v>883712.76</v>
      </c>
      <c r="AB325" s="10">
        <v>0</v>
      </c>
      <c r="AC325" s="10">
        <v>0</v>
      </c>
      <c r="AD325" s="10">
        <v>0</v>
      </c>
      <c r="AE325" s="10">
        <v>0</v>
      </c>
      <c r="AF325" s="10">
        <v>1518413.18</v>
      </c>
      <c r="AG325" s="10">
        <v>0</v>
      </c>
      <c r="AH325" s="10">
        <v>10717454.130000001</v>
      </c>
      <c r="AI325" s="10">
        <v>2441795.92</v>
      </c>
      <c r="AJ325" s="10">
        <v>228236.79999999999</v>
      </c>
      <c r="AK325" s="10">
        <v>30000</v>
      </c>
      <c r="AL325" s="10">
        <v>373009.36000000004</v>
      </c>
      <c r="AN325" s="31">
        <f t="shared" si="38"/>
        <v>-10589749.544675052</v>
      </c>
      <c r="AO325" s="13">
        <f t="shared" si="39"/>
        <v>-4.6750515757594258E-3</v>
      </c>
      <c r="AP325" s="13">
        <f t="shared" si="40"/>
        <v>0</v>
      </c>
      <c r="AQ325" s="13">
        <f t="shared" si="41"/>
        <v>-282962.46000000008</v>
      </c>
      <c r="AR325" s="13">
        <f t="shared" si="42"/>
        <v>-10306787.08</v>
      </c>
    </row>
    <row r="326" spans="1:44" x14ac:dyDescent="0.25">
      <c r="A326" s="5">
        <f t="shared" si="43"/>
        <v>307</v>
      </c>
      <c r="B326" s="26">
        <f t="shared" si="44"/>
        <v>163</v>
      </c>
      <c r="C326" s="15" t="s">
        <v>60</v>
      </c>
      <c r="D326" s="2" t="s">
        <v>272</v>
      </c>
      <c r="E326" s="30">
        <f t="shared" si="45"/>
        <v>17509636.397922728</v>
      </c>
      <c r="F326" s="32">
        <v>0</v>
      </c>
      <c r="G326" s="32">
        <v>0</v>
      </c>
      <c r="H326" s="32">
        <v>692064.54</v>
      </c>
      <c r="I326" s="32">
        <v>908422.44</v>
      </c>
      <c r="J326" s="32">
        <v>0</v>
      </c>
      <c r="K326" s="32">
        <v>0</v>
      </c>
      <c r="L326" s="32">
        <v>0</v>
      </c>
      <c r="M326" s="32">
        <v>0</v>
      </c>
      <c r="N326" s="32">
        <v>1640889.29</v>
      </c>
      <c r="O326" s="32">
        <v>0</v>
      </c>
      <c r="P326" s="32">
        <v>11393341.970000001</v>
      </c>
      <c r="Q326" s="32">
        <v>2601720.11</v>
      </c>
      <c r="R326" s="32">
        <v>184451.17792272408</v>
      </c>
      <c r="S326" s="32">
        <v>30000</v>
      </c>
      <c r="T326" s="32">
        <v>58746.869999999995</v>
      </c>
      <c r="U326" s="31"/>
      <c r="V326" s="2" t="s">
        <v>272</v>
      </c>
      <c r="W326" s="10">
        <v>16730349.639999999</v>
      </c>
      <c r="X326" s="10">
        <v>0</v>
      </c>
      <c r="Y326" s="10">
        <v>0</v>
      </c>
      <c r="Z326" s="10">
        <v>660957.18999999994</v>
      </c>
      <c r="AA326" s="10">
        <v>881625.62</v>
      </c>
      <c r="AB326" s="10">
        <v>0</v>
      </c>
      <c r="AC326" s="10">
        <v>0</v>
      </c>
      <c r="AD326" s="10">
        <v>0</v>
      </c>
      <c r="AE326" s="10">
        <v>0</v>
      </c>
      <c r="AF326" s="10">
        <v>1514826.99</v>
      </c>
      <c r="AG326" s="10">
        <v>0</v>
      </c>
      <c r="AH326" s="10">
        <v>10692141.76</v>
      </c>
      <c r="AI326" s="10">
        <v>2436028.92</v>
      </c>
      <c r="AJ326" s="10">
        <v>184451.18</v>
      </c>
      <c r="AK326" s="10">
        <v>30000</v>
      </c>
      <c r="AL326" s="10">
        <v>330317.98</v>
      </c>
      <c r="AN326" s="31">
        <f t="shared" si="38"/>
        <v>779286.75792272948</v>
      </c>
      <c r="AO326" s="13">
        <f t="shared" si="39"/>
        <v>-2.0772759162355214E-3</v>
      </c>
      <c r="AP326" s="13">
        <f t="shared" si="40"/>
        <v>0</v>
      </c>
      <c r="AQ326" s="13">
        <f t="shared" si="41"/>
        <v>-271571.11</v>
      </c>
      <c r="AR326" s="13">
        <f t="shared" si="42"/>
        <v>1050857.8700000052</v>
      </c>
    </row>
    <row r="327" spans="1:44" x14ac:dyDescent="0.25">
      <c r="A327" s="5">
        <f t="shared" si="43"/>
        <v>308</v>
      </c>
      <c r="B327" s="26">
        <f t="shared" si="44"/>
        <v>164</v>
      </c>
      <c r="C327" s="15" t="s">
        <v>60</v>
      </c>
      <c r="D327" s="2" t="s">
        <v>273</v>
      </c>
      <c r="E327" s="30">
        <f t="shared" si="45"/>
        <v>23347224.838823434</v>
      </c>
      <c r="F327" s="32">
        <v>3534469.88</v>
      </c>
      <c r="G327" s="32">
        <v>2106705.98</v>
      </c>
      <c r="H327" s="32">
        <v>683697.54</v>
      </c>
      <c r="I327" s="32">
        <v>897236.4</v>
      </c>
      <c r="J327" s="32">
        <v>0</v>
      </c>
      <c r="K327" s="32">
        <v>0</v>
      </c>
      <c r="L327" s="32">
        <v>0</v>
      </c>
      <c r="M327" s="32">
        <v>0</v>
      </c>
      <c r="N327" s="32">
        <v>1611619.63</v>
      </c>
      <c r="O327" s="32">
        <v>0</v>
      </c>
      <c r="P327" s="32">
        <v>11151816.5</v>
      </c>
      <c r="Q327" s="32">
        <v>2543777.5</v>
      </c>
      <c r="R327" s="32">
        <v>328119.2888234345</v>
      </c>
      <c r="S327" s="32">
        <v>30000</v>
      </c>
      <c r="T327" s="32">
        <v>459782.12000000005</v>
      </c>
      <c r="U327" s="31"/>
      <c r="V327" s="2" t="s">
        <v>273</v>
      </c>
      <c r="W327" s="10">
        <v>22420083.219999999</v>
      </c>
      <c r="X327" s="10">
        <v>3451798.83</v>
      </c>
      <c r="Y327" s="10">
        <v>2041365.19</v>
      </c>
      <c r="Z327" s="10">
        <v>658587.89</v>
      </c>
      <c r="AA327" s="10">
        <v>878465.3</v>
      </c>
      <c r="AB327" s="10">
        <v>0</v>
      </c>
      <c r="AC327" s="10">
        <v>0</v>
      </c>
      <c r="AD327" s="10">
        <v>0</v>
      </c>
      <c r="AE327" s="10">
        <v>0</v>
      </c>
      <c r="AF327" s="10">
        <v>1509396.85</v>
      </c>
      <c r="AG327" s="10">
        <v>0</v>
      </c>
      <c r="AH327" s="10">
        <v>10653814.01</v>
      </c>
      <c r="AI327" s="10">
        <v>2427296.58</v>
      </c>
      <c r="AJ327" s="10">
        <v>328119.28999999998</v>
      </c>
      <c r="AK327" s="10">
        <v>30000</v>
      </c>
      <c r="AL327" s="10">
        <v>441239.28</v>
      </c>
      <c r="AN327" s="31">
        <f t="shared" ref="AN327:AN391" si="46">+E327-W327</f>
        <v>927141.61882343516</v>
      </c>
      <c r="AO327" s="13">
        <f t="shared" ref="AO327:AO391" si="47">+R327-AJ327</f>
        <v>-1.1765654780901968E-3</v>
      </c>
      <c r="AP327" s="13">
        <f t="shared" ref="AP327:AP391" si="48">+S327-AK327</f>
        <v>0</v>
      </c>
      <c r="AQ327" s="13">
        <f t="shared" ref="AQ327:AQ391" si="49">+T327-AL327</f>
        <v>18542.840000000026</v>
      </c>
      <c r="AR327" s="13">
        <f t="shared" ref="AR327:AR391" si="50">+AN327-AO327-AP327-AQ327</f>
        <v>908598.78000000049</v>
      </c>
    </row>
    <row r="328" spans="1:44" x14ac:dyDescent="0.25">
      <c r="A328" s="5">
        <f t="shared" si="43"/>
        <v>309</v>
      </c>
      <c r="B328" s="26">
        <f t="shared" si="44"/>
        <v>165</v>
      </c>
      <c r="C328" s="15" t="s">
        <v>60</v>
      </c>
      <c r="D328" s="2" t="s">
        <v>274</v>
      </c>
      <c r="E328" s="30">
        <f t="shared" si="45"/>
        <v>10477533.290716076</v>
      </c>
      <c r="F328" s="32">
        <v>0</v>
      </c>
      <c r="G328" s="32">
        <v>1908058.04</v>
      </c>
      <c r="H328" s="32">
        <v>805263.2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3146135.21</v>
      </c>
      <c r="O328" s="32">
        <v>0</v>
      </c>
      <c r="P328" s="32">
        <v>1767620.07</v>
      </c>
      <c r="Q328" s="32">
        <v>2172878.9300000002</v>
      </c>
      <c r="R328" s="32">
        <v>567149.05571607442</v>
      </c>
      <c r="S328" s="32">
        <v>30000</v>
      </c>
      <c r="T328" s="32">
        <v>80428.784999999989</v>
      </c>
      <c r="U328" s="31"/>
      <c r="V328" s="2" t="s">
        <v>274</v>
      </c>
      <c r="W328" s="10">
        <v>10520805.68</v>
      </c>
      <c r="X328" s="10">
        <v>0</v>
      </c>
      <c r="Y328" s="10">
        <v>1823984.29</v>
      </c>
      <c r="Z328" s="10">
        <v>768606.03</v>
      </c>
      <c r="AA328" s="10">
        <v>0</v>
      </c>
      <c r="AB328" s="10">
        <v>0</v>
      </c>
      <c r="AC328" s="10">
        <v>0</v>
      </c>
      <c r="AD328" s="10">
        <v>0</v>
      </c>
      <c r="AE328" s="10">
        <v>0</v>
      </c>
      <c r="AF328" s="10">
        <v>3059301.55</v>
      </c>
      <c r="AG328" s="10">
        <v>0</v>
      </c>
      <c r="AH328" s="10">
        <v>1959630.01</v>
      </c>
      <c r="AI328" s="10">
        <v>2113661.62</v>
      </c>
      <c r="AJ328" s="10">
        <v>567149.06000000006</v>
      </c>
      <c r="AK328" s="10">
        <v>30000</v>
      </c>
      <c r="AL328" s="10">
        <v>198473.12</v>
      </c>
      <c r="AN328" s="31">
        <f t="shared" si="46"/>
        <v>-43272.389283923432</v>
      </c>
      <c r="AO328" s="13">
        <f t="shared" si="47"/>
        <v>-4.2839256348088384E-3</v>
      </c>
      <c r="AP328" s="13">
        <f t="shared" si="48"/>
        <v>0</v>
      </c>
      <c r="AQ328" s="13">
        <f t="shared" si="49"/>
        <v>-118044.33500000001</v>
      </c>
      <c r="AR328" s="13">
        <f t="shared" si="50"/>
        <v>74771.950000002209</v>
      </c>
    </row>
    <row r="329" spans="1:44" x14ac:dyDescent="0.25">
      <c r="A329" s="5">
        <f t="shared" si="43"/>
        <v>310</v>
      </c>
      <c r="B329" s="26">
        <f t="shared" si="44"/>
        <v>166</v>
      </c>
      <c r="C329" s="15" t="s">
        <v>60</v>
      </c>
      <c r="D329" s="2" t="s">
        <v>275</v>
      </c>
      <c r="E329" s="30">
        <f t="shared" si="45"/>
        <v>19243639.086586196</v>
      </c>
      <c r="F329" s="32">
        <v>7235822.8399999999</v>
      </c>
      <c r="G329" s="32">
        <v>0</v>
      </c>
      <c r="H329" s="32">
        <v>0</v>
      </c>
      <c r="I329" s="32">
        <v>2492452.7000000002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3719186.64</v>
      </c>
      <c r="Q329" s="32">
        <v>4576736.49</v>
      </c>
      <c r="R329" s="32">
        <v>1013725.8865861939</v>
      </c>
      <c r="S329" s="32">
        <v>30000</v>
      </c>
      <c r="T329" s="32">
        <v>175714.52999999997</v>
      </c>
      <c r="U329" s="31"/>
      <c r="V329" s="2" t="s">
        <v>275</v>
      </c>
      <c r="W329" s="10">
        <v>19295183.02</v>
      </c>
      <c r="X329" s="10">
        <v>6918032.8499999996</v>
      </c>
      <c r="Y329" s="10">
        <v>0</v>
      </c>
      <c r="Z329" s="10">
        <v>0</v>
      </c>
      <c r="AA329" s="10">
        <v>2399206.94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4122572.08</v>
      </c>
      <c r="AI329" s="10">
        <v>4446616.1399999997</v>
      </c>
      <c r="AJ329" s="10">
        <v>1013725.89</v>
      </c>
      <c r="AK329" s="10">
        <v>30000</v>
      </c>
      <c r="AL329" s="10">
        <v>365029.12</v>
      </c>
      <c r="AN329" s="31">
        <f t="shared" si="46"/>
        <v>-51543.933413803577</v>
      </c>
      <c r="AO329" s="13">
        <f t="shared" si="47"/>
        <v>-3.4138060873374343E-3</v>
      </c>
      <c r="AP329" s="13">
        <f t="shared" si="48"/>
        <v>0</v>
      </c>
      <c r="AQ329" s="13">
        <f t="shared" si="49"/>
        <v>-189314.59000000003</v>
      </c>
      <c r="AR329" s="13">
        <f t="shared" si="50"/>
        <v>137770.66000000254</v>
      </c>
    </row>
    <row r="330" spans="1:44" x14ac:dyDescent="0.25">
      <c r="A330" s="5">
        <f t="shared" si="43"/>
        <v>311</v>
      </c>
      <c r="B330" s="26">
        <f t="shared" si="44"/>
        <v>167</v>
      </c>
      <c r="C330" s="15" t="s">
        <v>60</v>
      </c>
      <c r="D330" s="2" t="s">
        <v>276</v>
      </c>
      <c r="E330" s="30">
        <f t="shared" si="45"/>
        <v>10780666.121581132</v>
      </c>
      <c r="F330" s="32">
        <v>4173315</v>
      </c>
      <c r="G330" s="32">
        <v>0</v>
      </c>
      <c r="H330" s="32">
        <v>979194.93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2175736.08</v>
      </c>
      <c r="Q330" s="32">
        <v>2677085.0499999998</v>
      </c>
      <c r="R330" s="32">
        <v>591157.17158113152</v>
      </c>
      <c r="S330" s="32">
        <v>30000</v>
      </c>
      <c r="T330" s="32">
        <v>154177.88999999998</v>
      </c>
      <c r="U330" s="31"/>
      <c r="V330" s="2" t="s">
        <v>276</v>
      </c>
      <c r="W330" s="10">
        <v>10832789.98</v>
      </c>
      <c r="X330" s="10">
        <v>4047638.57</v>
      </c>
      <c r="Y330" s="10">
        <v>0</v>
      </c>
      <c r="Z330" s="10">
        <v>946056.49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2412055.87</v>
      </c>
      <c r="AI330" s="10">
        <v>2601649.2400000002</v>
      </c>
      <c r="AJ330" s="10">
        <v>591157.17000000004</v>
      </c>
      <c r="AK330" s="10">
        <v>30000</v>
      </c>
      <c r="AL330" s="10">
        <v>204232.64</v>
      </c>
      <c r="AN330" s="31">
        <f t="shared" si="46"/>
        <v>-52123.858418868855</v>
      </c>
      <c r="AO330" s="13">
        <f t="shared" si="47"/>
        <v>1.5811314806342125E-3</v>
      </c>
      <c r="AP330" s="13">
        <f t="shared" si="48"/>
        <v>0</v>
      </c>
      <c r="AQ330" s="13">
        <f t="shared" si="49"/>
        <v>-50054.750000000029</v>
      </c>
      <c r="AR330" s="13">
        <f t="shared" si="50"/>
        <v>-2069.1100000003062</v>
      </c>
    </row>
    <row r="331" spans="1:44" x14ac:dyDescent="0.25">
      <c r="A331" s="5">
        <f t="shared" si="43"/>
        <v>312</v>
      </c>
      <c r="B331" s="26">
        <f t="shared" si="44"/>
        <v>168</v>
      </c>
      <c r="C331" s="15" t="s">
        <v>60</v>
      </c>
      <c r="D331" s="2" t="s">
        <v>278</v>
      </c>
      <c r="E331" s="30">
        <f t="shared" si="45"/>
        <v>19711421.223467335</v>
      </c>
      <c r="F331" s="32">
        <v>0</v>
      </c>
      <c r="G331" s="32">
        <v>2140794.69</v>
      </c>
      <c r="H331" s="32">
        <v>683414.84</v>
      </c>
      <c r="I331" s="32">
        <v>900528.45</v>
      </c>
      <c r="J331" s="32">
        <v>0</v>
      </c>
      <c r="K331" s="32">
        <v>0</v>
      </c>
      <c r="L331" s="32">
        <v>0</v>
      </c>
      <c r="M331" s="32">
        <v>0</v>
      </c>
      <c r="N331" s="32">
        <v>1640987.99</v>
      </c>
      <c r="O331" s="32">
        <v>0</v>
      </c>
      <c r="P331" s="32">
        <v>11397235.369999999</v>
      </c>
      <c r="Q331" s="32">
        <v>2601857.11</v>
      </c>
      <c r="R331" s="32">
        <v>227713.13346733543</v>
      </c>
      <c r="S331" s="32">
        <v>30000</v>
      </c>
      <c r="T331" s="32">
        <v>88889.64</v>
      </c>
      <c r="U331" s="31"/>
      <c r="V331" s="2" t="s">
        <v>278</v>
      </c>
      <c r="W331" s="10">
        <v>18865319.539999999</v>
      </c>
      <c r="X331" s="10">
        <v>0</v>
      </c>
      <c r="Y331" s="10">
        <v>2048839.99</v>
      </c>
      <c r="Z331" s="10">
        <v>660999.41</v>
      </c>
      <c r="AA331" s="10">
        <v>881681.95</v>
      </c>
      <c r="AB331" s="10">
        <v>0</v>
      </c>
      <c r="AC331" s="10">
        <v>0</v>
      </c>
      <c r="AD331" s="10">
        <v>0</v>
      </c>
      <c r="AE331" s="10">
        <v>0</v>
      </c>
      <c r="AF331" s="10">
        <v>1514923.74</v>
      </c>
      <c r="AG331" s="10">
        <v>0</v>
      </c>
      <c r="AH331" s="10">
        <v>10692824.68</v>
      </c>
      <c r="AI331" s="10">
        <v>2436184.5</v>
      </c>
      <c r="AJ331" s="10">
        <v>227713.13</v>
      </c>
      <c r="AK331" s="10">
        <v>30000</v>
      </c>
      <c r="AL331" s="10">
        <v>372152.14</v>
      </c>
      <c r="AN331" s="31">
        <f t="shared" si="46"/>
        <v>846101.683467336</v>
      </c>
      <c r="AO331" s="13">
        <f t="shared" si="47"/>
        <v>3.4673354239203036E-3</v>
      </c>
      <c r="AP331" s="13">
        <f t="shared" si="48"/>
        <v>0</v>
      </c>
      <c r="AQ331" s="13">
        <f t="shared" si="49"/>
        <v>-283262.5</v>
      </c>
      <c r="AR331" s="13">
        <f t="shared" si="50"/>
        <v>1129364.1800000006</v>
      </c>
    </row>
    <row r="332" spans="1:44" x14ac:dyDescent="0.25">
      <c r="A332" s="5">
        <f t="shared" si="43"/>
        <v>313</v>
      </c>
      <c r="B332" s="26">
        <f t="shared" si="44"/>
        <v>169</v>
      </c>
      <c r="C332" s="15" t="s">
        <v>60</v>
      </c>
      <c r="D332" s="2" t="s">
        <v>279</v>
      </c>
      <c r="E332" s="30">
        <f t="shared" si="45"/>
        <v>16008317.244309358</v>
      </c>
      <c r="F332" s="32">
        <v>8491870.7200000007</v>
      </c>
      <c r="G332" s="32">
        <v>0</v>
      </c>
      <c r="H332" s="32">
        <v>1966635.05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4370389.3</v>
      </c>
      <c r="Q332" s="32">
        <v>0</v>
      </c>
      <c r="R332" s="32">
        <v>959107.96430935757</v>
      </c>
      <c r="S332" s="32">
        <v>30000</v>
      </c>
      <c r="T332" s="32">
        <v>190314.21</v>
      </c>
      <c r="U332" s="31"/>
      <c r="V332" s="2" t="s">
        <v>279</v>
      </c>
      <c r="W332" s="10">
        <v>16167009.34</v>
      </c>
      <c r="X332" s="10">
        <v>8129623.3700000001</v>
      </c>
      <c r="Y332" s="10">
        <v>0</v>
      </c>
      <c r="Z332" s="10">
        <v>1900140.76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4844579.2300000004</v>
      </c>
      <c r="AI332" s="10">
        <v>0</v>
      </c>
      <c r="AJ332" s="10">
        <v>959107.96</v>
      </c>
      <c r="AK332" s="10">
        <v>30000</v>
      </c>
      <c r="AL332" s="10">
        <v>303558.02</v>
      </c>
      <c r="AN332" s="31">
        <f t="shared" si="46"/>
        <v>-158692.09569064155</v>
      </c>
      <c r="AO332" s="13">
        <f t="shared" si="47"/>
        <v>4.3093576095998287E-3</v>
      </c>
      <c r="AP332" s="13">
        <f t="shared" si="48"/>
        <v>0</v>
      </c>
      <c r="AQ332" s="13">
        <f t="shared" si="49"/>
        <v>-113243.81000000003</v>
      </c>
      <c r="AR332" s="13">
        <f t="shared" si="50"/>
        <v>-45448.289999999135</v>
      </c>
    </row>
    <row r="333" spans="1:44" x14ac:dyDescent="0.25">
      <c r="A333" s="5">
        <f t="shared" si="43"/>
        <v>314</v>
      </c>
      <c r="B333" s="26">
        <f t="shared" si="44"/>
        <v>170</v>
      </c>
      <c r="C333" s="15" t="s">
        <v>60</v>
      </c>
      <c r="D333" s="2" t="s">
        <v>280</v>
      </c>
      <c r="E333" s="30">
        <f t="shared" si="45"/>
        <v>24735503.09911624</v>
      </c>
      <c r="F333" s="32">
        <v>0</v>
      </c>
      <c r="G333" s="32">
        <v>2654211.52</v>
      </c>
      <c r="H333" s="32">
        <v>868749.11</v>
      </c>
      <c r="I333" s="32">
        <v>1130417.3500000001</v>
      </c>
      <c r="J333" s="32">
        <v>0</v>
      </c>
      <c r="K333" s="32">
        <v>0</v>
      </c>
      <c r="L333" s="32">
        <v>0</v>
      </c>
      <c r="M333" s="32">
        <v>0</v>
      </c>
      <c r="N333" s="32">
        <v>2030461.9</v>
      </c>
      <c r="O333" s="32">
        <v>0</v>
      </c>
      <c r="P333" s="32">
        <v>14301938.49</v>
      </c>
      <c r="Q333" s="32">
        <v>3204868.65</v>
      </c>
      <c r="R333" s="32">
        <v>285753.05911623937</v>
      </c>
      <c r="S333" s="32">
        <v>30000</v>
      </c>
      <c r="T333" s="32">
        <v>229103.02000000002</v>
      </c>
      <c r="U333" s="31"/>
      <c r="V333" s="2" t="s">
        <v>280</v>
      </c>
      <c r="W333" s="10">
        <v>23673745.549999997</v>
      </c>
      <c r="X333" s="10">
        <v>0</v>
      </c>
      <c r="Y333" s="10">
        <v>2571893.88</v>
      </c>
      <c r="Z333" s="10">
        <v>829747.73</v>
      </c>
      <c r="AA333" s="10">
        <v>1106768.8999999999</v>
      </c>
      <c r="AB333" s="10">
        <v>0</v>
      </c>
      <c r="AC333" s="10">
        <v>0</v>
      </c>
      <c r="AD333" s="10">
        <v>0</v>
      </c>
      <c r="AE333" s="10">
        <v>0</v>
      </c>
      <c r="AF333" s="10">
        <v>1901672.74</v>
      </c>
      <c r="AG333" s="10">
        <v>0</v>
      </c>
      <c r="AH333" s="10">
        <v>13422624.76</v>
      </c>
      <c r="AI333" s="10">
        <v>3058124.64</v>
      </c>
      <c r="AJ333" s="10">
        <v>285753.06</v>
      </c>
      <c r="AK333" s="10">
        <v>30000</v>
      </c>
      <c r="AL333" s="10">
        <v>467159.84</v>
      </c>
      <c r="AN333" s="31">
        <f t="shared" si="46"/>
        <v>1061757.5491162427</v>
      </c>
      <c r="AO333" s="13">
        <f t="shared" si="47"/>
        <v>-8.8376062922179699E-4</v>
      </c>
      <c r="AP333" s="13">
        <f t="shared" si="48"/>
        <v>0</v>
      </c>
      <c r="AQ333" s="13">
        <f t="shared" si="49"/>
        <v>-238056.82</v>
      </c>
      <c r="AR333" s="13">
        <f t="shared" si="50"/>
        <v>1299814.3700000034</v>
      </c>
    </row>
    <row r="334" spans="1:44" x14ac:dyDescent="0.25">
      <c r="A334" s="5">
        <f t="shared" si="43"/>
        <v>315</v>
      </c>
      <c r="B334" s="26">
        <f t="shared" si="44"/>
        <v>171</v>
      </c>
      <c r="C334" s="15" t="s">
        <v>60</v>
      </c>
      <c r="D334" s="2" t="s">
        <v>281</v>
      </c>
      <c r="E334" s="30">
        <f t="shared" si="45"/>
        <v>36770400.18134097</v>
      </c>
      <c r="F334" s="32">
        <v>7638154.5800000001</v>
      </c>
      <c r="G334" s="32">
        <v>0</v>
      </c>
      <c r="H334" s="32">
        <v>1477492.8</v>
      </c>
      <c r="I334" s="32">
        <v>1938972.08</v>
      </c>
      <c r="J334" s="32">
        <v>0</v>
      </c>
      <c r="K334" s="32">
        <v>0</v>
      </c>
      <c r="L334" s="32">
        <v>0</v>
      </c>
      <c r="M334" s="32">
        <v>0</v>
      </c>
      <c r="N334" s="32"/>
      <c r="O334" s="32">
        <v>0</v>
      </c>
      <c r="P334" s="32">
        <v>24099348.460000001</v>
      </c>
      <c r="Q334" s="32">
        <v>428298.1</v>
      </c>
      <c r="R334" s="32">
        <v>440706.24134096445</v>
      </c>
      <c r="S334" s="32">
        <v>30000</v>
      </c>
      <c r="T334" s="32">
        <v>717427.91999999993</v>
      </c>
      <c r="U334" s="31"/>
      <c r="V334" s="2" t="s">
        <v>281</v>
      </c>
      <c r="W334" s="10">
        <v>34815292.850000001</v>
      </c>
      <c r="X334" s="10">
        <v>7427096.6299999999</v>
      </c>
      <c r="Y334" s="10">
        <v>0</v>
      </c>
      <c r="Z334" s="10">
        <v>1417057.02</v>
      </c>
      <c r="AA334" s="10">
        <v>1890158.41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22923382.809999999</v>
      </c>
      <c r="AI334" s="10">
        <v>0</v>
      </c>
      <c r="AJ334" s="10">
        <v>440706.24</v>
      </c>
      <c r="AK334" s="10">
        <v>30000</v>
      </c>
      <c r="AL334" s="10">
        <v>686891.74</v>
      </c>
      <c r="AN334" s="31">
        <f t="shared" si="46"/>
        <v>1955107.3313409686</v>
      </c>
      <c r="AO334" s="13">
        <f t="shared" si="47"/>
        <v>1.3409644598141313E-3</v>
      </c>
      <c r="AP334" s="13">
        <f t="shared" si="48"/>
        <v>0</v>
      </c>
      <c r="AQ334" s="13">
        <f t="shared" si="49"/>
        <v>30536.179999999935</v>
      </c>
      <c r="AR334" s="13">
        <f t="shared" si="50"/>
        <v>1924571.1500000043</v>
      </c>
    </row>
    <row r="335" spans="1:44" x14ac:dyDescent="0.25">
      <c r="A335" s="5">
        <f t="shared" si="43"/>
        <v>316</v>
      </c>
      <c r="B335" s="26">
        <f t="shared" si="44"/>
        <v>172</v>
      </c>
      <c r="C335" s="15" t="s">
        <v>60</v>
      </c>
      <c r="D335" s="2" t="s">
        <v>282</v>
      </c>
      <c r="E335" s="30">
        <f t="shared" si="45"/>
        <v>3531955.2283623135</v>
      </c>
      <c r="F335" s="32">
        <v>3407916.5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8">
        <v>0</v>
      </c>
      <c r="Q335" s="32">
        <v>0</v>
      </c>
      <c r="R335" s="32">
        <v>72721.348362313453</v>
      </c>
      <c r="S335" s="32">
        <v>30000</v>
      </c>
      <c r="T335" s="32">
        <v>21317.38</v>
      </c>
      <c r="U335" s="31"/>
      <c r="V335" s="2" t="s">
        <v>282</v>
      </c>
      <c r="W335" s="10">
        <v>3428078.8083623135</v>
      </c>
      <c r="X335" s="10">
        <v>3258850.32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72721.348362313453</v>
      </c>
      <c r="AK335" s="10">
        <v>30000</v>
      </c>
      <c r="AL335" s="10">
        <v>66507.14</v>
      </c>
      <c r="AN335" s="31">
        <f t="shared" si="46"/>
        <v>103876.41999999993</v>
      </c>
      <c r="AO335" s="13">
        <f t="shared" si="47"/>
        <v>0</v>
      </c>
      <c r="AP335" s="13">
        <f t="shared" si="48"/>
        <v>0</v>
      </c>
      <c r="AQ335" s="13">
        <f t="shared" si="49"/>
        <v>-45189.759999999995</v>
      </c>
      <c r="AR335" s="13">
        <f t="shared" si="50"/>
        <v>149066.17999999993</v>
      </c>
    </row>
    <row r="336" spans="1:44" x14ac:dyDescent="0.25">
      <c r="A336" s="5">
        <f t="shared" si="43"/>
        <v>317</v>
      </c>
      <c r="B336" s="26">
        <f t="shared" si="44"/>
        <v>173</v>
      </c>
      <c r="C336" s="15" t="s">
        <v>60</v>
      </c>
      <c r="D336" s="2" t="s">
        <v>283</v>
      </c>
      <c r="E336" s="30">
        <f t="shared" si="45"/>
        <v>8305571.9359585214</v>
      </c>
      <c r="F336" s="1">
        <v>1284934.73</v>
      </c>
      <c r="G336" s="1">
        <v>467870.66</v>
      </c>
      <c r="H336" s="1">
        <v>181803.26</v>
      </c>
      <c r="I336" s="1">
        <v>736543.42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2712957.6</v>
      </c>
      <c r="Q336" s="1">
        <v>2506985.38</v>
      </c>
      <c r="R336" s="32">
        <v>222848.40595852153</v>
      </c>
      <c r="S336" s="1">
        <v>30574</v>
      </c>
      <c r="T336" s="32">
        <v>161054.47999999998</v>
      </c>
      <c r="U336" s="31"/>
      <c r="V336" s="2" t="s">
        <v>283</v>
      </c>
      <c r="W336" s="10">
        <v>8100020.5099999988</v>
      </c>
      <c r="X336" s="10">
        <v>1247510.72</v>
      </c>
      <c r="Y336" s="10">
        <v>456050.96</v>
      </c>
      <c r="Z336" s="10">
        <v>175882.06</v>
      </c>
      <c r="AA336" s="10">
        <v>704699.94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2653563.0299999998</v>
      </c>
      <c r="AI336" s="10">
        <v>2459116.21</v>
      </c>
      <c r="AJ336" s="10">
        <v>216119.57</v>
      </c>
      <c r="AK336" s="10">
        <v>30000</v>
      </c>
      <c r="AL336" s="10">
        <v>157078.01999999999</v>
      </c>
      <c r="AN336" s="31">
        <f t="shared" si="46"/>
        <v>205551.4259585226</v>
      </c>
      <c r="AO336" s="13">
        <f t="shared" si="47"/>
        <v>6728.8359585215221</v>
      </c>
      <c r="AP336" s="13">
        <f t="shared" si="48"/>
        <v>574</v>
      </c>
      <c r="AQ336" s="13">
        <f t="shared" si="49"/>
        <v>3976.4599999999919</v>
      </c>
      <c r="AR336" s="13">
        <f t="shared" si="50"/>
        <v>194272.13000000108</v>
      </c>
    </row>
    <row r="337" spans="1:44" x14ac:dyDescent="0.25">
      <c r="A337" s="5">
        <f t="shared" si="43"/>
        <v>318</v>
      </c>
      <c r="B337" s="26">
        <f t="shared" si="44"/>
        <v>174</v>
      </c>
      <c r="C337" s="15" t="s">
        <v>60</v>
      </c>
      <c r="D337" s="2" t="s">
        <v>284</v>
      </c>
      <c r="E337" s="30">
        <f t="shared" si="45"/>
        <v>9966843.4358930346</v>
      </c>
      <c r="F337" s="1">
        <v>1287126.95</v>
      </c>
      <c r="G337" s="1">
        <v>468670.19</v>
      </c>
      <c r="H337" s="1">
        <v>182112.98</v>
      </c>
      <c r="I337" s="1">
        <v>737792.61</v>
      </c>
      <c r="J337" s="1">
        <v>0</v>
      </c>
      <c r="K337" s="1">
        <v>0</v>
      </c>
      <c r="L337" s="1">
        <v>0</v>
      </c>
      <c r="M337" s="1">
        <v>0</v>
      </c>
      <c r="N337" s="1">
        <v>1575927.57</v>
      </c>
      <c r="O337" s="1">
        <v>0</v>
      </c>
      <c r="P337" s="1">
        <v>2717600.19</v>
      </c>
      <c r="Q337" s="1">
        <v>2511280.4900000002</v>
      </c>
      <c r="R337" s="32">
        <v>262852.63589303393</v>
      </c>
      <c r="S337" s="1">
        <v>30000</v>
      </c>
      <c r="T337" s="32">
        <v>193479.82</v>
      </c>
      <c r="U337" s="31"/>
      <c r="V337" s="2" t="s">
        <v>284</v>
      </c>
      <c r="W337" s="10">
        <v>9731353.8900000006</v>
      </c>
      <c r="X337" s="10">
        <v>1249571.93</v>
      </c>
      <c r="Y337" s="10">
        <v>456804.47</v>
      </c>
      <c r="Z337" s="10">
        <v>176172.67</v>
      </c>
      <c r="AA337" s="10">
        <v>705864.28</v>
      </c>
      <c r="AB337" s="10">
        <v>0</v>
      </c>
      <c r="AC337" s="10">
        <v>0</v>
      </c>
      <c r="AD337" s="10">
        <v>0</v>
      </c>
      <c r="AE337" s="10">
        <v>0</v>
      </c>
      <c r="AF337" s="10">
        <v>1540191.2</v>
      </c>
      <c r="AG337" s="10">
        <v>0</v>
      </c>
      <c r="AH337" s="10">
        <v>2657947.39</v>
      </c>
      <c r="AI337" s="10">
        <v>2463179.29</v>
      </c>
      <c r="AJ337" s="10">
        <v>262852.64</v>
      </c>
      <c r="AK337" s="10">
        <v>30000</v>
      </c>
      <c r="AL337" s="10">
        <v>188770.02</v>
      </c>
      <c r="AN337" s="31">
        <f t="shared" si="46"/>
        <v>235489.54589303397</v>
      </c>
      <c r="AO337" s="13">
        <f t="shared" si="47"/>
        <v>-4.1069660801440477E-3</v>
      </c>
      <c r="AP337" s="13">
        <f t="shared" si="48"/>
        <v>0</v>
      </c>
      <c r="AQ337" s="13">
        <f t="shared" si="49"/>
        <v>4709.8000000000175</v>
      </c>
      <c r="AR337" s="13">
        <f t="shared" si="50"/>
        <v>230779.75000000003</v>
      </c>
    </row>
    <row r="338" spans="1:44" x14ac:dyDescent="0.25">
      <c r="A338" s="5">
        <f t="shared" si="43"/>
        <v>319</v>
      </c>
      <c r="B338" s="26">
        <f t="shared" si="44"/>
        <v>175</v>
      </c>
      <c r="C338" s="15" t="s">
        <v>285</v>
      </c>
      <c r="D338" s="2" t="s">
        <v>286</v>
      </c>
      <c r="E338" s="30">
        <f t="shared" si="45"/>
        <v>3320415.2749999999</v>
      </c>
      <c r="F338" s="1">
        <v>1486022.99</v>
      </c>
      <c r="G338" s="1">
        <v>538612.65</v>
      </c>
      <c r="H338" s="1">
        <v>211111</v>
      </c>
      <c r="I338" s="1">
        <v>866075.38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32">
        <v>125290.77500000001</v>
      </c>
      <c r="S338" s="1">
        <v>30000</v>
      </c>
      <c r="T338" s="32">
        <v>63302.479999999996</v>
      </c>
      <c r="U338" s="31"/>
      <c r="V338" s="2" t="s">
        <v>286</v>
      </c>
      <c r="W338" s="10">
        <v>3279685.2899999996</v>
      </c>
      <c r="X338" s="10">
        <v>1478154.23</v>
      </c>
      <c r="Y338" s="10">
        <v>540368.93999999994</v>
      </c>
      <c r="Z338" s="10">
        <v>208396.19</v>
      </c>
      <c r="AA338" s="10">
        <v>834987.25</v>
      </c>
      <c r="AB338" s="10">
        <v>0</v>
      </c>
      <c r="AC338" s="10">
        <v>0</v>
      </c>
      <c r="AD338" s="10"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125290.78</v>
      </c>
      <c r="AK338" s="10">
        <v>30000</v>
      </c>
      <c r="AL338" s="10">
        <v>62487.899999999994</v>
      </c>
      <c r="AN338" s="31">
        <f t="shared" si="46"/>
        <v>40729.985000000335</v>
      </c>
      <c r="AO338" s="13">
        <f t="shared" si="47"/>
        <v>-4.9999999901046976E-3</v>
      </c>
      <c r="AP338" s="13">
        <f t="shared" si="48"/>
        <v>0</v>
      </c>
      <c r="AQ338" s="13">
        <f t="shared" si="49"/>
        <v>814.58000000000175</v>
      </c>
      <c r="AR338" s="13">
        <f t="shared" si="50"/>
        <v>39915.410000000324</v>
      </c>
    </row>
    <row r="339" spans="1:44" x14ac:dyDescent="0.25">
      <c r="A339" s="5">
        <f t="shared" si="43"/>
        <v>320</v>
      </c>
      <c r="B339" s="26">
        <f t="shared" si="44"/>
        <v>176</v>
      </c>
      <c r="C339" s="15" t="s">
        <v>285</v>
      </c>
      <c r="D339" s="2" t="s">
        <v>287</v>
      </c>
      <c r="E339" s="30">
        <f t="shared" si="45"/>
        <v>9661833.3080000002</v>
      </c>
      <c r="F339" s="1">
        <v>1460461.43</v>
      </c>
      <c r="G339" s="1">
        <v>529348.02</v>
      </c>
      <c r="H339" s="1">
        <v>207479.52</v>
      </c>
      <c r="I339" s="1">
        <v>851176.46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3083143.62</v>
      </c>
      <c r="Q339" s="1">
        <v>2815524.29</v>
      </c>
      <c r="R339" s="32">
        <v>502105.408</v>
      </c>
      <c r="S339" s="1">
        <v>30000</v>
      </c>
      <c r="T339" s="32">
        <v>182594.56</v>
      </c>
      <c r="U339" s="31"/>
      <c r="V339" s="2" t="s">
        <v>287</v>
      </c>
      <c r="W339" s="10">
        <v>9680847.0700000003</v>
      </c>
      <c r="X339" s="10">
        <v>1453183.99</v>
      </c>
      <c r="Y339" s="10">
        <v>531240.57999999996</v>
      </c>
      <c r="Z339" s="10">
        <v>204875.78</v>
      </c>
      <c r="AA339" s="10">
        <v>820881.93</v>
      </c>
      <c r="AB339" s="10">
        <v>0</v>
      </c>
      <c r="AC339" s="10">
        <v>0</v>
      </c>
      <c r="AD339" s="10">
        <v>0</v>
      </c>
      <c r="AE339" s="10">
        <v>0</v>
      </c>
      <c r="AF339" s="10">
        <v>0</v>
      </c>
      <c r="AG339" s="10">
        <v>0</v>
      </c>
      <c r="AH339" s="10">
        <v>3091042.04</v>
      </c>
      <c r="AI339" s="10">
        <v>2864542.48</v>
      </c>
      <c r="AJ339" s="10">
        <v>502105.41</v>
      </c>
      <c r="AK339" s="10">
        <v>30000</v>
      </c>
      <c r="AL339" s="10">
        <v>182974.86</v>
      </c>
      <c r="AN339" s="31">
        <f t="shared" si="46"/>
        <v>-19013.762000000104</v>
      </c>
      <c r="AO339" s="13">
        <f t="shared" si="47"/>
        <v>-1.9999999785795808E-3</v>
      </c>
      <c r="AP339" s="13">
        <f t="shared" si="48"/>
        <v>0</v>
      </c>
      <c r="AQ339" s="13">
        <f t="shared" si="49"/>
        <v>-380.29999999998836</v>
      </c>
      <c r="AR339" s="13">
        <f t="shared" si="50"/>
        <v>-18633.460000000137</v>
      </c>
    </row>
    <row r="340" spans="1:44" x14ac:dyDescent="0.25">
      <c r="A340" s="5">
        <f t="shared" si="43"/>
        <v>321</v>
      </c>
      <c r="B340" s="26">
        <f t="shared" si="44"/>
        <v>177</v>
      </c>
      <c r="C340" s="15" t="s">
        <v>285</v>
      </c>
      <c r="D340" s="2" t="s">
        <v>288</v>
      </c>
      <c r="E340" s="30">
        <f t="shared" si="45"/>
        <v>17015227.327</v>
      </c>
      <c r="F340" s="1">
        <v>2149412.9900000002</v>
      </c>
      <c r="G340" s="1">
        <v>779253.21</v>
      </c>
      <c r="H340" s="1">
        <v>305288.13</v>
      </c>
      <c r="I340" s="1">
        <v>1251597.28</v>
      </c>
      <c r="J340" s="1">
        <v>0</v>
      </c>
      <c r="K340" s="1">
        <v>0</v>
      </c>
      <c r="L340" s="1">
        <v>0</v>
      </c>
      <c r="M340" s="1">
        <v>0</v>
      </c>
      <c r="N340" s="1">
        <v>2612445.75</v>
      </c>
      <c r="O340" s="1">
        <v>0</v>
      </c>
      <c r="P340" s="1">
        <v>4538562.58</v>
      </c>
      <c r="Q340" s="1">
        <v>4146391.83</v>
      </c>
      <c r="R340" s="32">
        <v>880174.49699999997</v>
      </c>
      <c r="S340" s="1">
        <v>30000</v>
      </c>
      <c r="T340" s="32">
        <v>322101.06</v>
      </c>
      <c r="U340" s="31"/>
      <c r="V340" s="2" t="s">
        <v>288</v>
      </c>
      <c r="W340" s="10">
        <v>17044640.439999998</v>
      </c>
      <c r="X340" s="10">
        <v>2136058.9500000002</v>
      </c>
      <c r="Y340" s="10">
        <v>780879.2</v>
      </c>
      <c r="Z340" s="10">
        <v>301150.27</v>
      </c>
      <c r="AA340" s="10">
        <v>1206627.8</v>
      </c>
      <c r="AB340" s="10">
        <v>0</v>
      </c>
      <c r="AC340" s="10">
        <v>0</v>
      </c>
      <c r="AD340" s="10">
        <v>0</v>
      </c>
      <c r="AE340" s="10">
        <v>0</v>
      </c>
      <c r="AF340" s="10">
        <v>2632849.19</v>
      </c>
      <c r="AG340" s="10">
        <v>0</v>
      </c>
      <c r="AH340" s="10">
        <v>4543573.3099999996</v>
      </c>
      <c r="AI340" s="10">
        <v>4210637.9000000004</v>
      </c>
      <c r="AJ340" s="10">
        <v>880174.5</v>
      </c>
      <c r="AK340" s="10">
        <v>30000</v>
      </c>
      <c r="AL340" s="10">
        <v>322689.32</v>
      </c>
      <c r="AN340" s="31">
        <f t="shared" si="46"/>
        <v>-29413.112999998033</v>
      </c>
      <c r="AO340" s="13">
        <f t="shared" si="47"/>
        <v>-3.0000000260770321E-3</v>
      </c>
      <c r="AP340" s="13">
        <f t="shared" si="48"/>
        <v>0</v>
      </c>
      <c r="AQ340" s="13">
        <f t="shared" si="49"/>
        <v>-588.26000000000931</v>
      </c>
      <c r="AR340" s="13">
        <f t="shared" si="50"/>
        <v>-28824.849999997998</v>
      </c>
    </row>
    <row r="341" spans="1:44" x14ac:dyDescent="0.25">
      <c r="A341" s="5">
        <f t="shared" si="43"/>
        <v>322</v>
      </c>
      <c r="B341" s="26">
        <f t="shared" si="44"/>
        <v>178</v>
      </c>
      <c r="C341" s="15" t="s">
        <v>290</v>
      </c>
      <c r="D341" s="2" t="s">
        <v>291</v>
      </c>
      <c r="E341" s="30">
        <f t="shared" si="45"/>
        <v>2589267.5664999997</v>
      </c>
      <c r="F341" s="1">
        <v>1256776.28</v>
      </c>
      <c r="G341" s="1">
        <v>456655.94</v>
      </c>
      <c r="H341" s="1">
        <v>0</v>
      </c>
      <c r="I341" s="1">
        <v>725933.91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32">
        <v>70118.4565</v>
      </c>
      <c r="S341" s="1">
        <v>30000</v>
      </c>
      <c r="T341" s="32">
        <v>49782.979999999996</v>
      </c>
      <c r="U341" s="31"/>
      <c r="V341" s="2" t="s">
        <v>291</v>
      </c>
      <c r="W341" s="10">
        <v>2529922.6599999997</v>
      </c>
      <c r="X341" s="10">
        <v>1233496.6499999999</v>
      </c>
      <c r="Y341" s="10">
        <v>450927.86</v>
      </c>
      <c r="Z341" s="10">
        <v>0</v>
      </c>
      <c r="AA341" s="10">
        <v>696783.61</v>
      </c>
      <c r="AB341" s="10">
        <v>0</v>
      </c>
      <c r="AC341" s="10">
        <v>0</v>
      </c>
      <c r="AD341" s="10">
        <v>0</v>
      </c>
      <c r="AE341" s="10">
        <v>0</v>
      </c>
      <c r="AF341" s="10">
        <v>0</v>
      </c>
      <c r="AG341" s="10">
        <v>0</v>
      </c>
      <c r="AH341" s="10">
        <v>0</v>
      </c>
      <c r="AI341" s="10">
        <v>0</v>
      </c>
      <c r="AJ341" s="10">
        <v>70118.460000000006</v>
      </c>
      <c r="AK341" s="10">
        <v>30000</v>
      </c>
      <c r="AL341" s="10">
        <v>48596.08</v>
      </c>
      <c r="AN341" s="31">
        <f t="shared" si="46"/>
        <v>59344.906500000041</v>
      </c>
      <c r="AO341" s="13">
        <f t="shared" si="47"/>
        <v>-3.5000000061700121E-3</v>
      </c>
      <c r="AP341" s="13">
        <f t="shared" si="48"/>
        <v>0</v>
      </c>
      <c r="AQ341" s="13">
        <f t="shared" si="49"/>
        <v>1186.8999999999942</v>
      </c>
      <c r="AR341" s="13">
        <f t="shared" si="50"/>
        <v>58158.010000000053</v>
      </c>
    </row>
    <row r="342" spans="1:44" x14ac:dyDescent="0.25">
      <c r="A342" s="5">
        <f t="shared" si="43"/>
        <v>323</v>
      </c>
      <c r="B342" s="26">
        <f t="shared" si="44"/>
        <v>179</v>
      </c>
      <c r="C342" s="15" t="s">
        <v>290</v>
      </c>
      <c r="D342" s="2" t="s">
        <v>292</v>
      </c>
      <c r="E342" s="30">
        <f t="shared" si="45"/>
        <v>2567712.2489999998</v>
      </c>
      <c r="F342" s="1">
        <v>1246187.01</v>
      </c>
      <c r="G342" s="1">
        <v>452807.98</v>
      </c>
      <c r="H342" s="1">
        <v>0</v>
      </c>
      <c r="I342" s="1">
        <v>719818.99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32">
        <v>69534.729000000007</v>
      </c>
      <c r="S342" s="1">
        <v>30000</v>
      </c>
      <c r="T342" s="32">
        <v>49363.54</v>
      </c>
      <c r="U342" s="31"/>
      <c r="V342" s="2" t="s">
        <v>292</v>
      </c>
      <c r="W342" s="10">
        <v>2508861.37</v>
      </c>
      <c r="X342" s="10">
        <v>1223101.17</v>
      </c>
      <c r="Y342" s="10">
        <v>447127.58</v>
      </c>
      <c r="Z342" s="10">
        <v>0</v>
      </c>
      <c r="AA342" s="10">
        <v>690911.35</v>
      </c>
      <c r="AB342" s="10">
        <v>0</v>
      </c>
      <c r="AC342" s="10">
        <v>0</v>
      </c>
      <c r="AD342" s="10">
        <v>0</v>
      </c>
      <c r="AE342" s="10">
        <v>0</v>
      </c>
      <c r="AF342" s="10">
        <v>0</v>
      </c>
      <c r="AG342" s="10">
        <v>0</v>
      </c>
      <c r="AH342" s="10">
        <v>0</v>
      </c>
      <c r="AI342" s="10">
        <v>0</v>
      </c>
      <c r="AJ342" s="10">
        <v>69534.73</v>
      </c>
      <c r="AK342" s="10">
        <v>30000</v>
      </c>
      <c r="AL342" s="10">
        <v>48186.54</v>
      </c>
      <c r="AN342" s="31">
        <f t="shared" si="46"/>
        <v>58850.878999999724</v>
      </c>
      <c r="AO342" s="13">
        <f t="shared" si="47"/>
        <v>-9.9999998928979039E-4</v>
      </c>
      <c r="AP342" s="13">
        <f t="shared" si="48"/>
        <v>0</v>
      </c>
      <c r="AQ342" s="13">
        <f t="shared" si="49"/>
        <v>1177</v>
      </c>
      <c r="AR342" s="13">
        <f t="shared" si="50"/>
        <v>57673.879999999714</v>
      </c>
    </row>
    <row r="343" spans="1:44" x14ac:dyDescent="0.25">
      <c r="A343" s="5">
        <f t="shared" si="43"/>
        <v>324</v>
      </c>
      <c r="B343" s="26">
        <f t="shared" si="44"/>
        <v>180</v>
      </c>
      <c r="C343" s="15" t="s">
        <v>290</v>
      </c>
      <c r="D343" s="2" t="s">
        <v>293</v>
      </c>
      <c r="E343" s="30">
        <f t="shared" si="45"/>
        <v>2570866.6924999999</v>
      </c>
      <c r="F343" s="1">
        <v>1247736.6499999999</v>
      </c>
      <c r="G343" s="1">
        <v>453371.09</v>
      </c>
      <c r="H343" s="1">
        <v>0</v>
      </c>
      <c r="I343" s="1">
        <v>720713.86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32">
        <v>69620.152499999997</v>
      </c>
      <c r="S343" s="1">
        <v>30000</v>
      </c>
      <c r="T343" s="32">
        <v>49424.94</v>
      </c>
      <c r="U343" s="31"/>
      <c r="V343" s="2" t="s">
        <v>293</v>
      </c>
      <c r="W343" s="10">
        <v>2511943.4999999995</v>
      </c>
      <c r="X343" s="10">
        <v>1224622.45</v>
      </c>
      <c r="Y343" s="10">
        <v>447683.72</v>
      </c>
      <c r="Z343" s="10">
        <v>0</v>
      </c>
      <c r="AA343" s="10">
        <v>691770.72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69620.149999999994</v>
      </c>
      <c r="AK343" s="10">
        <v>30000</v>
      </c>
      <c r="AL343" s="10">
        <v>48246.46</v>
      </c>
      <c r="AN343" s="31">
        <f t="shared" si="46"/>
        <v>58923.192500000354</v>
      </c>
      <c r="AO343" s="13">
        <f t="shared" si="47"/>
        <v>2.5000000023283064E-3</v>
      </c>
      <c r="AP343" s="13">
        <f t="shared" si="48"/>
        <v>0</v>
      </c>
      <c r="AQ343" s="13">
        <f t="shared" si="49"/>
        <v>1178.4800000000032</v>
      </c>
      <c r="AR343" s="13">
        <f t="shared" si="50"/>
        <v>57744.710000000348</v>
      </c>
    </row>
    <row r="344" spans="1:44" x14ac:dyDescent="0.25">
      <c r="A344" s="5">
        <f t="shared" si="43"/>
        <v>325</v>
      </c>
      <c r="B344" s="26">
        <f t="shared" si="44"/>
        <v>181</v>
      </c>
      <c r="C344" s="15" t="s">
        <v>290</v>
      </c>
      <c r="D344" s="2" t="s">
        <v>294</v>
      </c>
      <c r="E344" s="30">
        <f t="shared" si="45"/>
        <v>2578752.7815</v>
      </c>
      <c r="F344" s="1">
        <v>1251610.78</v>
      </c>
      <c r="G344" s="1">
        <v>454778.89</v>
      </c>
      <c r="H344" s="1">
        <v>0</v>
      </c>
      <c r="I344" s="1">
        <v>722951.02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32">
        <v>69833.711500000005</v>
      </c>
      <c r="S344" s="1">
        <v>30000</v>
      </c>
      <c r="T344" s="32">
        <v>49578.38</v>
      </c>
      <c r="U344" s="31"/>
      <c r="V344" s="2" t="s">
        <v>294</v>
      </c>
      <c r="W344" s="10">
        <v>2519648.8499999996</v>
      </c>
      <c r="X344" s="10">
        <v>1228425.67</v>
      </c>
      <c r="Y344" s="10">
        <v>449074.06</v>
      </c>
      <c r="Z344" s="10">
        <v>0</v>
      </c>
      <c r="AA344" s="10">
        <v>693919.09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69833.710000000006</v>
      </c>
      <c r="AK344" s="10">
        <v>30000</v>
      </c>
      <c r="AL344" s="10">
        <v>48396.32</v>
      </c>
      <c r="AN344" s="31">
        <f t="shared" si="46"/>
        <v>59103.931500000414</v>
      </c>
      <c r="AO344" s="13">
        <f t="shared" si="47"/>
        <v>1.4999999984866008E-3</v>
      </c>
      <c r="AP344" s="13">
        <f t="shared" si="48"/>
        <v>0</v>
      </c>
      <c r="AQ344" s="13">
        <f t="shared" si="49"/>
        <v>1182.0599999999977</v>
      </c>
      <c r="AR344" s="13">
        <f t="shared" si="50"/>
        <v>57921.870000000417</v>
      </c>
    </row>
    <row r="345" spans="1:44" x14ac:dyDescent="0.25">
      <c r="A345" s="5">
        <f t="shared" si="43"/>
        <v>326</v>
      </c>
      <c r="B345" s="26">
        <f t="shared" si="44"/>
        <v>182</v>
      </c>
      <c r="C345" s="15" t="s">
        <v>290</v>
      </c>
      <c r="D345" s="2" t="s">
        <v>295</v>
      </c>
      <c r="E345" s="30">
        <f t="shared" si="45"/>
        <v>2591370.5255</v>
      </c>
      <c r="F345" s="1">
        <v>1257809.3899999999</v>
      </c>
      <c r="G345" s="1">
        <v>457031.33</v>
      </c>
      <c r="H345" s="1">
        <v>0</v>
      </c>
      <c r="I345" s="1">
        <v>726530.48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32">
        <v>70175.405499999993</v>
      </c>
      <c r="S345" s="1">
        <v>30000</v>
      </c>
      <c r="T345" s="32">
        <v>49823.92</v>
      </c>
      <c r="U345" s="31"/>
      <c r="V345" s="2" t="s">
        <v>295</v>
      </c>
      <c r="W345" s="10">
        <v>2531977.41</v>
      </c>
      <c r="X345" s="10">
        <v>1234510.8400000001</v>
      </c>
      <c r="Y345" s="10">
        <v>451298.6</v>
      </c>
      <c r="Z345" s="10">
        <v>0</v>
      </c>
      <c r="AA345" s="10">
        <v>697356.52</v>
      </c>
      <c r="AB345" s="10">
        <v>0</v>
      </c>
      <c r="AC345" s="10">
        <v>0</v>
      </c>
      <c r="AD345" s="10">
        <v>0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70175.41</v>
      </c>
      <c r="AK345" s="10">
        <v>30000</v>
      </c>
      <c r="AL345" s="10">
        <v>48636.04</v>
      </c>
      <c r="AN345" s="31">
        <f t="shared" si="46"/>
        <v>59393.11549999984</v>
      </c>
      <c r="AO345" s="13">
        <f t="shared" si="47"/>
        <v>-4.5000000100117177E-3</v>
      </c>
      <c r="AP345" s="13">
        <f t="shared" si="48"/>
        <v>0</v>
      </c>
      <c r="AQ345" s="13">
        <f t="shared" si="49"/>
        <v>1187.8799999999974</v>
      </c>
      <c r="AR345" s="13">
        <f t="shared" si="50"/>
        <v>58205.239999999852</v>
      </c>
    </row>
    <row r="346" spans="1:44" x14ac:dyDescent="0.25">
      <c r="A346" s="5">
        <f t="shared" si="43"/>
        <v>327</v>
      </c>
      <c r="B346" s="26">
        <f t="shared" si="44"/>
        <v>183</v>
      </c>
      <c r="C346" s="15" t="s">
        <v>297</v>
      </c>
      <c r="D346" s="2" t="s">
        <v>298</v>
      </c>
      <c r="E346" s="30">
        <f t="shared" si="45"/>
        <v>4445329.2204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4062063.08</v>
      </c>
      <c r="R346" s="32">
        <v>254826.35700000002</v>
      </c>
      <c r="S346" s="1">
        <v>45540.543400000002</v>
      </c>
      <c r="T346" s="32">
        <v>82899.240000000005</v>
      </c>
      <c r="U346" s="31"/>
      <c r="V346" s="2" t="s">
        <v>298</v>
      </c>
      <c r="W346" s="10">
        <v>4424998.017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4083949.4</v>
      </c>
      <c r="AJ346" s="10">
        <v>227702.717</v>
      </c>
      <c r="AK346" s="10">
        <v>45540.543400000002</v>
      </c>
      <c r="AL346" s="10">
        <v>83345.899999999994</v>
      </c>
      <c r="AN346" s="31">
        <f t="shared" si="46"/>
        <v>20331.203399999999</v>
      </c>
      <c r="AO346" s="13">
        <f t="shared" si="47"/>
        <v>27123.640000000014</v>
      </c>
      <c r="AP346" s="13">
        <f t="shared" si="48"/>
        <v>0</v>
      </c>
      <c r="AQ346" s="13">
        <f t="shared" si="49"/>
        <v>-446.65999999998894</v>
      </c>
      <c r="AR346" s="13">
        <f t="shared" si="50"/>
        <v>-6345.7766000000265</v>
      </c>
    </row>
    <row r="347" spans="1:44" x14ac:dyDescent="0.25">
      <c r="A347" s="5">
        <f t="shared" si="43"/>
        <v>328</v>
      </c>
      <c r="B347" s="26">
        <f t="shared" si="44"/>
        <v>184</v>
      </c>
      <c r="C347" s="15" t="s">
        <v>297</v>
      </c>
      <c r="D347" s="2" t="s">
        <v>1397</v>
      </c>
      <c r="E347" s="30">
        <f t="shared" si="45"/>
        <v>3656366.31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3378203</v>
      </c>
      <c r="O347" s="1">
        <v>0</v>
      </c>
      <c r="P347" s="1">
        <v>0</v>
      </c>
      <c r="Q347" s="1">
        <v>0</v>
      </c>
      <c r="R347" s="32">
        <v>179220.38999999998</v>
      </c>
      <c r="S347" s="1">
        <v>30000</v>
      </c>
      <c r="T347" s="32">
        <v>68942.92</v>
      </c>
      <c r="U347" s="31"/>
      <c r="V347" s="2" t="s">
        <v>1397</v>
      </c>
      <c r="W347" s="10">
        <v>3628264.02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3362977.77</v>
      </c>
      <c r="AG347" s="10">
        <v>0</v>
      </c>
      <c r="AH347" s="10">
        <v>0</v>
      </c>
      <c r="AI347" s="10">
        <v>0</v>
      </c>
      <c r="AJ347" s="10">
        <v>166654.04999999999</v>
      </c>
      <c r="AK347" s="10">
        <v>30000</v>
      </c>
      <c r="AL347" s="10">
        <v>68632.2</v>
      </c>
      <c r="AN347" s="31">
        <f t="shared" si="46"/>
        <v>28102.290000000037</v>
      </c>
      <c r="AO347" s="13">
        <f t="shared" si="47"/>
        <v>12566.339999999997</v>
      </c>
      <c r="AP347" s="13">
        <f t="shared" si="48"/>
        <v>0</v>
      </c>
      <c r="AQ347" s="13">
        <f t="shared" si="49"/>
        <v>310.72000000000116</v>
      </c>
      <c r="AR347" s="13">
        <f t="shared" si="50"/>
        <v>15225.23000000004</v>
      </c>
    </row>
    <row r="348" spans="1:44" x14ac:dyDescent="0.25">
      <c r="A348" s="5">
        <f t="shared" si="43"/>
        <v>329</v>
      </c>
      <c r="B348" s="26">
        <f t="shared" si="44"/>
        <v>185</v>
      </c>
      <c r="C348" s="15" t="s">
        <v>297</v>
      </c>
      <c r="D348" s="2" t="s">
        <v>299</v>
      </c>
      <c r="E348" s="30">
        <f t="shared" si="45"/>
        <v>3476295.9499999997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3221969.07</v>
      </c>
      <c r="O348" s="1">
        <v>0</v>
      </c>
      <c r="P348" s="1">
        <v>0</v>
      </c>
      <c r="Q348" s="1">
        <v>0</v>
      </c>
      <c r="R348" s="32">
        <v>158572.4</v>
      </c>
      <c r="S348" s="1">
        <v>30000</v>
      </c>
      <c r="T348" s="32">
        <v>65754.48</v>
      </c>
      <c r="U348" s="31"/>
      <c r="V348" s="2" t="s">
        <v>299</v>
      </c>
      <c r="W348" s="10">
        <v>3461053.55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0">
        <v>0</v>
      </c>
      <c r="AF348" s="10">
        <v>3207031.53</v>
      </c>
      <c r="AG348" s="10">
        <v>0</v>
      </c>
      <c r="AH348" s="10">
        <v>0</v>
      </c>
      <c r="AI348" s="10">
        <v>0</v>
      </c>
      <c r="AJ348" s="10">
        <v>158572.4</v>
      </c>
      <c r="AK348" s="10">
        <v>30000</v>
      </c>
      <c r="AL348" s="10">
        <v>65449.62</v>
      </c>
      <c r="AN348" s="31">
        <f t="shared" si="46"/>
        <v>15242.399999999907</v>
      </c>
      <c r="AO348" s="13">
        <f t="shared" si="47"/>
        <v>0</v>
      </c>
      <c r="AP348" s="13">
        <f t="shared" si="48"/>
        <v>0</v>
      </c>
      <c r="AQ348" s="13">
        <f t="shared" si="49"/>
        <v>304.85999999999331</v>
      </c>
      <c r="AR348" s="13">
        <f t="shared" si="50"/>
        <v>14937.539999999914</v>
      </c>
    </row>
    <row r="349" spans="1:44" x14ac:dyDescent="0.25">
      <c r="A349" s="5">
        <f t="shared" si="43"/>
        <v>330</v>
      </c>
      <c r="B349" s="26">
        <f t="shared" si="44"/>
        <v>186</v>
      </c>
      <c r="C349" s="15" t="s">
        <v>297</v>
      </c>
      <c r="D349" s="2" t="s">
        <v>300</v>
      </c>
      <c r="E349" s="30">
        <f t="shared" si="45"/>
        <v>2566639.2324000001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2354430.6800000002</v>
      </c>
      <c r="R349" s="32">
        <v>136799.12700000001</v>
      </c>
      <c r="S349" s="1">
        <v>27359.825400000002</v>
      </c>
      <c r="T349" s="32">
        <v>48049.599999999999</v>
      </c>
      <c r="U349" s="31"/>
      <c r="V349" s="2" t="s">
        <v>300</v>
      </c>
      <c r="W349" s="10">
        <v>2575106.3969999999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0">
        <v>0</v>
      </c>
      <c r="AF349" s="10">
        <v>0</v>
      </c>
      <c r="AG349" s="10">
        <v>0</v>
      </c>
      <c r="AH349" s="10">
        <v>0</v>
      </c>
      <c r="AI349" s="10">
        <v>2360141.13</v>
      </c>
      <c r="AJ349" s="10">
        <v>136799.12700000001</v>
      </c>
      <c r="AK349" s="10">
        <v>27359.825400000002</v>
      </c>
      <c r="AL349" s="10">
        <v>48166.14</v>
      </c>
      <c r="AN349" s="31">
        <f t="shared" si="46"/>
        <v>-8467.1645999997854</v>
      </c>
      <c r="AO349" s="13">
        <f t="shared" si="47"/>
        <v>0</v>
      </c>
      <c r="AP349" s="13">
        <f t="shared" si="48"/>
        <v>0</v>
      </c>
      <c r="AQ349" s="13">
        <f t="shared" si="49"/>
        <v>-116.54000000000087</v>
      </c>
      <c r="AR349" s="13">
        <f t="shared" si="50"/>
        <v>-8350.6245999997846</v>
      </c>
    </row>
    <row r="350" spans="1:44" x14ac:dyDescent="0.25">
      <c r="A350" s="5">
        <f t="shared" si="43"/>
        <v>331</v>
      </c>
      <c r="B350" s="26">
        <f t="shared" si="44"/>
        <v>187</v>
      </c>
      <c r="C350" s="15" t="s">
        <v>297</v>
      </c>
      <c r="D350" s="2" t="s">
        <v>301</v>
      </c>
      <c r="E350" s="30">
        <f t="shared" si="45"/>
        <v>5183317.2335000001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2522562.61</v>
      </c>
      <c r="Q350" s="1">
        <v>2313688.0299999998</v>
      </c>
      <c r="R350" s="32">
        <v>218367.61350000001</v>
      </c>
      <c r="S350" s="1">
        <v>30000</v>
      </c>
      <c r="T350" s="32">
        <v>98698.98000000001</v>
      </c>
      <c r="U350" s="31"/>
      <c r="V350" s="2" t="s">
        <v>301</v>
      </c>
      <c r="W350" s="10">
        <v>5142518.9800000004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0">
        <v>0</v>
      </c>
      <c r="AF350" s="10">
        <v>0</v>
      </c>
      <c r="AG350" s="10">
        <v>0</v>
      </c>
      <c r="AH350" s="10">
        <v>2489340.66</v>
      </c>
      <c r="AI350" s="10">
        <v>2306927.67</v>
      </c>
      <c r="AJ350" s="10">
        <v>218367.61</v>
      </c>
      <c r="AK350" s="10">
        <v>30000</v>
      </c>
      <c r="AL350" s="10">
        <v>97883.040000000008</v>
      </c>
      <c r="AN350" s="31">
        <f t="shared" si="46"/>
        <v>40798.253499999642</v>
      </c>
      <c r="AO350" s="13">
        <f t="shared" si="47"/>
        <v>3.5000000207219273E-3</v>
      </c>
      <c r="AP350" s="13">
        <f t="shared" si="48"/>
        <v>0</v>
      </c>
      <c r="AQ350" s="13">
        <f t="shared" si="49"/>
        <v>815.94000000000233</v>
      </c>
      <c r="AR350" s="13">
        <f t="shared" si="50"/>
        <v>39982.309999999619</v>
      </c>
    </row>
    <row r="351" spans="1:44" x14ac:dyDescent="0.25">
      <c r="A351" s="5">
        <f t="shared" si="43"/>
        <v>332</v>
      </c>
      <c r="B351" s="26">
        <f t="shared" si="44"/>
        <v>188</v>
      </c>
      <c r="C351" s="15" t="s">
        <v>297</v>
      </c>
      <c r="D351" s="2" t="s">
        <v>302</v>
      </c>
      <c r="E351" s="30">
        <f t="shared" si="45"/>
        <v>2433968.1379999998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2208391.87</v>
      </c>
      <c r="O351" s="1">
        <v>0</v>
      </c>
      <c r="P351" s="1">
        <v>0</v>
      </c>
      <c r="Q351" s="1">
        <v>0</v>
      </c>
      <c r="R351" s="32">
        <v>138447.86800000002</v>
      </c>
      <c r="S351" s="1">
        <v>41818</v>
      </c>
      <c r="T351" s="32">
        <v>45310.400000000001</v>
      </c>
      <c r="U351" s="31"/>
      <c r="V351" s="2" t="s">
        <v>302</v>
      </c>
      <c r="W351" s="10">
        <v>2402363.3879999998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0">
        <v>0</v>
      </c>
      <c r="AF351" s="10">
        <v>2213538.29</v>
      </c>
      <c r="AG351" s="10">
        <v>0</v>
      </c>
      <c r="AH351" s="10">
        <v>0</v>
      </c>
      <c r="AI351" s="10">
        <v>0</v>
      </c>
      <c r="AJ351" s="10">
        <v>113650.83799999999</v>
      </c>
      <c r="AK351" s="10">
        <v>30000</v>
      </c>
      <c r="AL351" s="10">
        <v>45174.26</v>
      </c>
      <c r="AN351" s="31">
        <f t="shared" si="46"/>
        <v>31604.75</v>
      </c>
      <c r="AO351" s="13">
        <f t="shared" si="47"/>
        <v>24797.030000000028</v>
      </c>
      <c r="AP351" s="13">
        <f t="shared" si="48"/>
        <v>11818</v>
      </c>
      <c r="AQ351" s="13">
        <f t="shared" si="49"/>
        <v>136.13999999999942</v>
      </c>
      <c r="AR351" s="13">
        <f t="shared" si="50"/>
        <v>-5146.4200000000274</v>
      </c>
    </row>
    <row r="352" spans="1:44" x14ac:dyDescent="0.25">
      <c r="A352" s="5">
        <f t="shared" ref="A352:A386" si="51">+A351+1</f>
        <v>333</v>
      </c>
      <c r="B352" s="26">
        <f t="shared" ref="B352:B386" si="52">B351+1</f>
        <v>189</v>
      </c>
      <c r="C352" s="15" t="s">
        <v>297</v>
      </c>
      <c r="D352" s="2" t="s">
        <v>303</v>
      </c>
      <c r="E352" s="30">
        <f t="shared" si="45"/>
        <v>2433236.0100000002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2331879.46</v>
      </c>
      <c r="O352" s="1">
        <v>0</v>
      </c>
      <c r="P352" s="1">
        <v>0</v>
      </c>
      <c r="Q352" s="1">
        <v>0</v>
      </c>
      <c r="R352" s="32">
        <v>24683.870000000003</v>
      </c>
      <c r="S352" s="1">
        <v>31181</v>
      </c>
      <c r="T352" s="32">
        <v>45491.68</v>
      </c>
      <c r="U352" s="31"/>
      <c r="V352" s="2" t="s">
        <v>303</v>
      </c>
      <c r="W352" s="10">
        <v>2410973.5779999997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2221976.2799999998</v>
      </c>
      <c r="AG352" s="10">
        <v>0</v>
      </c>
      <c r="AH352" s="10">
        <v>0</v>
      </c>
      <c r="AI352" s="10">
        <v>0</v>
      </c>
      <c r="AJ352" s="10">
        <v>113650.83799999999</v>
      </c>
      <c r="AK352" s="10">
        <v>30000</v>
      </c>
      <c r="AL352" s="10">
        <v>45346.46</v>
      </c>
      <c r="AN352" s="31">
        <f t="shared" si="46"/>
        <v>22262.432000000495</v>
      </c>
      <c r="AO352" s="13">
        <f t="shared" si="47"/>
        <v>-88966.967999999993</v>
      </c>
      <c r="AP352" s="13">
        <f t="shared" si="48"/>
        <v>1181</v>
      </c>
      <c r="AQ352" s="13">
        <f t="shared" si="49"/>
        <v>145.22000000000116</v>
      </c>
      <c r="AR352" s="13">
        <f t="shared" si="50"/>
        <v>109903.18000000049</v>
      </c>
    </row>
    <row r="353" spans="1:44" x14ac:dyDescent="0.25">
      <c r="A353" s="5">
        <f t="shared" si="51"/>
        <v>334</v>
      </c>
      <c r="B353" s="26">
        <f t="shared" si="52"/>
        <v>190</v>
      </c>
      <c r="C353" s="15" t="s">
        <v>297</v>
      </c>
      <c r="D353" s="2" t="s">
        <v>304</v>
      </c>
      <c r="E353" s="30">
        <f t="shared" si="45"/>
        <v>1821821.5544999999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1643406.17</v>
      </c>
      <c r="O353" s="32">
        <v>0</v>
      </c>
      <c r="P353" s="12">
        <v>0</v>
      </c>
      <c r="Q353" s="32">
        <v>0</v>
      </c>
      <c r="R353" s="32">
        <v>114876.48450000001</v>
      </c>
      <c r="S353" s="32">
        <v>30000</v>
      </c>
      <c r="T353" s="32">
        <v>33538.9</v>
      </c>
      <c r="U353" s="31"/>
      <c r="V353" s="2" t="s">
        <v>304</v>
      </c>
      <c r="W353" s="10">
        <v>1845606.9545000002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0">
        <v>0</v>
      </c>
      <c r="AF353" s="10">
        <v>1666715.87</v>
      </c>
      <c r="AG353" s="10">
        <v>0</v>
      </c>
      <c r="AH353" s="10">
        <v>0</v>
      </c>
      <c r="AI353" s="10">
        <v>0</v>
      </c>
      <c r="AJ353" s="10">
        <v>114876.48450000001</v>
      </c>
      <c r="AK353" s="10">
        <v>30000</v>
      </c>
      <c r="AL353" s="10">
        <v>34014.6</v>
      </c>
      <c r="AN353" s="31">
        <f t="shared" si="46"/>
        <v>-23785.400000000373</v>
      </c>
      <c r="AO353" s="13">
        <f t="shared" si="47"/>
        <v>0</v>
      </c>
      <c r="AP353" s="13">
        <f t="shared" si="48"/>
        <v>0</v>
      </c>
      <c r="AQ353" s="13">
        <f t="shared" si="49"/>
        <v>-475.69999999999709</v>
      </c>
      <c r="AR353" s="13">
        <f t="shared" si="50"/>
        <v>-23309.700000000375</v>
      </c>
    </row>
    <row r="354" spans="1:44" x14ac:dyDescent="0.25">
      <c r="A354" s="5">
        <f t="shared" si="51"/>
        <v>335</v>
      </c>
      <c r="B354" s="26">
        <f t="shared" si="52"/>
        <v>191</v>
      </c>
      <c r="C354" s="15" t="s">
        <v>297</v>
      </c>
      <c r="D354" s="2" t="s">
        <v>305</v>
      </c>
      <c r="E354" s="30">
        <f t="shared" si="45"/>
        <v>6979903.9755000006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6445954.7300000004</v>
      </c>
      <c r="O354" s="32">
        <v>0</v>
      </c>
      <c r="P354" s="12">
        <v>0</v>
      </c>
      <c r="Q354" s="32">
        <v>0</v>
      </c>
      <c r="R354" s="32">
        <v>423520.42550000001</v>
      </c>
      <c r="S354" s="32">
        <v>30000</v>
      </c>
      <c r="T354" s="32">
        <v>80428.820000000007</v>
      </c>
      <c r="U354" s="31"/>
      <c r="V354" s="2" t="s">
        <v>1464</v>
      </c>
      <c r="W354" s="10">
        <v>7054429.2054999992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0">
        <v>0</v>
      </c>
      <c r="AF354" s="10">
        <v>6468890.5999999996</v>
      </c>
      <c r="AG354" s="10">
        <v>0</v>
      </c>
      <c r="AH354" s="10">
        <v>0</v>
      </c>
      <c r="AI354" s="10">
        <v>0</v>
      </c>
      <c r="AJ354" s="10">
        <v>423520.42550000001</v>
      </c>
      <c r="AK354" s="10">
        <v>30000</v>
      </c>
      <c r="AL354" s="10">
        <v>132018.18</v>
      </c>
      <c r="AN354" s="31">
        <f t="shared" si="46"/>
        <v>-74525.229999998584</v>
      </c>
      <c r="AO354" s="13">
        <f t="shared" si="47"/>
        <v>0</v>
      </c>
      <c r="AP354" s="13">
        <f t="shared" si="48"/>
        <v>0</v>
      </c>
      <c r="AQ354" s="13">
        <f t="shared" si="49"/>
        <v>-51589.359999999986</v>
      </c>
      <c r="AR354" s="13">
        <f t="shared" si="50"/>
        <v>-22935.869999998598</v>
      </c>
    </row>
    <row r="355" spans="1:44" x14ac:dyDescent="0.25">
      <c r="A355" s="5">
        <f t="shared" si="51"/>
        <v>336</v>
      </c>
      <c r="B355" s="26">
        <f t="shared" si="52"/>
        <v>192</v>
      </c>
      <c r="C355" s="15" t="s">
        <v>306</v>
      </c>
      <c r="D355" s="2" t="s">
        <v>307</v>
      </c>
      <c r="E355" s="30">
        <f t="shared" si="45"/>
        <v>195513.6145</v>
      </c>
      <c r="F355" s="1">
        <v>0</v>
      </c>
      <c r="G355" s="1">
        <v>0</v>
      </c>
      <c r="H355" s="1">
        <v>157220.23000000001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32">
        <v>5084.8045000000002</v>
      </c>
      <c r="S355" s="1">
        <v>30000</v>
      </c>
      <c r="T355" s="32">
        <v>3208.58</v>
      </c>
      <c r="U355" s="31"/>
      <c r="V355" s="2" t="s">
        <v>307</v>
      </c>
      <c r="W355" s="10">
        <v>190822.73450000002</v>
      </c>
      <c r="X355" s="10">
        <v>0</v>
      </c>
      <c r="Y355" s="10">
        <v>0</v>
      </c>
      <c r="Z355" s="10">
        <v>152623.17000000001</v>
      </c>
      <c r="AA355" s="10">
        <v>0</v>
      </c>
      <c r="AB355" s="10">
        <v>0</v>
      </c>
      <c r="AC355" s="10">
        <v>0</v>
      </c>
      <c r="AD355" s="10">
        <v>0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5084.8045000000002</v>
      </c>
      <c r="AK355" s="10">
        <v>30000</v>
      </c>
      <c r="AL355" s="10">
        <v>3114.76</v>
      </c>
      <c r="AN355" s="31">
        <f t="shared" si="46"/>
        <v>4690.8799999999756</v>
      </c>
      <c r="AO355" s="13">
        <f t="shared" si="47"/>
        <v>0</v>
      </c>
      <c r="AP355" s="13">
        <f t="shared" si="48"/>
        <v>0</v>
      </c>
      <c r="AQ355" s="13">
        <f t="shared" si="49"/>
        <v>93.819999999999709</v>
      </c>
      <c r="AR355" s="13">
        <f t="shared" si="50"/>
        <v>4597.0599999999758</v>
      </c>
    </row>
    <row r="356" spans="1:44" x14ac:dyDescent="0.25">
      <c r="A356" s="5">
        <f t="shared" si="51"/>
        <v>337</v>
      </c>
      <c r="B356" s="26">
        <f t="shared" si="52"/>
        <v>193</v>
      </c>
      <c r="C356" s="15" t="s">
        <v>308</v>
      </c>
      <c r="D356" s="2" t="s">
        <v>309</v>
      </c>
      <c r="E356" s="30">
        <f t="shared" ref="E356:E386" si="53">SUM(F356:T356)</f>
        <v>6387756.9605</v>
      </c>
      <c r="F356" s="1">
        <v>1052344.68</v>
      </c>
      <c r="G356" s="1">
        <v>0</v>
      </c>
      <c r="H356" s="1">
        <v>149105.20000000001</v>
      </c>
      <c r="I356" s="1">
        <v>0</v>
      </c>
      <c r="J356" s="1">
        <v>176203.35</v>
      </c>
      <c r="K356" s="1">
        <v>0</v>
      </c>
      <c r="L356" s="1">
        <v>0</v>
      </c>
      <c r="M356" s="1">
        <v>0</v>
      </c>
      <c r="N356" s="1">
        <v>1285004.78</v>
      </c>
      <c r="O356" s="1">
        <v>0</v>
      </c>
      <c r="P356" s="1">
        <v>1257008.27</v>
      </c>
      <c r="Q356" s="1">
        <v>2044697.37</v>
      </c>
      <c r="R356" s="32">
        <v>271671.63050000003</v>
      </c>
      <c r="S356" s="1">
        <v>30000</v>
      </c>
      <c r="T356" s="32">
        <v>121721.68</v>
      </c>
      <c r="U356" s="31"/>
      <c r="V356" s="2" t="s">
        <v>309</v>
      </c>
      <c r="W356" s="10">
        <v>6340040.7300000004</v>
      </c>
      <c r="X356" s="10">
        <v>1030405.58</v>
      </c>
      <c r="Y356" s="10">
        <v>0</v>
      </c>
      <c r="Z356" s="10">
        <v>145272.35999999999</v>
      </c>
      <c r="AA356" s="10">
        <v>0</v>
      </c>
      <c r="AB356" s="10">
        <v>170659.5</v>
      </c>
      <c r="AC356" s="10">
        <v>0</v>
      </c>
      <c r="AD356" s="10">
        <v>0</v>
      </c>
      <c r="AE356" s="10">
        <v>0</v>
      </c>
      <c r="AF356" s="10">
        <v>1270053.8400000001</v>
      </c>
      <c r="AG356" s="10">
        <v>0</v>
      </c>
      <c r="AH356" s="10">
        <v>1270053.8400000001</v>
      </c>
      <c r="AI356" s="10">
        <v>2031156.62</v>
      </c>
      <c r="AJ356" s="10">
        <v>271671.63</v>
      </c>
      <c r="AK356" s="10">
        <v>30000</v>
      </c>
      <c r="AL356" s="10">
        <v>120767.35999999999</v>
      </c>
      <c r="AN356" s="31">
        <f t="shared" si="46"/>
        <v>47716.230499999598</v>
      </c>
      <c r="AO356" s="13">
        <f t="shared" si="47"/>
        <v>5.0000002374872565E-4</v>
      </c>
      <c r="AP356" s="13">
        <f t="shared" si="48"/>
        <v>0</v>
      </c>
      <c r="AQ356" s="13">
        <f t="shared" si="49"/>
        <v>954.32000000000698</v>
      </c>
      <c r="AR356" s="13">
        <f t="shared" si="50"/>
        <v>46761.909999999567</v>
      </c>
    </row>
    <row r="357" spans="1:44" x14ac:dyDescent="0.25">
      <c r="A357" s="5">
        <f t="shared" si="51"/>
        <v>338</v>
      </c>
      <c r="B357" s="26">
        <f t="shared" si="52"/>
        <v>194</v>
      </c>
      <c r="C357" s="15" t="s">
        <v>310</v>
      </c>
      <c r="D357" s="2" t="s">
        <v>311</v>
      </c>
      <c r="E357" s="30">
        <f t="shared" si="53"/>
        <v>2716619.6370000001</v>
      </c>
      <c r="F357" s="1">
        <v>820433.14</v>
      </c>
      <c r="G357" s="1">
        <v>0</v>
      </c>
      <c r="H357" s="1">
        <v>116249.81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1593941.86</v>
      </c>
      <c r="R357" s="32">
        <v>104349.427</v>
      </c>
      <c r="S357" s="1">
        <v>30000</v>
      </c>
      <c r="T357" s="32">
        <v>51645.399999999994</v>
      </c>
      <c r="U357" s="31"/>
      <c r="V357" s="2" t="s">
        <v>311</v>
      </c>
      <c r="W357" s="10">
        <v>2685138.07</v>
      </c>
      <c r="X357" s="10">
        <v>803215.71</v>
      </c>
      <c r="Y357" s="10">
        <v>0</v>
      </c>
      <c r="Z357" s="10">
        <v>113241.85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1583315.3</v>
      </c>
      <c r="AJ357" s="10">
        <v>104349.43</v>
      </c>
      <c r="AK357" s="10">
        <v>30000</v>
      </c>
      <c r="AL357" s="10">
        <v>51015.78</v>
      </c>
      <c r="AN357" s="31">
        <f t="shared" si="46"/>
        <v>31481.567000000272</v>
      </c>
      <c r="AO357" s="13">
        <f t="shared" si="47"/>
        <v>-2.9999999969732016E-3</v>
      </c>
      <c r="AP357" s="13">
        <f t="shared" si="48"/>
        <v>0</v>
      </c>
      <c r="AQ357" s="13">
        <f t="shared" si="49"/>
        <v>629.61999999999534</v>
      </c>
      <c r="AR357" s="13">
        <f t="shared" si="50"/>
        <v>30851.950000000274</v>
      </c>
    </row>
    <row r="358" spans="1:44" x14ac:dyDescent="0.25">
      <c r="A358" s="5">
        <f t="shared" si="51"/>
        <v>339</v>
      </c>
      <c r="B358" s="26">
        <f t="shared" si="52"/>
        <v>195</v>
      </c>
      <c r="C358" s="15" t="s">
        <v>312</v>
      </c>
      <c r="D358" s="2" t="s">
        <v>313</v>
      </c>
      <c r="E358" s="30">
        <f t="shared" si="53"/>
        <v>6840425.2414999995</v>
      </c>
      <c r="F358" s="1">
        <v>1089355.26</v>
      </c>
      <c r="G358" s="1">
        <v>396025.8</v>
      </c>
      <c r="H358" s="1">
        <v>154348.92000000001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1330201.95</v>
      </c>
      <c r="O358" s="1">
        <v>0</v>
      </c>
      <c r="P358" s="1">
        <v>1301230.1399999999</v>
      </c>
      <c r="Q358" s="1">
        <v>2116618.5299999998</v>
      </c>
      <c r="R358" s="32">
        <v>292281.76150000002</v>
      </c>
      <c r="S358" s="1">
        <v>30000</v>
      </c>
      <c r="T358" s="32">
        <v>130362.88</v>
      </c>
      <c r="U358" s="31"/>
      <c r="V358" s="2" t="s">
        <v>313</v>
      </c>
      <c r="W358" s="10">
        <v>6790685.7299999986</v>
      </c>
      <c r="X358" s="10">
        <v>1066651.8899999999</v>
      </c>
      <c r="Y358" s="10">
        <v>389935.02</v>
      </c>
      <c r="Z358" s="10">
        <v>150382.54999999999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1314730.18</v>
      </c>
      <c r="AG358" s="10">
        <v>0</v>
      </c>
      <c r="AH358" s="10">
        <v>1314730.18</v>
      </c>
      <c r="AI358" s="10">
        <v>2102606.09</v>
      </c>
      <c r="AJ358" s="10">
        <v>292281.76</v>
      </c>
      <c r="AK358" s="10">
        <v>30000</v>
      </c>
      <c r="AL358" s="10">
        <v>129368.06</v>
      </c>
      <c r="AN358" s="31">
        <f t="shared" si="46"/>
        <v>49739.511500000954</v>
      </c>
      <c r="AO358" s="13">
        <f t="shared" si="47"/>
        <v>1.500000013038516E-3</v>
      </c>
      <c r="AP358" s="13">
        <f t="shared" si="48"/>
        <v>0</v>
      </c>
      <c r="AQ358" s="13">
        <f t="shared" si="49"/>
        <v>994.82000000000698</v>
      </c>
      <c r="AR358" s="13">
        <f t="shared" si="50"/>
        <v>48744.690000000934</v>
      </c>
    </row>
    <row r="359" spans="1:44" x14ac:dyDescent="0.25">
      <c r="A359" s="5">
        <f t="shared" si="51"/>
        <v>340</v>
      </c>
      <c r="B359" s="26">
        <f t="shared" si="52"/>
        <v>196</v>
      </c>
      <c r="C359" s="15" t="s">
        <v>314</v>
      </c>
      <c r="D359" s="2" t="s">
        <v>315</v>
      </c>
      <c r="E359" s="30">
        <f t="shared" si="53"/>
        <v>1995961.46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1828840.13</v>
      </c>
      <c r="O359" s="1">
        <v>0</v>
      </c>
      <c r="P359" s="1">
        <v>0</v>
      </c>
      <c r="Q359" s="1">
        <v>0</v>
      </c>
      <c r="R359" s="32">
        <v>99798.07</v>
      </c>
      <c r="S359" s="1">
        <v>30000</v>
      </c>
      <c r="T359" s="32">
        <v>37323.26</v>
      </c>
      <c r="U359" s="31"/>
      <c r="V359" s="2" t="s">
        <v>315</v>
      </c>
      <c r="W359" s="10">
        <v>1970741.0899999999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1828840.13</v>
      </c>
      <c r="AG359" s="10">
        <v>0</v>
      </c>
      <c r="AH359" s="10">
        <v>0</v>
      </c>
      <c r="AI359" s="10">
        <v>0</v>
      </c>
      <c r="AJ359" s="10">
        <v>74577.7</v>
      </c>
      <c r="AK359" s="10">
        <v>30000</v>
      </c>
      <c r="AL359" s="10">
        <v>37323.26</v>
      </c>
      <c r="AN359" s="31">
        <f t="shared" si="46"/>
        <v>25220.370000000112</v>
      </c>
      <c r="AO359" s="13">
        <f t="shared" si="47"/>
        <v>25220.37000000001</v>
      </c>
      <c r="AP359" s="13">
        <f t="shared" si="48"/>
        <v>0</v>
      </c>
      <c r="AQ359" s="13">
        <f t="shared" si="49"/>
        <v>0</v>
      </c>
      <c r="AR359" s="13">
        <f t="shared" si="50"/>
        <v>1.0186340659856796E-10</v>
      </c>
    </row>
    <row r="360" spans="1:44" x14ac:dyDescent="0.25">
      <c r="A360" s="5">
        <f t="shared" si="51"/>
        <v>341</v>
      </c>
      <c r="B360" s="26">
        <f t="shared" si="52"/>
        <v>197</v>
      </c>
      <c r="C360" s="15" t="s">
        <v>314</v>
      </c>
      <c r="D360" s="2" t="s">
        <v>316</v>
      </c>
      <c r="E360" s="30">
        <f t="shared" si="53"/>
        <v>4230666.59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3909350.6</v>
      </c>
      <c r="O360" s="1">
        <v>0</v>
      </c>
      <c r="P360" s="1">
        <v>0</v>
      </c>
      <c r="Q360" s="1">
        <v>0</v>
      </c>
      <c r="R360" s="32">
        <v>211533.33</v>
      </c>
      <c r="S360" s="1">
        <v>30000</v>
      </c>
      <c r="T360" s="32">
        <v>79782.66</v>
      </c>
      <c r="U360" s="31"/>
      <c r="V360" s="2" t="s">
        <v>316</v>
      </c>
      <c r="W360" s="10">
        <v>4125245.14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3909350.6</v>
      </c>
      <c r="AG360" s="10">
        <v>0</v>
      </c>
      <c r="AH360" s="10">
        <v>0</v>
      </c>
      <c r="AI360" s="10">
        <v>0</v>
      </c>
      <c r="AJ360" s="10">
        <v>106111.88</v>
      </c>
      <c r="AK360" s="10">
        <v>30000</v>
      </c>
      <c r="AL360" s="10">
        <v>79782.66</v>
      </c>
      <c r="AN360" s="31">
        <f t="shared" si="46"/>
        <v>105421.44999999972</v>
      </c>
      <c r="AO360" s="13">
        <f t="shared" si="47"/>
        <v>105421.44999999998</v>
      </c>
      <c r="AP360" s="13">
        <f t="shared" si="48"/>
        <v>0</v>
      </c>
      <c r="AQ360" s="13">
        <f t="shared" si="49"/>
        <v>0</v>
      </c>
      <c r="AR360" s="13">
        <f t="shared" si="50"/>
        <v>-2.6193447411060333E-10</v>
      </c>
    </row>
    <row r="361" spans="1:44" x14ac:dyDescent="0.25">
      <c r="A361" s="5">
        <f t="shared" si="51"/>
        <v>342</v>
      </c>
      <c r="B361" s="26">
        <f t="shared" si="52"/>
        <v>198</v>
      </c>
      <c r="C361" s="15" t="s">
        <v>317</v>
      </c>
      <c r="D361" s="2" t="s">
        <v>1527</v>
      </c>
      <c r="E361" s="30">
        <f t="shared" si="53"/>
        <v>6388780.8000000007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2070561.04</v>
      </c>
      <c r="O361" s="1">
        <v>0</v>
      </c>
      <c r="P361" s="1">
        <v>1224136</v>
      </c>
      <c r="Q361" s="1">
        <v>2636418.37</v>
      </c>
      <c r="R361" s="32">
        <v>306622.23</v>
      </c>
      <c r="S361" s="1">
        <v>30000</v>
      </c>
      <c r="T361" s="32">
        <v>121043.16</v>
      </c>
      <c r="U361" s="31"/>
      <c r="V361" s="2"/>
      <c r="AN361" s="31"/>
      <c r="AO361" s="13"/>
      <c r="AP361" s="13"/>
      <c r="AQ361" s="13"/>
      <c r="AR361" s="13"/>
    </row>
    <row r="362" spans="1:44" x14ac:dyDescent="0.25">
      <c r="A362" s="5">
        <f t="shared" si="51"/>
        <v>343</v>
      </c>
      <c r="B362" s="26">
        <f t="shared" si="52"/>
        <v>199</v>
      </c>
      <c r="C362" s="15" t="s">
        <v>317</v>
      </c>
      <c r="D362" s="2" t="s">
        <v>1528</v>
      </c>
      <c r="E362" s="30">
        <f t="shared" si="53"/>
        <v>10998766.399999999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2368933.33</v>
      </c>
      <c r="O362" s="1">
        <v>0</v>
      </c>
      <c r="P362" s="1">
        <v>4088125.73</v>
      </c>
      <c r="Q362" s="1">
        <v>3788564.62</v>
      </c>
      <c r="R362" s="32">
        <v>514048.36</v>
      </c>
      <c r="S362" s="1">
        <v>30000</v>
      </c>
      <c r="T362" s="32">
        <v>209094.36</v>
      </c>
      <c r="U362" s="31"/>
      <c r="V362" s="2"/>
      <c r="AN362" s="31"/>
      <c r="AO362" s="13"/>
      <c r="AP362" s="13"/>
      <c r="AQ362" s="13"/>
      <c r="AR362" s="13"/>
    </row>
    <row r="363" spans="1:44" x14ac:dyDescent="0.25">
      <c r="A363" s="5">
        <f t="shared" si="51"/>
        <v>344</v>
      </c>
      <c r="B363" s="26">
        <f t="shared" si="52"/>
        <v>200</v>
      </c>
      <c r="C363" s="15" t="s">
        <v>318</v>
      </c>
      <c r="D363" s="2" t="s">
        <v>319</v>
      </c>
      <c r="E363" s="30">
        <f t="shared" si="53"/>
        <v>5605659.4819999989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2735459.55</v>
      </c>
      <c r="Q363" s="1">
        <v>2512125.0499999998</v>
      </c>
      <c r="R363" s="32">
        <v>220981.32200000004</v>
      </c>
      <c r="S363" s="1">
        <v>30000</v>
      </c>
      <c r="T363" s="32">
        <v>107093.56</v>
      </c>
      <c r="U363" s="31"/>
      <c r="V363" s="2" t="s">
        <v>319</v>
      </c>
      <c r="W363" s="10">
        <v>5521127.6200000001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2687163.76</v>
      </c>
      <c r="AI363" s="10">
        <v>2490259.41</v>
      </c>
      <c r="AJ363" s="10">
        <v>208042.75</v>
      </c>
      <c r="AK363" s="10">
        <v>30000</v>
      </c>
      <c r="AL363" s="10">
        <v>105661.70000000001</v>
      </c>
      <c r="AN363" s="31">
        <f t="shared" si="46"/>
        <v>84531.8619999988</v>
      </c>
      <c r="AO363" s="13">
        <f t="shared" si="47"/>
        <v>12938.572000000044</v>
      </c>
      <c r="AP363" s="13">
        <f t="shared" si="48"/>
        <v>0</v>
      </c>
      <c r="AQ363" s="13">
        <f t="shared" si="49"/>
        <v>1431.859999999986</v>
      </c>
      <c r="AR363" s="13">
        <f t="shared" si="50"/>
        <v>70161.429999998771</v>
      </c>
    </row>
    <row r="364" spans="1:44" x14ac:dyDescent="0.25">
      <c r="A364" s="5">
        <f t="shared" si="51"/>
        <v>345</v>
      </c>
      <c r="B364" s="26">
        <f t="shared" si="52"/>
        <v>201</v>
      </c>
      <c r="C364" s="15" t="s">
        <v>320</v>
      </c>
      <c r="D364" s="2" t="s">
        <v>321</v>
      </c>
      <c r="E364" s="30">
        <f t="shared" si="53"/>
        <v>1173758.4164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12">
        <v>0</v>
      </c>
      <c r="Q364" s="32">
        <v>1071057.45</v>
      </c>
      <c r="R364" s="32">
        <v>67368.872000000003</v>
      </c>
      <c r="S364" s="32">
        <v>13473.7744</v>
      </c>
      <c r="T364" s="32">
        <v>21858.32</v>
      </c>
      <c r="U364" s="31"/>
      <c r="V364" s="2" t="s">
        <v>321</v>
      </c>
      <c r="W364" s="10">
        <v>1182439.372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1063369.1000000001</v>
      </c>
      <c r="AJ364" s="10">
        <v>67368.872000000003</v>
      </c>
      <c r="AK364" s="10">
        <v>13473.7744</v>
      </c>
      <c r="AL364" s="10">
        <v>21701.4</v>
      </c>
      <c r="AN364" s="31">
        <f t="shared" si="46"/>
        <v>-8680.9555999999866</v>
      </c>
      <c r="AO364" s="13">
        <f t="shared" si="47"/>
        <v>0</v>
      </c>
      <c r="AP364" s="13">
        <f t="shared" si="48"/>
        <v>0</v>
      </c>
      <c r="AQ364" s="13">
        <f t="shared" si="49"/>
        <v>156.91999999999825</v>
      </c>
      <c r="AR364" s="13">
        <f t="shared" si="50"/>
        <v>-8837.8755999999848</v>
      </c>
    </row>
    <row r="365" spans="1:44" x14ac:dyDescent="0.25">
      <c r="A365" s="5">
        <f t="shared" si="51"/>
        <v>346</v>
      </c>
      <c r="B365" s="26">
        <f t="shared" si="52"/>
        <v>202</v>
      </c>
      <c r="C365" s="15" t="s">
        <v>324</v>
      </c>
      <c r="D365" s="2" t="s">
        <v>325</v>
      </c>
      <c r="E365" s="30">
        <f t="shared" si="53"/>
        <v>3318495.6780000003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3107318.23</v>
      </c>
      <c r="Q365" s="1">
        <v>0</v>
      </c>
      <c r="R365" s="32">
        <v>117762.788</v>
      </c>
      <c r="S365" s="1">
        <v>30000</v>
      </c>
      <c r="T365" s="32">
        <v>63414.66</v>
      </c>
      <c r="U365" s="31"/>
      <c r="V365" s="2" t="s">
        <v>325</v>
      </c>
      <c r="W365" s="10">
        <v>3270333.6880000001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3060119.48</v>
      </c>
      <c r="AI365" s="10">
        <v>0</v>
      </c>
      <c r="AJ365" s="10">
        <v>117762.788</v>
      </c>
      <c r="AK365" s="10">
        <v>30000</v>
      </c>
      <c r="AL365" s="10">
        <v>62451.42</v>
      </c>
      <c r="AN365" s="31">
        <f t="shared" si="46"/>
        <v>48161.990000000224</v>
      </c>
      <c r="AO365" s="13">
        <f t="shared" si="47"/>
        <v>0</v>
      </c>
      <c r="AP365" s="13">
        <f t="shared" si="48"/>
        <v>0</v>
      </c>
      <c r="AQ365" s="13">
        <f t="shared" si="49"/>
        <v>963.24000000000524</v>
      </c>
      <c r="AR365" s="13">
        <f t="shared" si="50"/>
        <v>47198.750000000218</v>
      </c>
    </row>
    <row r="366" spans="1:44" x14ac:dyDescent="0.25">
      <c r="A366" s="5">
        <f t="shared" si="51"/>
        <v>347</v>
      </c>
      <c r="B366" s="26">
        <f t="shared" si="52"/>
        <v>203</v>
      </c>
      <c r="C366" s="15" t="s">
        <v>326</v>
      </c>
      <c r="D366" s="2" t="s">
        <v>327</v>
      </c>
      <c r="E366" s="30">
        <f t="shared" si="53"/>
        <v>9081715.4740071204</v>
      </c>
      <c r="F366" s="1">
        <v>1252601.82</v>
      </c>
      <c r="G366" s="1">
        <v>0</v>
      </c>
      <c r="H366" s="1">
        <v>175494.33</v>
      </c>
      <c r="I366" s="1">
        <v>707665.95</v>
      </c>
      <c r="J366" s="1">
        <v>0</v>
      </c>
      <c r="K366" s="1">
        <v>0</v>
      </c>
      <c r="L366" s="1">
        <v>0</v>
      </c>
      <c r="M366" s="1">
        <v>0</v>
      </c>
      <c r="N366" s="1">
        <v>1534924.07</v>
      </c>
      <c r="O366" s="1">
        <v>0</v>
      </c>
      <c r="P366" s="1">
        <v>2660650.29</v>
      </c>
      <c r="Q366" s="1">
        <v>2470771.08</v>
      </c>
      <c r="R366" s="32">
        <v>69564.934007121541</v>
      </c>
      <c r="S366" s="1">
        <v>30000</v>
      </c>
      <c r="T366" s="32">
        <v>180043</v>
      </c>
      <c r="U366" s="31"/>
      <c r="V366" s="2" t="s">
        <v>327</v>
      </c>
      <c r="W366" s="10">
        <v>8697194.6300000008</v>
      </c>
      <c r="X366" s="10">
        <v>1197383.24</v>
      </c>
      <c r="Y366" s="10">
        <v>0</v>
      </c>
      <c r="Z366" s="10">
        <v>168812.17</v>
      </c>
      <c r="AA366" s="10">
        <v>676380.69</v>
      </c>
      <c r="AB366" s="10">
        <v>0</v>
      </c>
      <c r="AC366" s="10">
        <v>0</v>
      </c>
      <c r="AD366" s="10">
        <v>0</v>
      </c>
      <c r="AE366" s="10">
        <v>0</v>
      </c>
      <c r="AF366" s="10">
        <v>1475862.86</v>
      </c>
      <c r="AG366" s="10">
        <v>0</v>
      </c>
      <c r="AH366" s="10">
        <v>2546935.21</v>
      </c>
      <c r="AI366" s="10">
        <v>2360302.9500000002</v>
      </c>
      <c r="AJ366" s="10">
        <v>69564.929999999993</v>
      </c>
      <c r="AK366" s="10">
        <v>8571.43</v>
      </c>
      <c r="AL366" s="10">
        <v>171952.58000000002</v>
      </c>
      <c r="AN366" s="31">
        <f t="shared" si="46"/>
        <v>384520.84400711954</v>
      </c>
      <c r="AO366" s="13">
        <f t="shared" si="47"/>
        <v>4.0071215480566025E-3</v>
      </c>
      <c r="AP366" s="13">
        <f t="shared" si="48"/>
        <v>21428.57</v>
      </c>
      <c r="AQ366" s="13">
        <f t="shared" si="49"/>
        <v>8090.4199999999837</v>
      </c>
      <c r="AR366" s="13">
        <f t="shared" si="50"/>
        <v>355001.849999998</v>
      </c>
    </row>
    <row r="367" spans="1:44" x14ac:dyDescent="0.25">
      <c r="A367" s="5">
        <f t="shared" si="51"/>
        <v>348</v>
      </c>
      <c r="B367" s="26">
        <f t="shared" si="52"/>
        <v>204</v>
      </c>
      <c r="C367" s="15" t="s">
        <v>328</v>
      </c>
      <c r="D367" s="2" t="s">
        <v>329</v>
      </c>
      <c r="E367" s="30">
        <f t="shared" si="53"/>
        <v>7505221.6065000007</v>
      </c>
      <c r="F367" s="1">
        <v>1773974.4</v>
      </c>
      <c r="G367" s="1">
        <v>644087.42000000004</v>
      </c>
      <c r="H367" s="1">
        <v>0</v>
      </c>
      <c r="I367" s="1">
        <v>1021010.15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3736974.93</v>
      </c>
      <c r="Q367" s="1">
        <v>0</v>
      </c>
      <c r="R367" s="32">
        <v>221794.80650000001</v>
      </c>
      <c r="S367" s="1">
        <v>30000</v>
      </c>
      <c r="T367" s="32">
        <v>77379.899999999994</v>
      </c>
      <c r="U367" s="31"/>
      <c r="V367" s="2" t="s">
        <v>329</v>
      </c>
      <c r="W367" s="10">
        <v>7287136.0099999998</v>
      </c>
      <c r="X367" s="10">
        <v>1714820.51</v>
      </c>
      <c r="Y367" s="10">
        <v>626889.07999999996</v>
      </c>
      <c r="Z367" s="10">
        <v>0</v>
      </c>
      <c r="AA367" s="10">
        <v>968674.11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3647577.6</v>
      </c>
      <c r="AI367" s="10">
        <v>0</v>
      </c>
      <c r="AJ367" s="10">
        <v>221794.81</v>
      </c>
      <c r="AK367" s="10">
        <v>30000</v>
      </c>
      <c r="AL367" s="10">
        <v>77379.899999999994</v>
      </c>
      <c r="AN367" s="31">
        <f t="shared" si="46"/>
        <v>218085.59650000092</v>
      </c>
      <c r="AO367" s="13">
        <f t="shared" si="47"/>
        <v>-3.4999999916180968E-3</v>
      </c>
      <c r="AP367" s="13">
        <f t="shared" si="48"/>
        <v>0</v>
      </c>
      <c r="AQ367" s="13">
        <f t="shared" si="49"/>
        <v>0</v>
      </c>
      <c r="AR367" s="13">
        <f t="shared" si="50"/>
        <v>218085.60000000091</v>
      </c>
    </row>
    <row r="368" spans="1:44" x14ac:dyDescent="0.25">
      <c r="A368" s="5">
        <f t="shared" si="51"/>
        <v>349</v>
      </c>
      <c r="B368" s="26">
        <f t="shared" si="52"/>
        <v>205</v>
      </c>
      <c r="C368" s="15" t="s">
        <v>330</v>
      </c>
      <c r="D368" s="2" t="s">
        <v>331</v>
      </c>
      <c r="E368" s="30">
        <f t="shared" si="53"/>
        <v>5255570.9600000009</v>
      </c>
      <c r="F368" s="1">
        <v>788139.88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954896.99</v>
      </c>
      <c r="O368" s="1">
        <v>0</v>
      </c>
      <c r="P368" s="1">
        <v>1681561.95</v>
      </c>
      <c r="Q368" s="1">
        <v>1545684.46</v>
      </c>
      <c r="R368" s="32">
        <v>142326.94999999998</v>
      </c>
      <c r="S368" s="1">
        <v>43704.87</v>
      </c>
      <c r="T368" s="32">
        <v>99255.86</v>
      </c>
      <c r="U368" s="31"/>
      <c r="V368" s="2" t="s">
        <v>331</v>
      </c>
      <c r="W368" s="10">
        <v>5238673.1600000011</v>
      </c>
      <c r="X368" s="10">
        <v>768222.93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0">
        <v>0</v>
      </c>
      <c r="AF368" s="10">
        <v>946895.43</v>
      </c>
      <c r="AG368" s="10">
        <v>0</v>
      </c>
      <c r="AH368" s="10">
        <v>1634079.34</v>
      </c>
      <c r="AI368" s="10">
        <v>1514338.85</v>
      </c>
      <c r="AJ368" s="10">
        <v>245880.75</v>
      </c>
      <c r="AK368" s="10">
        <v>30000</v>
      </c>
      <c r="AL368" s="10">
        <v>99255.86</v>
      </c>
      <c r="AN368" s="31">
        <f t="shared" si="46"/>
        <v>16897.799999999814</v>
      </c>
      <c r="AO368" s="13">
        <f t="shared" si="47"/>
        <v>-103553.80000000002</v>
      </c>
      <c r="AP368" s="13">
        <f t="shared" si="48"/>
        <v>13704.870000000003</v>
      </c>
      <c r="AQ368" s="13">
        <f t="shared" si="49"/>
        <v>0</v>
      </c>
      <c r="AR368" s="13">
        <f t="shared" si="50"/>
        <v>106746.72999999984</v>
      </c>
    </row>
    <row r="369" spans="1:44" x14ac:dyDescent="0.25">
      <c r="A369" s="5">
        <f t="shared" si="51"/>
        <v>350</v>
      </c>
      <c r="B369" s="26">
        <f t="shared" si="52"/>
        <v>206</v>
      </c>
      <c r="C369" s="15" t="s">
        <v>332</v>
      </c>
      <c r="D369" s="2" t="s">
        <v>333</v>
      </c>
      <c r="E369" s="30">
        <f t="shared" si="53"/>
        <v>6532047.2600000007</v>
      </c>
      <c r="F369" s="1">
        <v>1272672.6399999999</v>
      </c>
      <c r="G369" s="1">
        <v>0</v>
      </c>
      <c r="H369" s="1">
        <v>0</v>
      </c>
      <c r="I369" s="1">
        <v>713187.57</v>
      </c>
      <c r="J369" s="1">
        <v>0</v>
      </c>
      <c r="K369" s="1">
        <v>0</v>
      </c>
      <c r="L369" s="1">
        <v>0</v>
      </c>
      <c r="M369" s="1">
        <v>0</v>
      </c>
      <c r="N369" s="1">
        <v>1551941.2</v>
      </c>
      <c r="O369" s="1">
        <v>0</v>
      </c>
      <c r="P369" s="1">
        <v>2713314.38</v>
      </c>
      <c r="Q369" s="1">
        <v>0</v>
      </c>
      <c r="R369" s="32">
        <v>127422.57</v>
      </c>
      <c r="S369" s="1">
        <v>30000</v>
      </c>
      <c r="T369" s="32">
        <v>123508.9</v>
      </c>
      <c r="U369" s="31"/>
      <c r="V369" s="2" t="s">
        <v>333</v>
      </c>
      <c r="W369" s="10">
        <v>6518282.4100000001</v>
      </c>
      <c r="X369" s="10">
        <v>1228931.05</v>
      </c>
      <c r="Y369" s="10">
        <v>0</v>
      </c>
      <c r="Z369" s="10">
        <v>0</v>
      </c>
      <c r="AA369" s="10">
        <v>694204.15</v>
      </c>
      <c r="AB369" s="10">
        <v>0</v>
      </c>
      <c r="AC369" s="10">
        <v>0</v>
      </c>
      <c r="AD369" s="10">
        <v>0</v>
      </c>
      <c r="AE369" s="10">
        <v>0</v>
      </c>
      <c r="AF369" s="10">
        <v>1514753.73</v>
      </c>
      <c r="AG369" s="10">
        <v>0</v>
      </c>
      <c r="AH369" s="10">
        <v>2614047.0699999998</v>
      </c>
      <c r="AI369" s="10">
        <v>0</v>
      </c>
      <c r="AJ369" s="10">
        <v>312837.51</v>
      </c>
      <c r="AK369" s="10">
        <v>30000</v>
      </c>
      <c r="AL369" s="10">
        <v>123508.9</v>
      </c>
      <c r="AN369" s="31">
        <f t="shared" si="46"/>
        <v>13764.850000000559</v>
      </c>
      <c r="AO369" s="13">
        <f t="shared" si="47"/>
        <v>-185414.94</v>
      </c>
      <c r="AP369" s="13">
        <f t="shared" si="48"/>
        <v>0</v>
      </c>
      <c r="AQ369" s="13">
        <f t="shared" si="49"/>
        <v>0</v>
      </c>
      <c r="AR369" s="13">
        <f t="shared" si="50"/>
        <v>199179.79000000056</v>
      </c>
    </row>
    <row r="370" spans="1:44" x14ac:dyDescent="0.25">
      <c r="A370" s="5">
        <f t="shared" si="51"/>
        <v>351</v>
      </c>
      <c r="B370" s="26">
        <f t="shared" si="52"/>
        <v>207</v>
      </c>
      <c r="C370" s="15" t="s">
        <v>332</v>
      </c>
      <c r="D370" s="2" t="s">
        <v>334</v>
      </c>
      <c r="E370" s="30">
        <f t="shared" si="53"/>
        <v>8379595.1499999994</v>
      </c>
      <c r="F370" s="1">
        <v>1165435.6000000001</v>
      </c>
      <c r="G370" s="1">
        <v>0</v>
      </c>
      <c r="H370" s="1">
        <v>0</v>
      </c>
      <c r="I370" s="1">
        <v>653718.13</v>
      </c>
      <c r="J370" s="1">
        <v>0</v>
      </c>
      <c r="K370" s="1">
        <v>0</v>
      </c>
      <c r="L370" s="1">
        <v>0</v>
      </c>
      <c r="M370" s="1">
        <v>0</v>
      </c>
      <c r="N370" s="1">
        <v>1410603.1</v>
      </c>
      <c r="O370" s="1">
        <v>0</v>
      </c>
      <c r="P370" s="1">
        <v>2474511.94</v>
      </c>
      <c r="Q370" s="1">
        <v>2282748.7999999998</v>
      </c>
      <c r="R370" s="32">
        <v>189776.78</v>
      </c>
      <c r="S370" s="1">
        <v>44188.520000000004</v>
      </c>
      <c r="T370" s="32">
        <v>158612.28</v>
      </c>
      <c r="U370" s="31"/>
      <c r="V370" s="2" t="s">
        <v>334</v>
      </c>
      <c r="W370" s="10">
        <v>8353413.4899999993</v>
      </c>
      <c r="X370" s="10">
        <v>1127067.1299999999</v>
      </c>
      <c r="Y370" s="10">
        <v>0</v>
      </c>
      <c r="Z370" s="10">
        <v>0</v>
      </c>
      <c r="AA370" s="10">
        <v>636662.79</v>
      </c>
      <c r="AB370" s="10">
        <v>0</v>
      </c>
      <c r="AC370" s="10">
        <v>0</v>
      </c>
      <c r="AD370" s="10">
        <v>0</v>
      </c>
      <c r="AE370" s="10">
        <v>0</v>
      </c>
      <c r="AF370" s="10">
        <v>1389198.47</v>
      </c>
      <c r="AG370" s="10">
        <v>0</v>
      </c>
      <c r="AH370" s="10">
        <v>2397373.31</v>
      </c>
      <c r="AI370" s="10">
        <v>2221701.42</v>
      </c>
      <c r="AJ370" s="10">
        <v>392798.08999999997</v>
      </c>
      <c r="AK370" s="10">
        <v>30000</v>
      </c>
      <c r="AL370" s="10">
        <v>158612.28</v>
      </c>
      <c r="AN370" s="31">
        <f t="shared" si="46"/>
        <v>26181.660000000149</v>
      </c>
      <c r="AO370" s="13">
        <f t="shared" si="47"/>
        <v>-203021.30999999997</v>
      </c>
      <c r="AP370" s="13">
        <f t="shared" si="48"/>
        <v>14188.520000000004</v>
      </c>
      <c r="AQ370" s="13">
        <f t="shared" si="49"/>
        <v>0</v>
      </c>
      <c r="AR370" s="13">
        <f t="shared" si="50"/>
        <v>215014.45000000013</v>
      </c>
    </row>
    <row r="371" spans="1:44" x14ac:dyDescent="0.25">
      <c r="A371" s="5">
        <f t="shared" si="51"/>
        <v>352</v>
      </c>
      <c r="B371" s="26">
        <f t="shared" si="52"/>
        <v>208</v>
      </c>
      <c r="C371" s="15" t="s">
        <v>335</v>
      </c>
      <c r="D371" s="2" t="s">
        <v>336</v>
      </c>
      <c r="E371" s="30">
        <f t="shared" si="53"/>
        <v>6630791.4114285717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6486540.21</v>
      </c>
      <c r="R371" s="32">
        <v>10803.01</v>
      </c>
      <c r="S371" s="1">
        <v>1428.5714285714287</v>
      </c>
      <c r="T371" s="32">
        <v>132019.62</v>
      </c>
      <c r="U371" s="31"/>
      <c r="V371" s="2" t="s">
        <v>336</v>
      </c>
      <c r="W371" s="10">
        <v>6327633.7999999998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6143866.7999999998</v>
      </c>
      <c r="AJ371" s="10">
        <v>28381.96</v>
      </c>
      <c r="AK371" s="10">
        <v>1428.5714285714287</v>
      </c>
      <c r="AL371" s="10">
        <v>125385.04</v>
      </c>
      <c r="AN371" s="31">
        <f t="shared" si="46"/>
        <v>303157.61142857186</v>
      </c>
      <c r="AO371" s="13">
        <f t="shared" si="47"/>
        <v>-17578.949999999997</v>
      </c>
      <c r="AP371" s="13">
        <f t="shared" si="48"/>
        <v>0</v>
      </c>
      <c r="AQ371" s="13">
        <f t="shared" si="49"/>
        <v>6634.5800000000017</v>
      </c>
      <c r="AR371" s="13">
        <f t="shared" si="50"/>
        <v>314101.98142857186</v>
      </c>
    </row>
    <row r="372" spans="1:44" x14ac:dyDescent="0.25">
      <c r="A372" s="5">
        <f t="shared" si="51"/>
        <v>353</v>
      </c>
      <c r="B372" s="26">
        <f t="shared" si="52"/>
        <v>209</v>
      </c>
      <c r="C372" s="15" t="s">
        <v>337</v>
      </c>
      <c r="D372" s="2" t="s">
        <v>338</v>
      </c>
      <c r="E372" s="30">
        <f t="shared" si="53"/>
        <v>10816136.99146376</v>
      </c>
      <c r="F372" s="1">
        <v>0</v>
      </c>
      <c r="G372" s="1">
        <v>0</v>
      </c>
      <c r="H372" s="1">
        <v>261087.05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2337493.29</v>
      </c>
      <c r="O372" s="1">
        <v>0</v>
      </c>
      <c r="P372" s="1">
        <v>4068150.71</v>
      </c>
      <c r="Q372" s="1">
        <v>3754182.56</v>
      </c>
      <c r="R372" s="32">
        <v>135760.36146376183</v>
      </c>
      <c r="S372" s="1">
        <v>46455.5</v>
      </c>
      <c r="T372" s="32">
        <v>213007.52000000002</v>
      </c>
      <c r="U372" s="31"/>
      <c r="V372" s="2" t="s">
        <v>338</v>
      </c>
      <c r="W372" s="10">
        <v>10822045.299999999</v>
      </c>
      <c r="X372" s="10">
        <v>0</v>
      </c>
      <c r="Y372" s="10">
        <v>0</v>
      </c>
      <c r="Z372" s="10">
        <v>258693.11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2261677.3199999998</v>
      </c>
      <c r="AG372" s="10">
        <v>0</v>
      </c>
      <c r="AH372" s="10">
        <v>3903024.58</v>
      </c>
      <c r="AI372" s="10">
        <v>3617028.53</v>
      </c>
      <c r="AJ372" s="10">
        <v>546715.16</v>
      </c>
      <c r="AK372" s="10">
        <v>30000</v>
      </c>
      <c r="AL372" s="10">
        <v>204906.6</v>
      </c>
      <c r="AN372" s="31">
        <f t="shared" si="46"/>
        <v>-5908.3085362389684</v>
      </c>
      <c r="AO372" s="13">
        <f t="shared" si="47"/>
        <v>-410954.7985362382</v>
      </c>
      <c r="AP372" s="13">
        <f t="shared" si="48"/>
        <v>16455.5</v>
      </c>
      <c r="AQ372" s="13">
        <f t="shared" si="49"/>
        <v>8100.9200000000128</v>
      </c>
      <c r="AR372" s="13">
        <f t="shared" si="50"/>
        <v>380490.06999999925</v>
      </c>
    </row>
    <row r="373" spans="1:44" x14ac:dyDescent="0.25">
      <c r="A373" s="5">
        <f t="shared" si="51"/>
        <v>354</v>
      </c>
      <c r="B373" s="26">
        <f t="shared" si="52"/>
        <v>210</v>
      </c>
      <c r="C373" s="15" t="s">
        <v>339</v>
      </c>
      <c r="D373" s="2" t="s">
        <v>340</v>
      </c>
      <c r="E373" s="30">
        <f t="shared" si="53"/>
        <v>944272.74606448354</v>
      </c>
      <c r="F373" s="1">
        <v>575362.61</v>
      </c>
      <c r="G373" s="1">
        <v>0</v>
      </c>
      <c r="H373" s="1">
        <v>95126.82</v>
      </c>
      <c r="I373" s="1">
        <v>0</v>
      </c>
      <c r="J373" s="1">
        <v>182975.2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32">
        <v>43390.476064483628</v>
      </c>
      <c r="S373" s="1">
        <v>30000</v>
      </c>
      <c r="T373" s="32">
        <v>17417.64</v>
      </c>
      <c r="U373" s="31"/>
      <c r="V373" s="2" t="s">
        <v>340</v>
      </c>
      <c r="W373" s="10">
        <v>940457.57999999984</v>
      </c>
      <c r="X373" s="10">
        <v>574813.84</v>
      </c>
      <c r="Y373" s="10">
        <v>0</v>
      </c>
      <c r="Z373" s="10">
        <v>94706.87</v>
      </c>
      <c r="AA373" s="10">
        <v>0</v>
      </c>
      <c r="AB373" s="10">
        <v>180197.19</v>
      </c>
      <c r="AC373" s="10">
        <v>0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43398.48</v>
      </c>
      <c r="AK373" s="10">
        <v>30000</v>
      </c>
      <c r="AL373" s="10">
        <v>17341.199999999997</v>
      </c>
      <c r="AN373" s="31">
        <f t="shared" si="46"/>
        <v>3815.1660644836957</v>
      </c>
      <c r="AO373" s="13">
        <f t="shared" si="47"/>
        <v>-8.0039355163753498</v>
      </c>
      <c r="AP373" s="13">
        <f t="shared" si="48"/>
        <v>0</v>
      </c>
      <c r="AQ373" s="13">
        <f t="shared" si="49"/>
        <v>76.440000000002328</v>
      </c>
      <c r="AR373" s="13">
        <f t="shared" si="50"/>
        <v>3746.7300000000687</v>
      </c>
    </row>
    <row r="374" spans="1:44" x14ac:dyDescent="0.25">
      <c r="A374" s="5">
        <f t="shared" si="51"/>
        <v>355</v>
      </c>
      <c r="B374" s="26">
        <f t="shared" si="52"/>
        <v>211</v>
      </c>
      <c r="C374" s="15" t="s">
        <v>339</v>
      </c>
      <c r="D374" s="2" t="s">
        <v>341</v>
      </c>
      <c r="E374" s="30">
        <f t="shared" si="53"/>
        <v>402370.35878734023</v>
      </c>
      <c r="F374" s="32">
        <v>0</v>
      </c>
      <c r="G374" s="32">
        <v>0</v>
      </c>
      <c r="H374" s="32">
        <v>0</v>
      </c>
      <c r="I374" s="32">
        <v>355527.57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12">
        <v>0</v>
      </c>
      <c r="Q374" s="32">
        <v>0</v>
      </c>
      <c r="R374" s="32">
        <v>9587.1287873402234</v>
      </c>
      <c r="S374" s="32">
        <v>30000</v>
      </c>
      <c r="T374" s="32">
        <v>7255.66</v>
      </c>
      <c r="U374" s="31"/>
      <c r="V374" s="2" t="s">
        <v>341</v>
      </c>
      <c r="W374" s="10">
        <v>391838.96878734021</v>
      </c>
      <c r="X374" s="10">
        <v>0</v>
      </c>
      <c r="Y374" s="10">
        <v>0</v>
      </c>
      <c r="Z374" s="10">
        <v>0</v>
      </c>
      <c r="AA374" s="10">
        <v>345206.8</v>
      </c>
      <c r="AB374" s="10">
        <v>0</v>
      </c>
      <c r="AC374" s="10">
        <v>0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9587.1287873402234</v>
      </c>
      <c r="AK374" s="10">
        <v>30000</v>
      </c>
      <c r="AL374" s="10">
        <v>7045.04</v>
      </c>
      <c r="AN374" s="31">
        <f t="shared" si="46"/>
        <v>10531.390000000014</v>
      </c>
      <c r="AO374" s="13">
        <f t="shared" si="47"/>
        <v>0</v>
      </c>
      <c r="AP374" s="13">
        <f t="shared" si="48"/>
        <v>0</v>
      </c>
      <c r="AQ374" s="13">
        <f t="shared" si="49"/>
        <v>210.61999999999989</v>
      </c>
      <c r="AR374" s="13">
        <f t="shared" si="50"/>
        <v>10320.770000000015</v>
      </c>
    </row>
    <row r="375" spans="1:44" x14ac:dyDescent="0.25">
      <c r="A375" s="5">
        <f t="shared" si="51"/>
        <v>356</v>
      </c>
      <c r="B375" s="26">
        <f t="shared" si="52"/>
        <v>212</v>
      </c>
      <c r="C375" s="15" t="s">
        <v>339</v>
      </c>
      <c r="D375" s="2" t="s">
        <v>1516</v>
      </c>
      <c r="E375" s="30">
        <f t="shared" si="53"/>
        <v>7694564.5000000009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12">
        <v>3702782.47</v>
      </c>
      <c r="Q375" s="32">
        <v>3431457.08</v>
      </c>
      <c r="R375" s="32">
        <v>384728.23</v>
      </c>
      <c r="S375" s="32">
        <v>30000</v>
      </c>
      <c r="T375" s="32">
        <v>145596.72</v>
      </c>
      <c r="U375" s="31"/>
      <c r="V375" s="2" t="s">
        <v>1516</v>
      </c>
      <c r="W375" s="10">
        <v>7694564.5000000009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0">
        <v>0</v>
      </c>
      <c r="AF375" s="10">
        <v>0</v>
      </c>
      <c r="AG375" s="10">
        <v>0</v>
      </c>
      <c r="AH375" s="10">
        <v>3702782.47</v>
      </c>
      <c r="AI375" s="10">
        <v>3431457.08</v>
      </c>
      <c r="AJ375" s="10">
        <v>384728.23</v>
      </c>
      <c r="AK375" s="10">
        <v>30000</v>
      </c>
      <c r="AL375" s="10">
        <v>145596.72</v>
      </c>
      <c r="AN375" s="31"/>
      <c r="AO375" s="13"/>
      <c r="AP375" s="13"/>
      <c r="AQ375" s="13"/>
      <c r="AR375" s="13"/>
    </row>
    <row r="376" spans="1:44" x14ac:dyDescent="0.25">
      <c r="A376" s="5">
        <f t="shared" si="51"/>
        <v>357</v>
      </c>
      <c r="B376" s="26">
        <f t="shared" si="52"/>
        <v>213</v>
      </c>
      <c r="C376" s="15" t="s">
        <v>339</v>
      </c>
      <c r="D376" s="2" t="s">
        <v>1517</v>
      </c>
      <c r="E376" s="30">
        <f t="shared" si="53"/>
        <v>8563990.4700000007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12">
        <v>4122892.25</v>
      </c>
      <c r="Q376" s="32">
        <v>3820782.88</v>
      </c>
      <c r="R376" s="32">
        <v>428199.52</v>
      </c>
      <c r="S376" s="32">
        <v>30000</v>
      </c>
      <c r="T376" s="32">
        <v>162115.82</v>
      </c>
      <c r="U376" s="31"/>
      <c r="V376" s="2" t="s">
        <v>1517</v>
      </c>
      <c r="W376" s="10">
        <v>8563990.4700000007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0">
        <v>0</v>
      </c>
      <c r="AF376" s="10">
        <v>0</v>
      </c>
      <c r="AG376" s="10">
        <v>0</v>
      </c>
      <c r="AH376" s="10">
        <v>4122892.25</v>
      </c>
      <c r="AI376" s="10">
        <v>3820782.88</v>
      </c>
      <c r="AJ376" s="10">
        <v>428199.52</v>
      </c>
      <c r="AK376" s="10">
        <v>30000</v>
      </c>
      <c r="AL376" s="10">
        <v>162115.82</v>
      </c>
      <c r="AN376" s="31"/>
      <c r="AO376" s="13"/>
      <c r="AP376" s="13"/>
      <c r="AQ376" s="13"/>
      <c r="AR376" s="13"/>
    </row>
    <row r="377" spans="1:44" x14ac:dyDescent="0.25">
      <c r="A377" s="5">
        <f t="shared" si="51"/>
        <v>358</v>
      </c>
      <c r="B377" s="26">
        <f t="shared" si="52"/>
        <v>214</v>
      </c>
      <c r="C377" s="15" t="s">
        <v>342</v>
      </c>
      <c r="D377" s="2" t="s">
        <v>343</v>
      </c>
      <c r="E377" s="30">
        <f t="shared" si="53"/>
        <v>1719312.004</v>
      </c>
      <c r="F377" s="32">
        <v>1599718.78</v>
      </c>
      <c r="G377" s="32">
        <v>0</v>
      </c>
      <c r="H377" s="32">
        <v>0</v>
      </c>
      <c r="I377" s="32">
        <v>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12">
        <v>0</v>
      </c>
      <c r="Q377" s="32">
        <v>0</v>
      </c>
      <c r="R377" s="32">
        <v>67236.704000000012</v>
      </c>
      <c r="S377" s="32">
        <v>30000</v>
      </c>
      <c r="T377" s="32">
        <v>22356.52</v>
      </c>
      <c r="U377" s="31"/>
      <c r="V377" s="2" t="s">
        <v>343</v>
      </c>
      <c r="W377" s="10">
        <v>1690872.7039999999</v>
      </c>
      <c r="X377" s="10">
        <v>1571279.48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67236.704000000012</v>
      </c>
      <c r="AK377" s="10">
        <v>30000</v>
      </c>
      <c r="AL377" s="10">
        <v>22356.52</v>
      </c>
      <c r="AN377" s="31">
        <f t="shared" si="46"/>
        <v>28439.300000000047</v>
      </c>
      <c r="AO377" s="13">
        <f t="shared" si="47"/>
        <v>0</v>
      </c>
      <c r="AP377" s="13">
        <f t="shared" si="48"/>
        <v>0</v>
      </c>
      <c r="AQ377" s="13">
        <f t="shared" si="49"/>
        <v>0</v>
      </c>
      <c r="AR377" s="13">
        <f t="shared" si="50"/>
        <v>28439.300000000047</v>
      </c>
    </row>
    <row r="378" spans="1:44" x14ac:dyDescent="0.25">
      <c r="A378" s="5">
        <f t="shared" si="51"/>
        <v>359</v>
      </c>
      <c r="B378" s="26">
        <f t="shared" si="52"/>
        <v>215</v>
      </c>
      <c r="C378" s="15" t="s">
        <v>342</v>
      </c>
      <c r="D378" s="2" t="s">
        <v>344</v>
      </c>
      <c r="E378" s="30">
        <f t="shared" si="53"/>
        <v>1696672.5299849391</v>
      </c>
      <c r="F378" s="32">
        <v>1579674.64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12">
        <v>0</v>
      </c>
      <c r="Q378" s="32">
        <v>0</v>
      </c>
      <c r="R378" s="32">
        <v>66019.589984939143</v>
      </c>
      <c r="S378" s="32">
        <v>30000</v>
      </c>
      <c r="T378" s="32">
        <v>20978.3</v>
      </c>
      <c r="U378" s="31"/>
      <c r="V378" s="2" t="s">
        <v>344</v>
      </c>
      <c r="W378" s="10">
        <v>1667200.0099849394</v>
      </c>
      <c r="X378" s="10">
        <v>1550202.12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0</v>
      </c>
      <c r="AJ378" s="10">
        <v>66019.589984939143</v>
      </c>
      <c r="AK378" s="10">
        <v>30000</v>
      </c>
      <c r="AL378" s="10">
        <v>20978.3</v>
      </c>
      <c r="AN378" s="31">
        <f t="shared" si="46"/>
        <v>29472.519999999786</v>
      </c>
      <c r="AO378" s="13">
        <f t="shared" si="47"/>
        <v>0</v>
      </c>
      <c r="AP378" s="13">
        <f t="shared" si="48"/>
        <v>0</v>
      </c>
      <c r="AQ378" s="13">
        <f t="shared" si="49"/>
        <v>0</v>
      </c>
      <c r="AR378" s="13">
        <f t="shared" si="50"/>
        <v>29472.519999999786</v>
      </c>
    </row>
    <row r="379" spans="1:44" x14ac:dyDescent="0.25">
      <c r="A379" s="5">
        <f t="shared" si="51"/>
        <v>360</v>
      </c>
      <c r="B379" s="26">
        <f t="shared" si="52"/>
        <v>216</v>
      </c>
      <c r="C379" s="15" t="s">
        <v>342</v>
      </c>
      <c r="D379" s="2" t="s">
        <v>345</v>
      </c>
      <c r="E379" s="30">
        <f t="shared" si="53"/>
        <v>2001626.7289409186</v>
      </c>
      <c r="F379" s="32">
        <v>1393710.68</v>
      </c>
      <c r="G379" s="32">
        <v>0</v>
      </c>
      <c r="H379" s="32">
        <v>273147.43</v>
      </c>
      <c r="I379" s="32">
        <v>0</v>
      </c>
      <c r="J379" s="32">
        <v>216024.17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12">
        <v>0</v>
      </c>
      <c r="Q379" s="32">
        <v>0</v>
      </c>
      <c r="R379" s="32">
        <v>48734.118940918779</v>
      </c>
      <c r="S379" s="32">
        <v>30000</v>
      </c>
      <c r="T379" s="32">
        <v>40010.33</v>
      </c>
      <c r="U379" s="31"/>
      <c r="V379" s="2" t="s">
        <v>345</v>
      </c>
      <c r="W379" s="10">
        <v>1946858.4400000002</v>
      </c>
      <c r="X379" s="10">
        <v>1355875.35</v>
      </c>
      <c r="Y379" s="10">
        <v>0</v>
      </c>
      <c r="Z379" s="10">
        <v>265241.49</v>
      </c>
      <c r="AA379" s="10">
        <v>0</v>
      </c>
      <c r="AB379" s="10">
        <v>209645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0</v>
      </c>
      <c r="AJ379" s="10">
        <v>48734.12</v>
      </c>
      <c r="AK379" s="10">
        <v>30000</v>
      </c>
      <c r="AL379" s="10">
        <v>37362.479999999996</v>
      </c>
      <c r="AN379" s="31">
        <f t="shared" si="46"/>
        <v>54768.288940918399</v>
      </c>
      <c r="AO379" s="13">
        <f t="shared" si="47"/>
        <v>-1.0590812235022895E-3</v>
      </c>
      <c r="AP379" s="13">
        <f t="shared" si="48"/>
        <v>0</v>
      </c>
      <c r="AQ379" s="13">
        <f t="shared" si="49"/>
        <v>2647.8500000000058</v>
      </c>
      <c r="AR379" s="13">
        <f t="shared" si="50"/>
        <v>52120.439999999617</v>
      </c>
    </row>
    <row r="380" spans="1:44" x14ac:dyDescent="0.25">
      <c r="A380" s="5">
        <f t="shared" si="51"/>
        <v>361</v>
      </c>
      <c r="B380" s="26">
        <f t="shared" si="52"/>
        <v>217</v>
      </c>
      <c r="C380" s="15" t="s">
        <v>342</v>
      </c>
      <c r="D380" s="2" t="s">
        <v>346</v>
      </c>
      <c r="E380" s="30">
        <f t="shared" si="53"/>
        <v>872518.40412800002</v>
      </c>
      <c r="F380" s="32">
        <v>0</v>
      </c>
      <c r="G380" s="32">
        <v>0</v>
      </c>
      <c r="H380" s="32">
        <v>782101.24</v>
      </c>
      <c r="I380" s="32">
        <v>0</v>
      </c>
      <c r="J380" s="32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12">
        <v>0</v>
      </c>
      <c r="Q380" s="32">
        <v>0</v>
      </c>
      <c r="R380" s="32">
        <v>22819.600000000002</v>
      </c>
      <c r="S380" s="32">
        <v>30000</v>
      </c>
      <c r="T380" s="32">
        <v>37597.564128000005</v>
      </c>
      <c r="U380" s="31"/>
      <c r="V380" s="2" t="s">
        <v>346</v>
      </c>
      <c r="W380" s="10">
        <v>873331.81412800006</v>
      </c>
      <c r="X380" s="10">
        <v>0</v>
      </c>
      <c r="Y380" s="10">
        <v>0</v>
      </c>
      <c r="Z380" s="10">
        <v>782914.65</v>
      </c>
      <c r="AA380" s="10">
        <v>0</v>
      </c>
      <c r="AB380" s="10">
        <v>0</v>
      </c>
      <c r="AC380" s="10">
        <v>0</v>
      </c>
      <c r="AD380" s="10">
        <v>0</v>
      </c>
      <c r="AE380" s="10">
        <v>0</v>
      </c>
      <c r="AF380" s="10">
        <v>0</v>
      </c>
      <c r="AG380" s="10">
        <v>0</v>
      </c>
      <c r="AH380" s="10">
        <v>0</v>
      </c>
      <c r="AI380" s="10">
        <v>0</v>
      </c>
      <c r="AJ380" s="10">
        <v>22819.600000000002</v>
      </c>
      <c r="AK380" s="10">
        <v>30000</v>
      </c>
      <c r="AL380" s="10">
        <v>37597.564128000005</v>
      </c>
      <c r="AN380" s="31">
        <f t="shared" si="46"/>
        <v>-813.4100000000326</v>
      </c>
      <c r="AO380" s="13">
        <f t="shared" si="47"/>
        <v>0</v>
      </c>
      <c r="AP380" s="13">
        <f t="shared" si="48"/>
        <v>0</v>
      </c>
      <c r="AQ380" s="13">
        <f t="shared" si="49"/>
        <v>0</v>
      </c>
      <c r="AR380" s="13">
        <f t="shared" si="50"/>
        <v>-813.4100000000326</v>
      </c>
    </row>
    <row r="381" spans="1:44" x14ac:dyDescent="0.25">
      <c r="A381" s="5">
        <f t="shared" si="51"/>
        <v>362</v>
      </c>
      <c r="B381" s="26">
        <f t="shared" si="52"/>
        <v>218</v>
      </c>
      <c r="C381" s="15" t="s">
        <v>342</v>
      </c>
      <c r="D381" s="2" t="s">
        <v>348</v>
      </c>
      <c r="E381" s="30">
        <f t="shared" si="53"/>
        <v>579835.50250000006</v>
      </c>
      <c r="F381" s="32">
        <v>0</v>
      </c>
      <c r="G381" s="32">
        <v>0</v>
      </c>
      <c r="H381" s="32">
        <v>0</v>
      </c>
      <c r="I381" s="32">
        <v>0</v>
      </c>
      <c r="J381" s="32">
        <v>526863.31000000006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12">
        <v>0</v>
      </c>
      <c r="Q381" s="32">
        <v>0</v>
      </c>
      <c r="R381" s="32">
        <v>12219.872500000001</v>
      </c>
      <c r="S381" s="32">
        <v>30000</v>
      </c>
      <c r="T381" s="32">
        <v>10752.32</v>
      </c>
      <c r="U381" s="31"/>
      <c r="V381" s="2" t="s">
        <v>348</v>
      </c>
      <c r="W381" s="10">
        <v>563063.59250000003</v>
      </c>
      <c r="X381" s="10">
        <v>0</v>
      </c>
      <c r="Y381" s="10">
        <v>0</v>
      </c>
      <c r="Z381" s="10">
        <v>0</v>
      </c>
      <c r="AA381" s="10">
        <v>0</v>
      </c>
      <c r="AB381" s="10">
        <v>510426.84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12219.872500000001</v>
      </c>
      <c r="AK381" s="10">
        <v>30000</v>
      </c>
      <c r="AL381" s="10">
        <v>10416.879999999999</v>
      </c>
      <c r="AN381" s="31">
        <f t="shared" si="46"/>
        <v>16771.910000000033</v>
      </c>
      <c r="AO381" s="13">
        <f t="shared" si="47"/>
        <v>0</v>
      </c>
      <c r="AP381" s="13">
        <f t="shared" si="48"/>
        <v>0</v>
      </c>
      <c r="AQ381" s="13">
        <f t="shared" si="49"/>
        <v>335.44000000000051</v>
      </c>
      <c r="AR381" s="13">
        <f t="shared" si="50"/>
        <v>16436.47000000003</v>
      </c>
    </row>
    <row r="382" spans="1:44" x14ac:dyDescent="0.25">
      <c r="A382" s="5">
        <f t="shared" si="51"/>
        <v>363</v>
      </c>
      <c r="B382" s="26">
        <f t="shared" si="52"/>
        <v>219</v>
      </c>
      <c r="C382" s="15" t="s">
        <v>342</v>
      </c>
      <c r="D382" s="2" t="s">
        <v>351</v>
      </c>
      <c r="E382" s="30">
        <f t="shared" si="53"/>
        <v>1209297.0609999998</v>
      </c>
      <c r="F382" s="32">
        <v>0</v>
      </c>
      <c r="G382" s="32">
        <v>0</v>
      </c>
      <c r="H382" s="32">
        <v>444383.32</v>
      </c>
      <c r="I382" s="32">
        <v>684889.4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12">
        <v>0</v>
      </c>
      <c r="Q382" s="32">
        <v>0</v>
      </c>
      <c r="R382" s="32">
        <v>26977.961000000003</v>
      </c>
      <c r="S382" s="32">
        <v>30000</v>
      </c>
      <c r="T382" s="32">
        <v>23046.38</v>
      </c>
      <c r="U382" s="31"/>
      <c r="V382" s="2" t="s">
        <v>351</v>
      </c>
      <c r="W382" s="10">
        <v>1175810.17</v>
      </c>
      <c r="X382" s="10">
        <v>0</v>
      </c>
      <c r="Y382" s="10">
        <v>0</v>
      </c>
      <c r="Z382" s="10">
        <v>433217.38</v>
      </c>
      <c r="AA382" s="10">
        <v>663238.17000000004</v>
      </c>
      <c r="AB382" s="10">
        <v>0</v>
      </c>
      <c r="AC382" s="10">
        <v>0</v>
      </c>
      <c r="AD382" s="10">
        <v>0</v>
      </c>
      <c r="AE382" s="10">
        <v>0</v>
      </c>
      <c r="AF382" s="10">
        <v>0</v>
      </c>
      <c r="AG382" s="10">
        <v>0</v>
      </c>
      <c r="AH382" s="10">
        <v>0</v>
      </c>
      <c r="AI382" s="10">
        <v>0</v>
      </c>
      <c r="AJ382" s="10">
        <v>26977.96</v>
      </c>
      <c r="AK382" s="10">
        <v>30000</v>
      </c>
      <c r="AL382" s="10">
        <v>22376.66</v>
      </c>
      <c r="AN382" s="31">
        <f t="shared" si="46"/>
        <v>33486.890999999829</v>
      </c>
      <c r="AO382" s="13">
        <f t="shared" si="47"/>
        <v>1.0000000038417056E-3</v>
      </c>
      <c r="AP382" s="13">
        <f t="shared" si="48"/>
        <v>0</v>
      </c>
      <c r="AQ382" s="13">
        <f t="shared" si="49"/>
        <v>669.72000000000116</v>
      </c>
      <c r="AR382" s="13">
        <f t="shared" si="50"/>
        <v>32817.169999999824</v>
      </c>
    </row>
    <row r="383" spans="1:44" x14ac:dyDescent="0.25">
      <c r="A383" s="5">
        <f t="shared" si="51"/>
        <v>364</v>
      </c>
      <c r="B383" s="26">
        <f t="shared" si="52"/>
        <v>220</v>
      </c>
      <c r="C383" s="15" t="s">
        <v>342</v>
      </c>
      <c r="D383" s="2" t="s">
        <v>353</v>
      </c>
      <c r="E383" s="30">
        <f t="shared" si="53"/>
        <v>460762.89650000003</v>
      </c>
      <c r="F383" s="32">
        <v>0</v>
      </c>
      <c r="G383" s="32">
        <v>0</v>
      </c>
      <c r="H383" s="32">
        <v>0</v>
      </c>
      <c r="I383" s="32">
        <v>0</v>
      </c>
      <c r="J383" s="32">
        <v>410552.7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12">
        <v>0</v>
      </c>
      <c r="Q383" s="32">
        <v>0</v>
      </c>
      <c r="R383" s="32">
        <v>11831.576500000001</v>
      </c>
      <c r="S383" s="32">
        <v>30000</v>
      </c>
      <c r="T383" s="32">
        <v>8378.6200000000008</v>
      </c>
      <c r="U383" s="31"/>
      <c r="V383" s="2" t="s">
        <v>353</v>
      </c>
      <c r="W383" s="10">
        <v>449556.33650000003</v>
      </c>
      <c r="X383" s="10">
        <v>0</v>
      </c>
      <c r="Y383" s="10">
        <v>0</v>
      </c>
      <c r="Z383" s="10">
        <v>0</v>
      </c>
      <c r="AA383" s="10">
        <v>0</v>
      </c>
      <c r="AB383" s="10">
        <v>399570.26</v>
      </c>
      <c r="AC383" s="10">
        <v>0</v>
      </c>
      <c r="AD383" s="10">
        <v>0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11831.576500000001</v>
      </c>
      <c r="AK383" s="10">
        <v>30000</v>
      </c>
      <c r="AL383" s="10">
        <v>8154.5</v>
      </c>
      <c r="AN383" s="31">
        <f t="shared" si="46"/>
        <v>11206.559999999998</v>
      </c>
      <c r="AO383" s="13">
        <f t="shared" si="47"/>
        <v>0</v>
      </c>
      <c r="AP383" s="13">
        <f t="shared" si="48"/>
        <v>0</v>
      </c>
      <c r="AQ383" s="13">
        <f t="shared" si="49"/>
        <v>224.1200000000008</v>
      </c>
      <c r="AR383" s="13">
        <f t="shared" si="50"/>
        <v>10982.439999999997</v>
      </c>
    </row>
    <row r="384" spans="1:44" x14ac:dyDescent="0.25">
      <c r="A384" s="5">
        <f t="shared" si="51"/>
        <v>365</v>
      </c>
      <c r="B384" s="26">
        <f t="shared" si="52"/>
        <v>221</v>
      </c>
      <c r="C384" s="15" t="s">
        <v>354</v>
      </c>
      <c r="D384" s="2" t="s">
        <v>356</v>
      </c>
      <c r="E384" s="30">
        <f t="shared" si="53"/>
        <v>2774561.3595751696</v>
      </c>
      <c r="F384" s="1">
        <v>0</v>
      </c>
      <c r="G384" s="1">
        <v>0</v>
      </c>
      <c r="H384" s="1">
        <v>162351.82999999999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2427579.19</v>
      </c>
      <c r="Q384" s="1">
        <v>0</v>
      </c>
      <c r="R384" s="32">
        <v>101774.59957516944</v>
      </c>
      <c r="S384" s="1">
        <v>30000</v>
      </c>
      <c r="T384" s="32">
        <v>52855.740000000005</v>
      </c>
      <c r="U384" s="31"/>
      <c r="V384" s="2" t="s">
        <v>356</v>
      </c>
      <c r="W384" s="10">
        <v>2704715.0600000005</v>
      </c>
      <c r="X384" s="10">
        <v>0</v>
      </c>
      <c r="Y384" s="10">
        <v>0</v>
      </c>
      <c r="Z384" s="10">
        <v>157763.67000000001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2380248.7400000002</v>
      </c>
      <c r="AI384" s="10">
        <v>0</v>
      </c>
      <c r="AJ384" s="10">
        <v>84906.49</v>
      </c>
      <c r="AK384" s="10">
        <v>30000</v>
      </c>
      <c r="AL384" s="10">
        <v>51796.160000000003</v>
      </c>
      <c r="AN384" s="31">
        <f t="shared" si="46"/>
        <v>69846.299575169105</v>
      </c>
      <c r="AO384" s="13">
        <f t="shared" si="47"/>
        <v>16868.109575169437</v>
      </c>
      <c r="AP384" s="13">
        <f t="shared" si="48"/>
        <v>0</v>
      </c>
      <c r="AQ384" s="13">
        <f t="shared" si="49"/>
        <v>1059.5800000000017</v>
      </c>
      <c r="AR384" s="13">
        <f t="shared" si="50"/>
        <v>51918.609999999666</v>
      </c>
    </row>
    <row r="385" spans="1:44" x14ac:dyDescent="0.25">
      <c r="A385" s="5">
        <f t="shared" si="51"/>
        <v>366</v>
      </c>
      <c r="B385" s="26">
        <f t="shared" si="52"/>
        <v>222</v>
      </c>
      <c r="C385" s="15" t="s">
        <v>354</v>
      </c>
      <c r="D385" s="2" t="s">
        <v>357</v>
      </c>
      <c r="E385" s="30">
        <f t="shared" si="53"/>
        <v>5154455.358238806</v>
      </c>
      <c r="F385" s="1">
        <v>0</v>
      </c>
      <c r="G385" s="1">
        <v>0</v>
      </c>
      <c r="H385" s="1">
        <v>163201.60000000001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2440400.09</v>
      </c>
      <c r="Q385" s="1">
        <v>2242229.08</v>
      </c>
      <c r="R385" s="32">
        <v>179730.08823880611</v>
      </c>
      <c r="S385" s="1">
        <v>30000</v>
      </c>
      <c r="T385" s="32">
        <v>98894.5</v>
      </c>
      <c r="U385" s="31"/>
      <c r="V385" s="2" t="s">
        <v>357</v>
      </c>
      <c r="W385" s="10">
        <v>5076462.67</v>
      </c>
      <c r="X385" s="10">
        <v>0</v>
      </c>
      <c r="Y385" s="10">
        <v>0</v>
      </c>
      <c r="Z385" s="10">
        <v>158613.45000000001</v>
      </c>
      <c r="AA385" s="10">
        <v>0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0</v>
      </c>
      <c r="AH385" s="10">
        <v>2393069.62</v>
      </c>
      <c r="AI385" s="10">
        <v>2217714.87</v>
      </c>
      <c r="AJ385" s="10">
        <v>179730.09</v>
      </c>
      <c r="AK385" s="10">
        <v>30000</v>
      </c>
      <c r="AL385" s="10">
        <v>97334.640000000014</v>
      </c>
      <c r="AN385" s="31">
        <f t="shared" si="46"/>
        <v>77992.688238806091</v>
      </c>
      <c r="AO385" s="13">
        <f t="shared" si="47"/>
        <v>-1.7611938819754869E-3</v>
      </c>
      <c r="AP385" s="13">
        <f t="shared" si="48"/>
        <v>0</v>
      </c>
      <c r="AQ385" s="13">
        <f t="shared" si="49"/>
        <v>1559.859999999986</v>
      </c>
      <c r="AR385" s="13">
        <f t="shared" si="50"/>
        <v>76432.829999999987</v>
      </c>
    </row>
    <row r="386" spans="1:44" x14ac:dyDescent="0.25">
      <c r="A386" s="5">
        <f t="shared" si="51"/>
        <v>367</v>
      </c>
      <c r="B386" s="26">
        <f t="shared" si="52"/>
        <v>223</v>
      </c>
      <c r="C386" s="15" t="s">
        <v>358</v>
      </c>
      <c r="D386" s="2" t="s">
        <v>359</v>
      </c>
      <c r="E386" s="30">
        <f t="shared" si="53"/>
        <v>1812091.2740686629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1680797.51</v>
      </c>
      <c r="O386" s="1">
        <v>0</v>
      </c>
      <c r="P386" s="1">
        <v>0</v>
      </c>
      <c r="Q386" s="1">
        <v>0</v>
      </c>
      <c r="R386" s="32">
        <v>66991.784068662804</v>
      </c>
      <c r="S386" s="1">
        <v>30000</v>
      </c>
      <c r="T386" s="32">
        <v>34301.980000000003</v>
      </c>
      <c r="U386" s="31"/>
      <c r="V386" s="2" t="s">
        <v>359</v>
      </c>
      <c r="W386" s="10">
        <v>1788478.4940686629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1657656.97</v>
      </c>
      <c r="AG386" s="10">
        <v>0</v>
      </c>
      <c r="AH386" s="10">
        <v>0</v>
      </c>
      <c r="AI386" s="10">
        <v>0</v>
      </c>
      <c r="AJ386" s="10">
        <v>66991.784068662804</v>
      </c>
      <c r="AK386" s="10">
        <v>30000</v>
      </c>
      <c r="AL386" s="10">
        <v>33829.74</v>
      </c>
      <c r="AN386" s="31">
        <f t="shared" si="46"/>
        <v>23612.780000000028</v>
      </c>
      <c r="AO386" s="13">
        <f t="shared" si="47"/>
        <v>0</v>
      </c>
      <c r="AP386" s="13">
        <f t="shared" si="48"/>
        <v>0</v>
      </c>
      <c r="AQ386" s="13">
        <f t="shared" si="49"/>
        <v>472.24000000000524</v>
      </c>
      <c r="AR386" s="13">
        <f t="shared" si="50"/>
        <v>23140.540000000023</v>
      </c>
    </row>
    <row r="387" spans="1:44" x14ac:dyDescent="0.25">
      <c r="A387" s="82"/>
      <c r="B387" s="83"/>
      <c r="C387" s="102"/>
      <c r="D387" s="103" t="s">
        <v>1404</v>
      </c>
      <c r="E387" s="80">
        <f t="shared" ref="E387:T387" si="54">SUM(E388:E786)</f>
        <v>2899036490.1097174</v>
      </c>
      <c r="F387" s="80">
        <f t="shared" si="54"/>
        <v>553812113.2299999</v>
      </c>
      <c r="G387" s="80">
        <f t="shared" si="54"/>
        <v>245284226.96999997</v>
      </c>
      <c r="H387" s="80">
        <f t="shared" si="54"/>
        <v>96971340.440000027</v>
      </c>
      <c r="I387" s="80">
        <f t="shared" si="54"/>
        <v>169698808.35000002</v>
      </c>
      <c r="J387" s="80">
        <f t="shared" si="54"/>
        <v>20561811.749999996</v>
      </c>
      <c r="K387" s="80">
        <f t="shared" si="54"/>
        <v>0</v>
      </c>
      <c r="L387" s="80">
        <f t="shared" si="54"/>
        <v>71134113.829999983</v>
      </c>
      <c r="M387" s="80">
        <f t="shared" si="54"/>
        <v>10001268.48</v>
      </c>
      <c r="N387" s="80">
        <f t="shared" si="54"/>
        <v>386571315.94999975</v>
      </c>
      <c r="O387" s="80">
        <f t="shared" si="54"/>
        <v>49803476.82</v>
      </c>
      <c r="P387" s="80">
        <f t="shared" si="54"/>
        <v>690471988.56000006</v>
      </c>
      <c r="Q387" s="80">
        <f t="shared" si="54"/>
        <v>390484044.35000002</v>
      </c>
      <c r="R387" s="80">
        <f t="shared" si="54"/>
        <v>162277026.40337348</v>
      </c>
      <c r="S387" s="80">
        <f t="shared" si="54"/>
        <v>9008486.1366666686</v>
      </c>
      <c r="T387" s="80">
        <f t="shared" si="54"/>
        <v>42956468.839677341</v>
      </c>
      <c r="V387" s="41" t="s">
        <v>1404</v>
      </c>
      <c r="AN387" s="31">
        <f t="shared" si="46"/>
        <v>2899036490.1097174</v>
      </c>
      <c r="AO387" s="13">
        <f t="shared" si="47"/>
        <v>162277026.40337348</v>
      </c>
      <c r="AP387" s="13">
        <f t="shared" si="48"/>
        <v>9008486.1366666686</v>
      </c>
      <c r="AQ387" s="13">
        <f t="shared" si="49"/>
        <v>42956468.839677341</v>
      </c>
      <c r="AR387" s="13">
        <f t="shared" si="50"/>
        <v>2684794508.7299995</v>
      </c>
    </row>
    <row r="388" spans="1:44" x14ac:dyDescent="0.25">
      <c r="A388" s="5">
        <f>+A386+1</f>
        <v>368</v>
      </c>
      <c r="B388" s="5">
        <v>1</v>
      </c>
      <c r="C388" s="15" t="s">
        <v>82</v>
      </c>
      <c r="D388" s="2" t="s">
        <v>361</v>
      </c>
      <c r="E388" s="30">
        <f t="shared" ref="E388:E449" si="55">SUM(F388:T388)</f>
        <v>16728304.156279908</v>
      </c>
      <c r="F388" s="32">
        <v>5908726.3399999999</v>
      </c>
      <c r="G388" s="32">
        <v>3133744.96</v>
      </c>
      <c r="H388" s="32">
        <v>1134273.56</v>
      </c>
      <c r="I388" s="32">
        <v>1921773.9</v>
      </c>
      <c r="J388" s="32">
        <v>0</v>
      </c>
      <c r="K388" s="32">
        <v>0</v>
      </c>
      <c r="L388" s="32">
        <v>423290.26</v>
      </c>
      <c r="M388" s="32">
        <v>0</v>
      </c>
      <c r="N388" s="32">
        <v>0</v>
      </c>
      <c r="O388" s="32">
        <v>2818845.73</v>
      </c>
      <c r="P388" s="12">
        <v>0</v>
      </c>
      <c r="Q388" s="32">
        <v>0</v>
      </c>
      <c r="R388" s="32">
        <v>1186193.3862799075</v>
      </c>
      <c r="S388" s="32">
        <v>16666.669999999998</v>
      </c>
      <c r="T388" s="32">
        <v>184789.35</v>
      </c>
      <c r="U388" s="31"/>
      <c r="V388" s="2" t="s">
        <v>361</v>
      </c>
      <c r="W388" s="10">
        <v>17064749.020000003</v>
      </c>
      <c r="X388" s="10">
        <v>5860760.3300000001</v>
      </c>
      <c r="Y388" s="10">
        <v>3123835.74</v>
      </c>
      <c r="Z388" s="10">
        <v>1316338.1399999999</v>
      </c>
      <c r="AA388" s="10">
        <v>1953165.21</v>
      </c>
      <c r="AB388" s="10">
        <v>0</v>
      </c>
      <c r="AC388" s="10">
        <v>0</v>
      </c>
      <c r="AD388" s="10">
        <v>393731.58</v>
      </c>
      <c r="AE388" s="10">
        <v>0</v>
      </c>
      <c r="AF388" s="10">
        <v>0</v>
      </c>
      <c r="AG388" s="10">
        <v>2896820.16</v>
      </c>
      <c r="AH388" s="10">
        <v>0</v>
      </c>
      <c r="AI388" s="10">
        <v>0</v>
      </c>
      <c r="AJ388" s="10">
        <v>1186193.3899999999</v>
      </c>
      <c r="AK388" s="10">
        <v>16666.669999999998</v>
      </c>
      <c r="AL388" s="10">
        <v>317237.8</v>
      </c>
      <c r="AN388" s="31">
        <f t="shared" si="46"/>
        <v>-336444.86372009479</v>
      </c>
      <c r="AO388" s="13">
        <f t="shared" si="47"/>
        <v>-3.7200923543423414E-3</v>
      </c>
      <c r="AP388" s="13">
        <f t="shared" si="48"/>
        <v>0</v>
      </c>
      <c r="AQ388" s="13">
        <f t="shared" si="49"/>
        <v>-132448.44999999998</v>
      </c>
      <c r="AR388" s="13">
        <f t="shared" si="50"/>
        <v>-203996.41000000245</v>
      </c>
    </row>
    <row r="389" spans="1:44" x14ac:dyDescent="0.25">
      <c r="A389" s="5">
        <f>+A388+1</f>
        <v>369</v>
      </c>
      <c r="B389" s="5">
        <f>+B388+1</f>
        <v>2</v>
      </c>
      <c r="C389" s="15" t="s">
        <v>82</v>
      </c>
      <c r="D389" s="2" t="s">
        <v>362</v>
      </c>
      <c r="E389" s="30">
        <f t="shared" si="55"/>
        <v>16731897.101153418</v>
      </c>
      <c r="F389" s="32">
        <v>5907205.1699999999</v>
      </c>
      <c r="G389" s="32">
        <v>3132811.08</v>
      </c>
      <c r="H389" s="32">
        <v>1138060.69</v>
      </c>
      <c r="I389" s="32">
        <v>1920258.97</v>
      </c>
      <c r="J389" s="32">
        <v>0</v>
      </c>
      <c r="K389" s="32">
        <v>0</v>
      </c>
      <c r="L389" s="32">
        <v>423381.27</v>
      </c>
      <c r="M389" s="32">
        <v>0</v>
      </c>
      <c r="N389" s="32">
        <v>0</v>
      </c>
      <c r="O389" s="32">
        <v>2816062.7</v>
      </c>
      <c r="P389" s="12">
        <v>0</v>
      </c>
      <c r="Q389" s="32">
        <v>0</v>
      </c>
      <c r="R389" s="32">
        <v>1192895.4411534197</v>
      </c>
      <c r="S389" s="32">
        <v>16666.669999999998</v>
      </c>
      <c r="T389" s="32">
        <v>184555.11</v>
      </c>
      <c r="U389" s="31"/>
      <c r="V389" s="2" t="s">
        <v>362</v>
      </c>
      <c r="W389" s="10">
        <v>17074864.040000003</v>
      </c>
      <c r="X389" s="10">
        <v>5862021.4900000002</v>
      </c>
      <c r="Y389" s="10">
        <v>3124507.97</v>
      </c>
      <c r="Z389" s="10">
        <v>1316621.3999999999</v>
      </c>
      <c r="AA389" s="10">
        <v>1953585.49</v>
      </c>
      <c r="AB389" s="10">
        <v>0</v>
      </c>
      <c r="AC389" s="10">
        <v>0</v>
      </c>
      <c r="AD389" s="10">
        <v>393816.32000000001</v>
      </c>
      <c r="AE389" s="10">
        <v>0</v>
      </c>
      <c r="AF389" s="10">
        <v>0</v>
      </c>
      <c r="AG389" s="10">
        <v>2897443.52</v>
      </c>
      <c r="AH389" s="10">
        <v>0</v>
      </c>
      <c r="AI389" s="10">
        <v>0</v>
      </c>
      <c r="AJ389" s="10">
        <v>1192895.1399999999</v>
      </c>
      <c r="AK389" s="10">
        <v>16666.669999999998</v>
      </c>
      <c r="AL389" s="10">
        <v>317306.04000000004</v>
      </c>
      <c r="AN389" s="31">
        <f t="shared" si="46"/>
        <v>-342966.93884658441</v>
      </c>
      <c r="AO389" s="13">
        <f t="shared" si="47"/>
        <v>0.30115341977216303</v>
      </c>
      <c r="AP389" s="13">
        <f t="shared" si="48"/>
        <v>0</v>
      </c>
      <c r="AQ389" s="13">
        <f t="shared" si="49"/>
        <v>-132750.93000000005</v>
      </c>
      <c r="AR389" s="13">
        <f t="shared" si="50"/>
        <v>-210216.31000000413</v>
      </c>
    </row>
    <row r="390" spans="1:44" x14ac:dyDescent="0.25">
      <c r="A390" s="5">
        <f t="shared" ref="A390:A453" si="56">+A389+1</f>
        <v>370</v>
      </c>
      <c r="B390" s="5">
        <f t="shared" ref="B390:B453" si="57">+B389+1</f>
        <v>3</v>
      </c>
      <c r="C390" s="15" t="s">
        <v>82</v>
      </c>
      <c r="D390" s="2" t="s">
        <v>363</v>
      </c>
      <c r="E390" s="30">
        <f t="shared" si="55"/>
        <v>11391731.179827841</v>
      </c>
      <c r="F390" s="32">
        <v>3939784.65</v>
      </c>
      <c r="G390" s="32">
        <v>2076223.46</v>
      </c>
      <c r="H390" s="32">
        <v>727553.69</v>
      </c>
      <c r="I390" s="32">
        <v>1267573.1200000001</v>
      </c>
      <c r="J390" s="32">
        <v>0</v>
      </c>
      <c r="K390" s="32">
        <v>0</v>
      </c>
      <c r="L390" s="32">
        <v>288330.90000000002</v>
      </c>
      <c r="M390" s="32">
        <v>0</v>
      </c>
      <c r="N390" s="32">
        <v>0</v>
      </c>
      <c r="O390" s="32">
        <v>1863138.25</v>
      </c>
      <c r="P390" s="12">
        <v>0</v>
      </c>
      <c r="Q390" s="32">
        <v>0</v>
      </c>
      <c r="R390" s="32">
        <v>1035528.5198278408</v>
      </c>
      <c r="S390" s="32">
        <v>8333.33</v>
      </c>
      <c r="T390" s="32">
        <v>185265.26</v>
      </c>
      <c r="U390" s="31"/>
      <c r="V390" s="2" t="s">
        <v>363</v>
      </c>
      <c r="W390" s="10">
        <v>11836006.459999999</v>
      </c>
      <c r="X390" s="10">
        <v>3987556.16</v>
      </c>
      <c r="Y390" s="10">
        <v>2125401.7999999998</v>
      </c>
      <c r="Z390" s="10">
        <v>895612.84</v>
      </c>
      <c r="AA390" s="10">
        <v>1328898.5600000001</v>
      </c>
      <c r="AB390" s="10">
        <v>0</v>
      </c>
      <c r="AC390" s="10">
        <v>0</v>
      </c>
      <c r="AD390" s="10">
        <v>267887.90000000002</v>
      </c>
      <c r="AE390" s="10">
        <v>0</v>
      </c>
      <c r="AF390" s="10">
        <v>0</v>
      </c>
      <c r="AG390" s="10">
        <v>1970944.45</v>
      </c>
      <c r="AH390" s="10">
        <v>0</v>
      </c>
      <c r="AI390" s="10">
        <v>0</v>
      </c>
      <c r="AJ390" s="10">
        <v>1035528.52</v>
      </c>
      <c r="AK390" s="10">
        <v>8333.33</v>
      </c>
      <c r="AL390" s="10">
        <v>215842.90000000002</v>
      </c>
      <c r="AN390" s="31">
        <f t="shared" si="46"/>
        <v>-444275.28017215803</v>
      </c>
      <c r="AO390" s="13">
        <f t="shared" si="47"/>
        <v>-1.7215916886925697E-4</v>
      </c>
      <c r="AP390" s="13">
        <f t="shared" si="48"/>
        <v>0</v>
      </c>
      <c r="AQ390" s="13">
        <f t="shared" si="49"/>
        <v>-30577.640000000014</v>
      </c>
      <c r="AR390" s="13">
        <f t="shared" si="50"/>
        <v>-413697.63999999885</v>
      </c>
    </row>
    <row r="391" spans="1:44" x14ac:dyDescent="0.25">
      <c r="A391" s="5">
        <f t="shared" si="56"/>
        <v>371</v>
      </c>
      <c r="B391" s="5">
        <f t="shared" si="57"/>
        <v>4</v>
      </c>
      <c r="C391" s="15" t="s">
        <v>83</v>
      </c>
      <c r="D391" s="2" t="s">
        <v>365</v>
      </c>
      <c r="E391" s="30">
        <f t="shared" si="55"/>
        <v>737470.15751469717</v>
      </c>
      <c r="F391" s="32">
        <v>0</v>
      </c>
      <c r="G391" s="32">
        <v>0</v>
      </c>
      <c r="H391" s="12">
        <v>165790.51</v>
      </c>
      <c r="I391" s="12">
        <v>370651.11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12">
        <v>0</v>
      </c>
      <c r="Q391" s="32">
        <v>0</v>
      </c>
      <c r="R391" s="32">
        <v>183030.67751469719</v>
      </c>
      <c r="S391" s="32">
        <v>10000</v>
      </c>
      <c r="T391" s="32">
        <v>7997.8600000000006</v>
      </c>
      <c r="U391" s="31"/>
      <c r="V391" s="2" t="s">
        <v>365</v>
      </c>
      <c r="W391" s="10">
        <v>883627.33</v>
      </c>
      <c r="X391" s="10">
        <v>0</v>
      </c>
      <c r="Y391" s="10">
        <v>0</v>
      </c>
      <c r="Z391" s="10">
        <v>251475.18</v>
      </c>
      <c r="AA391" s="10">
        <v>405709.55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0</v>
      </c>
      <c r="AH391" s="10">
        <v>0</v>
      </c>
      <c r="AI391" s="10">
        <v>0</v>
      </c>
      <c r="AJ391" s="10">
        <v>183030.68</v>
      </c>
      <c r="AK391" s="10">
        <v>10000</v>
      </c>
      <c r="AL391" s="10">
        <v>13411.920000000002</v>
      </c>
      <c r="AN391" s="31">
        <f t="shared" si="46"/>
        <v>-146157.17248530278</v>
      </c>
      <c r="AO391" s="13">
        <f t="shared" si="47"/>
        <v>-2.4853028007782996E-3</v>
      </c>
      <c r="AP391" s="13">
        <f t="shared" si="48"/>
        <v>0</v>
      </c>
      <c r="AQ391" s="13">
        <f t="shared" si="49"/>
        <v>-5414.0600000000013</v>
      </c>
      <c r="AR391" s="13">
        <f t="shared" si="50"/>
        <v>-140743.10999999999</v>
      </c>
    </row>
    <row r="392" spans="1:44" x14ac:dyDescent="0.25">
      <c r="A392" s="5">
        <f t="shared" si="56"/>
        <v>372</v>
      </c>
      <c r="B392" s="5">
        <f t="shared" si="57"/>
        <v>5</v>
      </c>
      <c r="C392" s="15" t="s">
        <v>83</v>
      </c>
      <c r="D392" s="2" t="s">
        <v>366</v>
      </c>
      <c r="E392" s="30">
        <f t="shared" si="55"/>
        <v>3119674.0285741952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749416.52</v>
      </c>
      <c r="P392" s="32">
        <v>912212.95</v>
      </c>
      <c r="Q392" s="32">
        <v>773631.88</v>
      </c>
      <c r="R392" s="32">
        <v>629736.73857419542</v>
      </c>
      <c r="S392" s="32">
        <v>10000</v>
      </c>
      <c r="T392" s="32">
        <v>44675.94</v>
      </c>
      <c r="U392" s="31"/>
      <c r="V392" s="2" t="s">
        <v>366</v>
      </c>
      <c r="W392" s="10">
        <v>3593427.0700000003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843568.27</v>
      </c>
      <c r="AH392" s="10">
        <v>977310.17</v>
      </c>
      <c r="AI392" s="10">
        <v>1054138.0900000001</v>
      </c>
      <c r="AJ392" s="10">
        <v>629736.74</v>
      </c>
      <c r="AK392" s="10">
        <v>10000</v>
      </c>
      <c r="AL392" s="10">
        <v>58673.8</v>
      </c>
      <c r="AN392" s="31">
        <f t="shared" ref="AN392:AN453" si="58">+E392-W392</f>
        <v>-473753.04142580507</v>
      </c>
      <c r="AO392" s="13">
        <f t="shared" ref="AO392:AO453" si="59">+R392-AJ392</f>
        <v>-1.4258045703172684E-3</v>
      </c>
      <c r="AP392" s="13">
        <f t="shared" ref="AP392:AP453" si="60">+S392-AK392</f>
        <v>0</v>
      </c>
      <c r="AQ392" s="13">
        <f t="shared" ref="AQ392:AQ453" si="61">+T392-AL392</f>
        <v>-13997.86</v>
      </c>
      <c r="AR392" s="13">
        <f t="shared" ref="AR392:AR453" si="62">+AN392-AO392-AP392-AQ392</f>
        <v>-459755.18000000052</v>
      </c>
    </row>
    <row r="393" spans="1:44" x14ac:dyDescent="0.25">
      <c r="A393" s="5">
        <f t="shared" si="56"/>
        <v>373</v>
      </c>
      <c r="B393" s="5">
        <f t="shared" si="57"/>
        <v>6</v>
      </c>
      <c r="C393" s="15" t="s">
        <v>49</v>
      </c>
      <c r="D393" s="2" t="s">
        <v>368</v>
      </c>
      <c r="E393" s="30">
        <f t="shared" si="55"/>
        <v>11010498.615751635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9942706.3100000005</v>
      </c>
      <c r="Q393" s="32">
        <v>0</v>
      </c>
      <c r="R393" s="32">
        <v>896892.40575163509</v>
      </c>
      <c r="S393" s="32">
        <v>30000</v>
      </c>
      <c r="T393" s="32">
        <v>140899.9</v>
      </c>
      <c r="U393" s="31"/>
      <c r="V393" s="2" t="s">
        <v>368</v>
      </c>
      <c r="W393" s="10">
        <v>42520120.615751639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0">
        <v>0</v>
      </c>
      <c r="AF393" s="10">
        <v>0</v>
      </c>
      <c r="AG393" s="10">
        <v>0</v>
      </c>
      <c r="AH393" s="10">
        <v>41472328.310000002</v>
      </c>
      <c r="AI393" s="10">
        <v>0</v>
      </c>
      <c r="AJ393" s="10">
        <v>896892.40575163509</v>
      </c>
      <c r="AK393" s="10">
        <v>10000</v>
      </c>
      <c r="AL393" s="10">
        <v>140899.9</v>
      </c>
      <c r="AN393" s="31">
        <f t="shared" si="58"/>
        <v>-31509622.000000004</v>
      </c>
      <c r="AO393" s="13">
        <f t="shared" si="59"/>
        <v>0</v>
      </c>
      <c r="AP393" s="13">
        <f t="shared" si="60"/>
        <v>20000</v>
      </c>
      <c r="AQ393" s="13">
        <f t="shared" si="61"/>
        <v>0</v>
      </c>
      <c r="AR393" s="13">
        <f t="shared" si="62"/>
        <v>-31529622.000000004</v>
      </c>
    </row>
    <row r="394" spans="1:44" x14ac:dyDescent="0.25">
      <c r="A394" s="5">
        <f t="shared" si="56"/>
        <v>374</v>
      </c>
      <c r="B394" s="5">
        <f t="shared" si="57"/>
        <v>7</v>
      </c>
      <c r="C394" s="15" t="s">
        <v>49</v>
      </c>
      <c r="D394" s="2" t="s">
        <v>370</v>
      </c>
      <c r="E394" s="30">
        <f t="shared" si="55"/>
        <v>1090959.7</v>
      </c>
      <c r="F394" s="32">
        <v>0</v>
      </c>
      <c r="G394" s="32">
        <v>0</v>
      </c>
      <c r="H394" s="32">
        <v>789059.14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12">
        <v>0</v>
      </c>
      <c r="Q394" s="32">
        <v>0</v>
      </c>
      <c r="R394" s="32">
        <v>275797.32</v>
      </c>
      <c r="S394" s="32">
        <v>10000</v>
      </c>
      <c r="T394" s="32">
        <v>16103.24</v>
      </c>
      <c r="U394" s="31"/>
      <c r="V394" s="2" t="s">
        <v>370</v>
      </c>
      <c r="W394" s="10">
        <v>1312209.04</v>
      </c>
      <c r="X394" s="10">
        <v>0</v>
      </c>
      <c r="Y394" s="10">
        <v>0</v>
      </c>
      <c r="Z394" s="10">
        <v>986283.48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275797.32</v>
      </c>
      <c r="AK394" s="10">
        <v>10000</v>
      </c>
      <c r="AL394" s="10">
        <v>20128.240000000002</v>
      </c>
      <c r="AN394" s="31">
        <f t="shared" si="58"/>
        <v>-221249.34000000008</v>
      </c>
      <c r="AO394" s="13">
        <f t="shared" si="59"/>
        <v>0</v>
      </c>
      <c r="AP394" s="13">
        <f t="shared" si="60"/>
        <v>0</v>
      </c>
      <c r="AQ394" s="13">
        <f t="shared" si="61"/>
        <v>-4025.0000000000018</v>
      </c>
      <c r="AR394" s="13">
        <f t="shared" si="62"/>
        <v>-217224.34000000008</v>
      </c>
    </row>
    <row r="395" spans="1:44" x14ac:dyDescent="0.25">
      <c r="A395" s="5">
        <f t="shared" si="56"/>
        <v>375</v>
      </c>
      <c r="B395" s="5">
        <f t="shared" si="57"/>
        <v>8</v>
      </c>
      <c r="C395" s="15" t="s">
        <v>49</v>
      </c>
      <c r="D395" s="2" t="s">
        <v>371</v>
      </c>
      <c r="E395" s="30">
        <f t="shared" si="55"/>
        <v>11639800.65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10867505.32</v>
      </c>
      <c r="Q395" s="32">
        <v>0</v>
      </c>
      <c r="R395" s="32">
        <v>540509.51</v>
      </c>
      <c r="S395" s="32">
        <v>10000</v>
      </c>
      <c r="T395" s="32">
        <v>221785.82</v>
      </c>
      <c r="U395" s="31"/>
      <c r="V395" s="2" t="s">
        <v>371</v>
      </c>
      <c r="W395" s="10">
        <v>11598320.130000001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0">
        <v>0</v>
      </c>
      <c r="AF395" s="10">
        <v>0</v>
      </c>
      <c r="AG395" s="10">
        <v>0</v>
      </c>
      <c r="AH395" s="10">
        <v>10807254.4</v>
      </c>
      <c r="AI395" s="10">
        <v>0</v>
      </c>
      <c r="AJ395" s="10">
        <v>540509.51</v>
      </c>
      <c r="AK395" s="10">
        <v>10000</v>
      </c>
      <c r="AL395" s="10">
        <v>220556.22</v>
      </c>
      <c r="AN395" s="31">
        <f t="shared" si="58"/>
        <v>41480.519999999553</v>
      </c>
      <c r="AO395" s="13">
        <f t="shared" si="59"/>
        <v>0</v>
      </c>
      <c r="AP395" s="13">
        <f t="shared" si="60"/>
        <v>0</v>
      </c>
      <c r="AQ395" s="13">
        <f t="shared" si="61"/>
        <v>1229.6000000000058</v>
      </c>
      <c r="AR395" s="13">
        <f t="shared" si="62"/>
        <v>40250.919999999547</v>
      </c>
    </row>
    <row r="396" spans="1:44" x14ac:dyDescent="0.25">
      <c r="A396" s="5">
        <f t="shared" si="56"/>
        <v>376</v>
      </c>
      <c r="B396" s="5">
        <f t="shared" si="57"/>
        <v>9</v>
      </c>
      <c r="C396" s="15" t="s">
        <v>49</v>
      </c>
      <c r="D396" s="2" t="s">
        <v>372</v>
      </c>
      <c r="E396" s="30">
        <f t="shared" si="55"/>
        <v>1056366.1372105929</v>
      </c>
      <c r="F396" s="32">
        <v>0</v>
      </c>
      <c r="G396" s="32">
        <v>0</v>
      </c>
      <c r="H396" s="32">
        <v>758846.15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12">
        <v>0</v>
      </c>
      <c r="Q396" s="32">
        <v>0</v>
      </c>
      <c r="R396" s="32">
        <v>272033.3272105928</v>
      </c>
      <c r="S396" s="32">
        <v>10000</v>
      </c>
      <c r="T396" s="32">
        <v>15486.66</v>
      </c>
      <c r="U396" s="31"/>
      <c r="V396" s="2" t="s">
        <v>372</v>
      </c>
      <c r="W396" s="10">
        <v>1275581.1572105926</v>
      </c>
      <c r="X396" s="10">
        <v>0</v>
      </c>
      <c r="Y396" s="10">
        <v>0</v>
      </c>
      <c r="Z396" s="10">
        <v>954076.87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0</v>
      </c>
      <c r="AH396" s="10">
        <v>0</v>
      </c>
      <c r="AI396" s="10">
        <v>0</v>
      </c>
      <c r="AJ396" s="10">
        <v>272033.3272105928</v>
      </c>
      <c r="AK396" s="10">
        <v>10000</v>
      </c>
      <c r="AL396" s="10">
        <v>19470.96</v>
      </c>
      <c r="AN396" s="31">
        <f t="shared" si="58"/>
        <v>-219215.01999999979</v>
      </c>
      <c r="AO396" s="13">
        <f t="shared" si="59"/>
        <v>0</v>
      </c>
      <c r="AP396" s="13">
        <f t="shared" si="60"/>
        <v>0</v>
      </c>
      <c r="AQ396" s="13">
        <f t="shared" si="61"/>
        <v>-3984.2999999999993</v>
      </c>
      <c r="AR396" s="13">
        <f t="shared" si="62"/>
        <v>-215230.7199999998</v>
      </c>
    </row>
    <row r="397" spans="1:44" x14ac:dyDescent="0.25">
      <c r="A397" s="5">
        <f t="shared" si="56"/>
        <v>377</v>
      </c>
      <c r="B397" s="5">
        <f t="shared" si="57"/>
        <v>10</v>
      </c>
      <c r="C397" s="15" t="s">
        <v>49</v>
      </c>
      <c r="D397" s="2" t="s">
        <v>373</v>
      </c>
      <c r="E397" s="30">
        <f t="shared" si="55"/>
        <v>3266371.793317738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2547244.96</v>
      </c>
      <c r="Q397" s="32">
        <v>0</v>
      </c>
      <c r="R397" s="32">
        <v>647142.23331773793</v>
      </c>
      <c r="S397" s="32">
        <v>20000</v>
      </c>
      <c r="T397" s="32">
        <v>51984.6</v>
      </c>
      <c r="U397" s="31"/>
      <c r="V397" s="2" t="s">
        <v>373</v>
      </c>
      <c r="W397" s="10">
        <v>3750195.4433177379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0">
        <v>0</v>
      </c>
      <c r="AF397" s="10">
        <v>0</v>
      </c>
      <c r="AG397" s="10">
        <v>0</v>
      </c>
      <c r="AH397" s="10">
        <v>3011592.15</v>
      </c>
      <c r="AI397" s="10">
        <v>0</v>
      </c>
      <c r="AJ397" s="10">
        <v>647142.23331773793</v>
      </c>
      <c r="AK397" s="10">
        <v>20000</v>
      </c>
      <c r="AL397" s="10">
        <v>61461.06</v>
      </c>
      <c r="AN397" s="31">
        <f t="shared" si="58"/>
        <v>-483823.64999999991</v>
      </c>
      <c r="AO397" s="13">
        <f t="shared" si="59"/>
        <v>0</v>
      </c>
      <c r="AP397" s="13">
        <f t="shared" si="60"/>
        <v>0</v>
      </c>
      <c r="AQ397" s="13">
        <f t="shared" si="61"/>
        <v>-9476.4599999999991</v>
      </c>
      <c r="AR397" s="13">
        <f t="shared" si="62"/>
        <v>-474347.18999999989</v>
      </c>
    </row>
    <row r="398" spans="1:44" x14ac:dyDescent="0.25">
      <c r="A398" s="5">
        <f t="shared" si="56"/>
        <v>378</v>
      </c>
      <c r="B398" s="5">
        <f t="shared" si="57"/>
        <v>11</v>
      </c>
      <c r="C398" s="15" t="s">
        <v>49</v>
      </c>
      <c r="D398" s="2" t="s">
        <v>374</v>
      </c>
      <c r="E398" s="30">
        <f t="shared" si="55"/>
        <v>8760693.4238579497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4842345.08</v>
      </c>
      <c r="O398" s="32">
        <v>0</v>
      </c>
      <c r="P398" s="32">
        <v>2694614.27</v>
      </c>
      <c r="Q398" s="32">
        <v>0</v>
      </c>
      <c r="R398" s="32">
        <v>1049918.5938579501</v>
      </c>
      <c r="S398" s="32">
        <v>20000</v>
      </c>
      <c r="T398" s="32">
        <v>153815.48000000001</v>
      </c>
      <c r="U398" s="31"/>
      <c r="V398" s="2" t="s">
        <v>374</v>
      </c>
      <c r="W398" s="10">
        <v>9372577.3399999999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0">
        <v>0</v>
      </c>
      <c r="AF398" s="10">
        <v>4953721.45</v>
      </c>
      <c r="AG398" s="10">
        <v>0</v>
      </c>
      <c r="AH398" s="10">
        <v>3173084.12</v>
      </c>
      <c r="AI398" s="10">
        <v>0</v>
      </c>
      <c r="AJ398" s="10">
        <v>1049918.5900000001</v>
      </c>
      <c r="AK398" s="10">
        <v>20000</v>
      </c>
      <c r="AL398" s="10">
        <v>165853.18</v>
      </c>
      <c r="AN398" s="31">
        <f t="shared" si="58"/>
        <v>-611883.91614205018</v>
      </c>
      <c r="AO398" s="13">
        <f t="shared" si="59"/>
        <v>3.8579499814659357E-3</v>
      </c>
      <c r="AP398" s="13">
        <f t="shared" si="60"/>
        <v>0</v>
      </c>
      <c r="AQ398" s="13">
        <f t="shared" si="61"/>
        <v>-12037.699999999983</v>
      </c>
      <c r="AR398" s="13">
        <f t="shared" si="62"/>
        <v>-599846.2200000002</v>
      </c>
    </row>
    <row r="399" spans="1:44" x14ac:dyDescent="0.25">
      <c r="A399" s="5">
        <f t="shared" si="56"/>
        <v>379</v>
      </c>
      <c r="B399" s="5">
        <f t="shared" si="57"/>
        <v>12</v>
      </c>
      <c r="C399" s="15" t="s">
        <v>49</v>
      </c>
      <c r="D399" s="2" t="s">
        <v>375</v>
      </c>
      <c r="E399" s="30">
        <f t="shared" si="55"/>
        <v>8702607.4573844001</v>
      </c>
      <c r="F399" s="32">
        <v>4445531.7699999996</v>
      </c>
      <c r="G399" s="32">
        <v>0</v>
      </c>
      <c r="H399" s="32">
        <v>0</v>
      </c>
      <c r="I399" s="32">
        <v>1421468.58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2063580.48</v>
      </c>
      <c r="P399" s="12">
        <v>0</v>
      </c>
      <c r="Q399" s="32">
        <v>0</v>
      </c>
      <c r="R399" s="32">
        <v>695837.86641554441</v>
      </c>
      <c r="S399" s="32">
        <v>10000</v>
      </c>
      <c r="T399" s="1">
        <v>66188.760968857096</v>
      </c>
      <c r="U399" s="31"/>
      <c r="V399" s="2" t="s">
        <v>375</v>
      </c>
      <c r="W399" s="10">
        <v>8963314.9399999995</v>
      </c>
      <c r="X399" s="10">
        <v>4417276.12</v>
      </c>
      <c r="Y399" s="10">
        <v>0</v>
      </c>
      <c r="Z399" s="10">
        <v>0</v>
      </c>
      <c r="AA399" s="10">
        <v>1472107.63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2183343.7599999998</v>
      </c>
      <c r="AH399" s="10">
        <v>0</v>
      </c>
      <c r="AI399" s="10">
        <v>0</v>
      </c>
      <c r="AJ399" s="10">
        <v>695837.87</v>
      </c>
      <c r="AK399" s="10">
        <v>10000</v>
      </c>
      <c r="AL399" s="10">
        <v>164749.56</v>
      </c>
      <c r="AN399" s="31">
        <f t="shared" si="58"/>
        <v>-260707.48261559941</v>
      </c>
      <c r="AO399" s="13">
        <f t="shared" si="59"/>
        <v>-3.5844555823132396E-3</v>
      </c>
      <c r="AP399" s="13">
        <f t="shared" si="60"/>
        <v>0</v>
      </c>
      <c r="AQ399" s="13">
        <f t="shared" si="61"/>
        <v>-98560.799031142902</v>
      </c>
      <c r="AR399" s="13">
        <f t="shared" si="62"/>
        <v>-162146.68000000092</v>
      </c>
    </row>
    <row r="400" spans="1:44" x14ac:dyDescent="0.25">
      <c r="A400" s="5">
        <f t="shared" si="56"/>
        <v>380</v>
      </c>
      <c r="B400" s="5">
        <f t="shared" si="57"/>
        <v>13</v>
      </c>
      <c r="C400" s="15" t="s">
        <v>49</v>
      </c>
      <c r="D400" s="2" t="s">
        <v>376</v>
      </c>
      <c r="E400" s="30">
        <f t="shared" si="55"/>
        <v>5585583.4919938678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5383246.4100000001</v>
      </c>
      <c r="O400" s="32">
        <v>0</v>
      </c>
      <c r="P400" s="12">
        <v>0</v>
      </c>
      <c r="Q400" s="32">
        <v>0</v>
      </c>
      <c r="R400" s="1">
        <v>133347.76199386743</v>
      </c>
      <c r="S400" s="32">
        <v>10000</v>
      </c>
      <c r="T400" s="32">
        <v>58989.32</v>
      </c>
      <c r="U400" s="31"/>
      <c r="V400" s="2" t="s">
        <v>376</v>
      </c>
      <c r="W400" s="10">
        <v>5393115.3219938679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5170778.24</v>
      </c>
      <c r="AG400" s="10">
        <v>0</v>
      </c>
      <c r="AH400" s="10">
        <v>0</v>
      </c>
      <c r="AI400" s="10">
        <v>0</v>
      </c>
      <c r="AJ400" s="10">
        <v>133347.76199386743</v>
      </c>
      <c r="AK400" s="10">
        <v>10000</v>
      </c>
      <c r="AL400" s="10">
        <v>58989.32</v>
      </c>
      <c r="AN400" s="31">
        <f t="shared" si="58"/>
        <v>192468.16999999993</v>
      </c>
      <c r="AO400" s="13">
        <f t="shared" si="59"/>
        <v>0</v>
      </c>
      <c r="AP400" s="13">
        <f t="shared" si="60"/>
        <v>0</v>
      </c>
      <c r="AQ400" s="13">
        <f t="shared" si="61"/>
        <v>0</v>
      </c>
      <c r="AR400" s="13">
        <f t="shared" si="62"/>
        <v>192468.16999999993</v>
      </c>
    </row>
    <row r="401" spans="1:44" x14ac:dyDescent="0.25">
      <c r="A401" s="5">
        <f t="shared" si="56"/>
        <v>381</v>
      </c>
      <c r="B401" s="5">
        <f t="shared" si="57"/>
        <v>14</v>
      </c>
      <c r="C401" s="15" t="s">
        <v>49</v>
      </c>
      <c r="D401" s="2" t="s">
        <v>377</v>
      </c>
      <c r="E401" s="30">
        <f t="shared" si="55"/>
        <v>8834638.2794071194</v>
      </c>
      <c r="F401" s="32">
        <v>3511624.43</v>
      </c>
      <c r="G401" s="32">
        <v>1979701.56</v>
      </c>
      <c r="H401" s="32">
        <v>412101.38</v>
      </c>
      <c r="I401" s="32">
        <v>0</v>
      </c>
      <c r="J401" s="32">
        <v>0</v>
      </c>
      <c r="K401" s="32">
        <v>0</v>
      </c>
      <c r="L401" s="32">
        <v>284756.96999999997</v>
      </c>
      <c r="M401" s="32">
        <v>0</v>
      </c>
      <c r="N401" s="32">
        <v>1579594.7</v>
      </c>
      <c r="O401" s="32">
        <v>0</v>
      </c>
      <c r="P401" s="12">
        <v>0</v>
      </c>
      <c r="Q401" s="32">
        <v>0</v>
      </c>
      <c r="R401" s="32">
        <v>964609.25940711843</v>
      </c>
      <c r="S401" s="32">
        <v>10000</v>
      </c>
      <c r="T401" s="1">
        <v>92249.98</v>
      </c>
      <c r="U401" s="31"/>
      <c r="V401" s="2" t="s">
        <v>377</v>
      </c>
      <c r="W401" s="10">
        <v>9269024.6500000004</v>
      </c>
      <c r="X401" s="10">
        <v>3616515.09</v>
      </c>
      <c r="Y401" s="10">
        <v>2050385.01</v>
      </c>
      <c r="Z401" s="10">
        <v>661499.24</v>
      </c>
      <c r="AA401" s="10">
        <v>0</v>
      </c>
      <c r="AB401" s="10">
        <v>0</v>
      </c>
      <c r="AC401" s="10">
        <v>0</v>
      </c>
      <c r="AD401" s="10">
        <v>264450.37</v>
      </c>
      <c r="AE401" s="10">
        <v>0</v>
      </c>
      <c r="AF401" s="10">
        <v>1516077.36</v>
      </c>
      <c r="AG401" s="10">
        <v>0</v>
      </c>
      <c r="AH401" s="10">
        <v>0</v>
      </c>
      <c r="AI401" s="10">
        <v>0</v>
      </c>
      <c r="AJ401" s="10">
        <v>964609.26</v>
      </c>
      <c r="AK401" s="10">
        <v>10000</v>
      </c>
      <c r="AL401" s="10">
        <v>165488.32000000001</v>
      </c>
      <c r="AN401" s="31">
        <f t="shared" si="58"/>
        <v>-434386.37059288099</v>
      </c>
      <c r="AO401" s="13">
        <f t="shared" si="59"/>
        <v>-5.928815808147192E-4</v>
      </c>
      <c r="AP401" s="13">
        <f t="shared" si="60"/>
        <v>0</v>
      </c>
      <c r="AQ401" s="13">
        <f t="shared" si="61"/>
        <v>-73238.340000000011</v>
      </c>
      <c r="AR401" s="13">
        <f t="shared" si="62"/>
        <v>-361148.02999999939</v>
      </c>
    </row>
    <row r="402" spans="1:44" x14ac:dyDescent="0.25">
      <c r="A402" s="5">
        <f t="shared" si="56"/>
        <v>382</v>
      </c>
      <c r="B402" s="5">
        <f t="shared" si="57"/>
        <v>15</v>
      </c>
      <c r="C402" s="15" t="s">
        <v>49</v>
      </c>
      <c r="D402" s="2" t="s">
        <v>379</v>
      </c>
      <c r="E402" s="30">
        <f t="shared" si="55"/>
        <v>10774080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10001268.48</v>
      </c>
      <c r="N402" s="32">
        <v>0</v>
      </c>
      <c r="O402" s="32">
        <v>0</v>
      </c>
      <c r="P402" s="12">
        <v>0</v>
      </c>
      <c r="Q402" s="32">
        <v>0</v>
      </c>
      <c r="R402" s="32">
        <v>538704</v>
      </c>
      <c r="S402" s="32">
        <v>30000</v>
      </c>
      <c r="T402" s="32">
        <v>204107.51999999999</v>
      </c>
      <c r="U402" s="31"/>
      <c r="V402" s="2" t="s">
        <v>379</v>
      </c>
      <c r="W402" s="10">
        <v>10235376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0">
        <v>10001268.48</v>
      </c>
      <c r="AF402" s="10">
        <v>0</v>
      </c>
      <c r="AG402" s="10">
        <v>0</v>
      </c>
      <c r="AH402" s="10">
        <v>0</v>
      </c>
      <c r="AI402" s="10">
        <v>0</v>
      </c>
      <c r="AK402" s="10">
        <v>30000</v>
      </c>
      <c r="AL402" s="10">
        <v>204107.51999999999</v>
      </c>
      <c r="AN402" s="31">
        <f t="shared" si="58"/>
        <v>538704</v>
      </c>
      <c r="AO402" s="13">
        <f t="shared" si="59"/>
        <v>538704</v>
      </c>
      <c r="AP402" s="13">
        <f t="shared" si="60"/>
        <v>0</v>
      </c>
      <c r="AQ402" s="13">
        <f t="shared" si="61"/>
        <v>0</v>
      </c>
      <c r="AR402" s="13">
        <f t="shared" si="62"/>
        <v>0</v>
      </c>
    </row>
    <row r="403" spans="1:44" x14ac:dyDescent="0.25">
      <c r="A403" s="5">
        <f t="shared" si="56"/>
        <v>383</v>
      </c>
      <c r="B403" s="5">
        <f t="shared" si="57"/>
        <v>16</v>
      </c>
      <c r="C403" s="15" t="s">
        <v>49</v>
      </c>
      <c r="D403" s="2" t="s">
        <v>380</v>
      </c>
      <c r="E403" s="30">
        <f t="shared" si="55"/>
        <v>1635614.0361684586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1510407.24</v>
      </c>
      <c r="O403" s="32">
        <v>0</v>
      </c>
      <c r="P403" s="12">
        <v>0</v>
      </c>
      <c r="Q403" s="32">
        <v>0</v>
      </c>
      <c r="R403" s="1">
        <v>112115.29716745051</v>
      </c>
      <c r="S403" s="32">
        <v>10000</v>
      </c>
      <c r="T403" s="1">
        <v>3091.4990010083225</v>
      </c>
      <c r="U403" s="31"/>
      <c r="V403" s="2" t="s">
        <v>380</v>
      </c>
      <c r="W403" s="10">
        <v>1556454.6261684587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0">
        <v>0</v>
      </c>
      <c r="AF403" s="10">
        <v>1411247.83</v>
      </c>
      <c r="AG403" s="10">
        <v>0</v>
      </c>
      <c r="AH403" s="10">
        <v>0</v>
      </c>
      <c r="AI403" s="10">
        <v>0</v>
      </c>
      <c r="AJ403" s="10">
        <v>112115.29716745051</v>
      </c>
      <c r="AK403" s="10">
        <v>10000</v>
      </c>
      <c r="AL403" s="10">
        <v>3091.4990010083225</v>
      </c>
      <c r="AN403" s="31">
        <f t="shared" si="58"/>
        <v>79159.409999999916</v>
      </c>
      <c r="AO403" s="13">
        <f t="shared" si="59"/>
        <v>0</v>
      </c>
      <c r="AP403" s="13">
        <f t="shared" si="60"/>
        <v>0</v>
      </c>
      <c r="AQ403" s="13">
        <f t="shared" si="61"/>
        <v>0</v>
      </c>
      <c r="AR403" s="13">
        <f t="shared" si="62"/>
        <v>79159.409999999916</v>
      </c>
    </row>
    <row r="404" spans="1:44" x14ac:dyDescent="0.25">
      <c r="A404" s="5">
        <f t="shared" si="56"/>
        <v>384</v>
      </c>
      <c r="B404" s="5">
        <f t="shared" si="57"/>
        <v>17</v>
      </c>
      <c r="C404" s="15" t="s">
        <v>49</v>
      </c>
      <c r="D404" s="2" t="s">
        <v>381</v>
      </c>
      <c r="E404" s="30">
        <f t="shared" si="55"/>
        <v>1874585.6957078928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1360574.51</v>
      </c>
      <c r="P404" s="12">
        <v>0</v>
      </c>
      <c r="Q404" s="32">
        <v>0</v>
      </c>
      <c r="R404" s="1">
        <v>476244.36570789281</v>
      </c>
      <c r="S404" s="32">
        <v>10000</v>
      </c>
      <c r="T404" s="32">
        <v>27766.82</v>
      </c>
      <c r="U404" s="31"/>
      <c r="V404" s="2" t="s">
        <v>381</v>
      </c>
      <c r="W404" s="10">
        <v>2257100.7857078929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0">
        <v>0</v>
      </c>
      <c r="AF404" s="10">
        <v>0</v>
      </c>
      <c r="AG404" s="10">
        <v>1715839.3</v>
      </c>
      <c r="AH404" s="10">
        <v>0</v>
      </c>
      <c r="AI404" s="10">
        <v>0</v>
      </c>
      <c r="AJ404" s="10">
        <v>476244.36570789281</v>
      </c>
      <c r="AK404" s="10">
        <v>10000</v>
      </c>
      <c r="AL404" s="10">
        <v>35017.120000000003</v>
      </c>
      <c r="AN404" s="31">
        <f t="shared" si="58"/>
        <v>-382515.09000000008</v>
      </c>
      <c r="AO404" s="13">
        <f t="shared" si="59"/>
        <v>0</v>
      </c>
      <c r="AP404" s="13">
        <f t="shared" si="60"/>
        <v>0</v>
      </c>
      <c r="AQ404" s="13">
        <f t="shared" si="61"/>
        <v>-7250.3000000000029</v>
      </c>
      <c r="AR404" s="13">
        <f t="shared" si="62"/>
        <v>-375264.7900000001</v>
      </c>
    </row>
    <row r="405" spans="1:44" x14ac:dyDescent="0.25">
      <c r="A405" s="5">
        <f t="shared" si="56"/>
        <v>385</v>
      </c>
      <c r="B405" s="5">
        <f t="shared" si="57"/>
        <v>18</v>
      </c>
      <c r="C405" s="15" t="s">
        <v>49</v>
      </c>
      <c r="D405" s="2" t="s">
        <v>386</v>
      </c>
      <c r="E405" s="30">
        <f t="shared" si="55"/>
        <v>2496952.7527237209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2136424.2400000002</v>
      </c>
      <c r="P405" s="12">
        <v>0</v>
      </c>
      <c r="Q405" s="32">
        <v>0</v>
      </c>
      <c r="R405" s="1">
        <v>343730.45327983575</v>
      </c>
      <c r="S405" s="32">
        <v>10000</v>
      </c>
      <c r="T405" s="1">
        <v>6798.0594438848029</v>
      </c>
      <c r="U405" s="31"/>
      <c r="V405" s="2" t="s">
        <v>386</v>
      </c>
      <c r="W405" s="10">
        <v>2675791.5227237204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2295263.0099999998</v>
      </c>
      <c r="AH405" s="10">
        <v>0</v>
      </c>
      <c r="AI405" s="10">
        <v>0</v>
      </c>
      <c r="AJ405" s="10">
        <v>343730.45327983575</v>
      </c>
      <c r="AK405" s="10">
        <v>10000</v>
      </c>
      <c r="AL405" s="10">
        <v>6798.0594438848029</v>
      </c>
      <c r="AN405" s="31">
        <f t="shared" si="58"/>
        <v>-178838.76999999955</v>
      </c>
      <c r="AO405" s="13">
        <f t="shared" si="59"/>
        <v>0</v>
      </c>
      <c r="AP405" s="13">
        <f t="shared" si="60"/>
        <v>0</v>
      </c>
      <c r="AQ405" s="13">
        <f t="shared" si="61"/>
        <v>0</v>
      </c>
      <c r="AR405" s="13">
        <f t="shared" si="62"/>
        <v>-178838.76999999955</v>
      </c>
    </row>
    <row r="406" spans="1:44" x14ac:dyDescent="0.25">
      <c r="A406" s="5">
        <f t="shared" si="56"/>
        <v>386</v>
      </c>
      <c r="B406" s="5">
        <f t="shared" si="57"/>
        <v>19</v>
      </c>
      <c r="C406" s="15" t="s">
        <v>49</v>
      </c>
      <c r="D406" s="2" t="s">
        <v>387</v>
      </c>
      <c r="E406" s="30">
        <f t="shared" si="55"/>
        <v>2491214.6296804151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2098820.08</v>
      </c>
      <c r="P406" s="12">
        <v>0</v>
      </c>
      <c r="Q406" s="32">
        <v>0</v>
      </c>
      <c r="R406" s="47">
        <v>345588.4640765423</v>
      </c>
      <c r="S406" s="32">
        <v>40000</v>
      </c>
      <c r="T406" s="1">
        <v>6806.085603872898</v>
      </c>
      <c r="U406" s="31"/>
      <c r="V406" s="2" t="s">
        <v>387</v>
      </c>
      <c r="W406" s="10">
        <v>2672315.3696804149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2289920.8199999998</v>
      </c>
      <c r="AH406" s="10">
        <v>0</v>
      </c>
      <c r="AI406" s="10">
        <v>0</v>
      </c>
      <c r="AJ406" s="10">
        <v>345588.4640765423</v>
      </c>
      <c r="AK406" s="10">
        <v>10000</v>
      </c>
      <c r="AL406" s="10">
        <v>6806.085603872898</v>
      </c>
      <c r="AN406" s="31">
        <f t="shared" si="58"/>
        <v>-181100.73999999976</v>
      </c>
      <c r="AO406" s="13">
        <f t="shared" si="59"/>
        <v>0</v>
      </c>
      <c r="AP406" s="13">
        <f t="shared" si="60"/>
        <v>30000</v>
      </c>
      <c r="AQ406" s="13">
        <f t="shared" si="61"/>
        <v>0</v>
      </c>
      <c r="AR406" s="13">
        <f t="shared" si="62"/>
        <v>-211100.73999999976</v>
      </c>
    </row>
    <row r="407" spans="1:44" x14ac:dyDescent="0.25">
      <c r="A407" s="5">
        <f t="shared" si="56"/>
        <v>387</v>
      </c>
      <c r="B407" s="5">
        <f t="shared" si="57"/>
        <v>20</v>
      </c>
      <c r="C407" s="15" t="s">
        <v>49</v>
      </c>
      <c r="D407" s="2" t="s">
        <v>50</v>
      </c>
      <c r="E407" s="30">
        <f t="shared" si="55"/>
        <v>1543627.1874944158</v>
      </c>
      <c r="F407" s="32">
        <v>0</v>
      </c>
      <c r="G407" s="32">
        <v>0</v>
      </c>
      <c r="H407" s="32">
        <v>1118522.73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12">
        <v>0</v>
      </c>
      <c r="Q407" s="32">
        <v>0</v>
      </c>
      <c r="R407" s="1">
        <v>392277.45749441587</v>
      </c>
      <c r="S407" s="32">
        <v>10000</v>
      </c>
      <c r="T407" s="32">
        <v>22827</v>
      </c>
      <c r="U407" s="31"/>
      <c r="V407" s="2" t="s">
        <v>50</v>
      </c>
      <c r="W407" s="10">
        <v>1858723.2874944157</v>
      </c>
      <c r="X407" s="10">
        <v>0</v>
      </c>
      <c r="Y407" s="10">
        <v>0</v>
      </c>
      <c r="Z407" s="10">
        <v>1407716.91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0</v>
      </c>
      <c r="AG407" s="10">
        <v>0</v>
      </c>
      <c r="AH407" s="10">
        <v>0</v>
      </c>
      <c r="AI407" s="10">
        <v>0</v>
      </c>
      <c r="AJ407" s="10">
        <v>392277.45749441587</v>
      </c>
      <c r="AK407" s="10">
        <v>10000</v>
      </c>
      <c r="AL407" s="10">
        <v>28728.92</v>
      </c>
      <c r="AN407" s="31">
        <f t="shared" si="58"/>
        <v>-315096.09999999986</v>
      </c>
      <c r="AO407" s="13">
        <f t="shared" si="59"/>
        <v>0</v>
      </c>
      <c r="AP407" s="13">
        <f t="shared" si="60"/>
        <v>0</v>
      </c>
      <c r="AQ407" s="13">
        <f t="shared" si="61"/>
        <v>-5901.9199999999983</v>
      </c>
      <c r="AR407" s="13">
        <f t="shared" si="62"/>
        <v>-309194.17999999988</v>
      </c>
    </row>
    <row r="408" spans="1:44" x14ac:dyDescent="0.25">
      <c r="A408" s="5">
        <f t="shared" si="56"/>
        <v>388</v>
      </c>
      <c r="B408" s="5">
        <f t="shared" si="57"/>
        <v>21</v>
      </c>
      <c r="C408" s="15" t="s">
        <v>49</v>
      </c>
      <c r="D408" s="2" t="s">
        <v>389</v>
      </c>
      <c r="E408" s="30">
        <f t="shared" si="55"/>
        <v>19191989.969454981</v>
      </c>
      <c r="F408" s="32">
        <v>14559094.26</v>
      </c>
      <c r="G408" s="32">
        <v>0</v>
      </c>
      <c r="H408" s="32">
        <v>2250024.5499999998</v>
      </c>
      <c r="I408" s="32">
        <v>0</v>
      </c>
      <c r="J408" s="32">
        <v>0</v>
      </c>
      <c r="K408" s="32">
        <v>0</v>
      </c>
      <c r="L408" s="32">
        <v>1116142.8899999999</v>
      </c>
      <c r="M408" s="32">
        <v>0</v>
      </c>
      <c r="N408" s="32">
        <v>0</v>
      </c>
      <c r="O408" s="32">
        <v>0</v>
      </c>
      <c r="P408" s="12">
        <v>0</v>
      </c>
      <c r="Q408" s="32">
        <v>0</v>
      </c>
      <c r="R408" s="32">
        <v>1121915.1113456371</v>
      </c>
      <c r="S408" s="32">
        <v>20000</v>
      </c>
      <c r="T408" s="1">
        <v>124813.15810934505</v>
      </c>
      <c r="U408" s="31"/>
      <c r="V408" s="2" t="s">
        <v>389</v>
      </c>
      <c r="W408" s="10">
        <v>19115070.939999998</v>
      </c>
      <c r="X408" s="10">
        <v>14202121.5</v>
      </c>
      <c r="Y408" s="10">
        <v>0</v>
      </c>
      <c r="Z408" s="10">
        <v>2597719.7200000002</v>
      </c>
      <c r="AA408" s="10">
        <v>0</v>
      </c>
      <c r="AB408" s="10">
        <v>0</v>
      </c>
      <c r="AC408" s="10">
        <v>0</v>
      </c>
      <c r="AD408" s="10">
        <v>1038501.45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1121915.1100000001</v>
      </c>
      <c r="AK408" s="10">
        <v>20000</v>
      </c>
      <c r="AL408" s="10">
        <v>124813.16</v>
      </c>
      <c r="AN408" s="31">
        <f t="shared" si="58"/>
        <v>76919.029454983771</v>
      </c>
      <c r="AO408" s="13">
        <f t="shared" si="59"/>
        <v>1.3456370215862989E-3</v>
      </c>
      <c r="AP408" s="13">
        <f t="shared" si="60"/>
        <v>0</v>
      </c>
      <c r="AQ408" s="13">
        <f t="shared" si="61"/>
        <v>-1.8906549521489069E-3</v>
      </c>
      <c r="AR408" s="13">
        <f t="shared" si="62"/>
        <v>76919.030000001701</v>
      </c>
    </row>
    <row r="409" spans="1:44" x14ac:dyDescent="0.25">
      <c r="A409" s="5">
        <f t="shared" si="56"/>
        <v>389</v>
      </c>
      <c r="B409" s="5">
        <f t="shared" si="57"/>
        <v>22</v>
      </c>
      <c r="C409" s="15" t="s">
        <v>49</v>
      </c>
      <c r="D409" s="2" t="s">
        <v>393</v>
      </c>
      <c r="E409" s="30">
        <f t="shared" si="55"/>
        <v>17746116.514140896</v>
      </c>
      <c r="F409" s="32">
        <v>13437525.939999999</v>
      </c>
      <c r="G409" s="32">
        <v>0</v>
      </c>
      <c r="H409" s="32">
        <v>2033154.11</v>
      </c>
      <c r="I409" s="32">
        <v>0</v>
      </c>
      <c r="J409" s="32">
        <v>0</v>
      </c>
      <c r="K409" s="32">
        <v>0</v>
      </c>
      <c r="L409" s="32">
        <v>1031967.93</v>
      </c>
      <c r="M409" s="32">
        <v>0</v>
      </c>
      <c r="N409" s="32">
        <v>0</v>
      </c>
      <c r="O409" s="32">
        <v>0</v>
      </c>
      <c r="P409" s="12">
        <v>0</v>
      </c>
      <c r="Q409" s="32">
        <v>0</v>
      </c>
      <c r="R409" s="32">
        <v>1077134.8941408978</v>
      </c>
      <c r="S409" s="32">
        <v>20000</v>
      </c>
      <c r="T409" s="1">
        <v>146333.64000000001</v>
      </c>
      <c r="U409" s="31"/>
      <c r="V409" s="2" t="s">
        <v>393</v>
      </c>
      <c r="W409" s="10">
        <v>17935945.59</v>
      </c>
      <c r="X409" s="10">
        <v>13130408.039999999</v>
      </c>
      <c r="Y409" s="10">
        <v>0</v>
      </c>
      <c r="Z409" s="10">
        <v>2401691.87</v>
      </c>
      <c r="AA409" s="10">
        <v>0</v>
      </c>
      <c r="AB409" s="10">
        <v>0</v>
      </c>
      <c r="AC409" s="10">
        <v>0</v>
      </c>
      <c r="AD409" s="10">
        <v>960134.57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1077134.8899999999</v>
      </c>
      <c r="AK409" s="10">
        <v>20000</v>
      </c>
      <c r="AL409" s="10">
        <v>336576.22000000003</v>
      </c>
      <c r="AN409" s="31">
        <f t="shared" si="58"/>
        <v>-189829.07585910335</v>
      </c>
      <c r="AO409" s="13">
        <f t="shared" si="59"/>
        <v>4.1408978868275881E-3</v>
      </c>
      <c r="AP409" s="13">
        <f t="shared" si="60"/>
        <v>0</v>
      </c>
      <c r="AQ409" s="13">
        <f t="shared" si="61"/>
        <v>-190242.58000000002</v>
      </c>
      <c r="AR409" s="13">
        <f t="shared" si="62"/>
        <v>413.49999999877764</v>
      </c>
    </row>
    <row r="410" spans="1:44" x14ac:dyDescent="0.25">
      <c r="A410" s="5">
        <f t="shared" si="56"/>
        <v>390</v>
      </c>
      <c r="B410" s="5">
        <f t="shared" si="57"/>
        <v>23</v>
      </c>
      <c r="C410" s="15" t="s">
        <v>49</v>
      </c>
      <c r="D410" s="2" t="s">
        <v>395</v>
      </c>
      <c r="E410" s="30">
        <f t="shared" si="55"/>
        <v>5252311.0295906877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5075826.38</v>
      </c>
      <c r="O410" s="32">
        <v>0</v>
      </c>
      <c r="P410" s="12">
        <v>0</v>
      </c>
      <c r="Q410" s="32">
        <v>0</v>
      </c>
      <c r="R410" s="1">
        <v>94186.259590688278</v>
      </c>
      <c r="S410" s="32">
        <v>10000</v>
      </c>
      <c r="T410" s="1">
        <v>72298.39</v>
      </c>
      <c r="U410" s="31"/>
      <c r="V410" s="2" t="s">
        <v>395</v>
      </c>
      <c r="W410" s="10">
        <v>5056986.2295906879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4860501.58</v>
      </c>
      <c r="AG410" s="10">
        <v>0</v>
      </c>
      <c r="AH410" s="10">
        <v>0</v>
      </c>
      <c r="AI410" s="10">
        <v>0</v>
      </c>
      <c r="AJ410" s="10">
        <v>94186.259590688278</v>
      </c>
      <c r="AK410" s="10">
        <v>10000</v>
      </c>
      <c r="AL410" s="10">
        <v>72298.39</v>
      </c>
      <c r="AN410" s="31">
        <f t="shared" si="58"/>
        <v>195324.79999999981</v>
      </c>
      <c r="AO410" s="13">
        <f t="shared" si="59"/>
        <v>0</v>
      </c>
      <c r="AP410" s="13">
        <f t="shared" si="60"/>
        <v>0</v>
      </c>
      <c r="AQ410" s="13">
        <f t="shared" si="61"/>
        <v>0</v>
      </c>
      <c r="AR410" s="13">
        <f t="shared" si="62"/>
        <v>195324.79999999981</v>
      </c>
    </row>
    <row r="411" spans="1:44" x14ac:dyDescent="0.25">
      <c r="A411" s="5">
        <f t="shared" si="56"/>
        <v>391</v>
      </c>
      <c r="B411" s="5">
        <f t="shared" si="57"/>
        <v>24</v>
      </c>
      <c r="C411" s="15" t="s">
        <v>49</v>
      </c>
      <c r="D411" s="2" t="s">
        <v>397</v>
      </c>
      <c r="E411" s="30">
        <f t="shared" si="55"/>
        <v>24497124.623209249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23633063.989999998</v>
      </c>
      <c r="Q411" s="32">
        <v>0</v>
      </c>
      <c r="R411" s="1">
        <v>703486.88320925157</v>
      </c>
      <c r="S411" s="32">
        <v>10000</v>
      </c>
      <c r="T411" s="49">
        <v>150573.75</v>
      </c>
      <c r="U411" s="31"/>
      <c r="V411" s="2" t="s">
        <v>397</v>
      </c>
      <c r="W411" s="10">
        <v>23661483.663209252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0">
        <v>0</v>
      </c>
      <c r="AF411" s="10">
        <v>0</v>
      </c>
      <c r="AG411" s="10">
        <v>0</v>
      </c>
      <c r="AH411" s="10">
        <v>22777423.030000001</v>
      </c>
      <c r="AI411" s="10">
        <v>0</v>
      </c>
      <c r="AJ411" s="10">
        <v>703486.88320925157</v>
      </c>
      <c r="AK411" s="10">
        <v>10000</v>
      </c>
      <c r="AL411" s="10">
        <v>150573.75</v>
      </c>
      <c r="AN411" s="31">
        <f t="shared" si="58"/>
        <v>835640.95999999717</v>
      </c>
      <c r="AO411" s="13">
        <f t="shared" si="59"/>
        <v>0</v>
      </c>
      <c r="AP411" s="13">
        <f t="shared" si="60"/>
        <v>0</v>
      </c>
      <c r="AQ411" s="13">
        <f t="shared" si="61"/>
        <v>0</v>
      </c>
      <c r="AR411" s="13">
        <f t="shared" si="62"/>
        <v>835640.95999999717</v>
      </c>
    </row>
    <row r="412" spans="1:44" x14ac:dyDescent="0.25">
      <c r="A412" s="5">
        <f t="shared" si="56"/>
        <v>392</v>
      </c>
      <c r="B412" s="5">
        <f t="shared" si="57"/>
        <v>25</v>
      </c>
      <c r="C412" s="15" t="s">
        <v>49</v>
      </c>
      <c r="D412" s="2" t="s">
        <v>398</v>
      </c>
      <c r="E412" s="30">
        <f t="shared" si="55"/>
        <v>24222032.035693478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23370818.559999999</v>
      </c>
      <c r="Q412" s="32">
        <v>0</v>
      </c>
      <c r="R412" s="1">
        <v>680261.89569348237</v>
      </c>
      <c r="S412" s="25">
        <v>20000</v>
      </c>
      <c r="T412" s="1">
        <v>150951.57999999999</v>
      </c>
      <c r="U412" s="31"/>
      <c r="V412" s="2" t="s">
        <v>398</v>
      </c>
      <c r="W412" s="10">
        <v>23382525.315693479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22521311.84</v>
      </c>
      <c r="AI412" s="10">
        <v>0</v>
      </c>
      <c r="AJ412" s="10">
        <v>680261.89569348237</v>
      </c>
      <c r="AK412" s="10">
        <v>20000</v>
      </c>
      <c r="AL412" s="10">
        <v>150951.57999999999</v>
      </c>
      <c r="AN412" s="31">
        <f t="shared" si="58"/>
        <v>839506.71999999881</v>
      </c>
      <c r="AO412" s="13">
        <f t="shared" si="59"/>
        <v>0</v>
      </c>
      <c r="AP412" s="13">
        <f t="shared" si="60"/>
        <v>0</v>
      </c>
      <c r="AQ412" s="13">
        <f t="shared" si="61"/>
        <v>0</v>
      </c>
      <c r="AR412" s="13">
        <f t="shared" si="62"/>
        <v>839506.71999999881</v>
      </c>
    </row>
    <row r="413" spans="1:44" x14ac:dyDescent="0.25">
      <c r="A413" s="5">
        <f t="shared" si="56"/>
        <v>393</v>
      </c>
      <c r="B413" s="5">
        <f t="shared" si="57"/>
        <v>26</v>
      </c>
      <c r="C413" s="15" t="s">
        <v>49</v>
      </c>
      <c r="D413" s="2" t="s">
        <v>399</v>
      </c>
      <c r="E413" s="30">
        <f t="shared" si="55"/>
        <v>15785778.271988388</v>
      </c>
      <c r="F413" s="32">
        <v>3062241.77</v>
      </c>
      <c r="G413" s="32">
        <v>1731273.31</v>
      </c>
      <c r="H413" s="32">
        <v>0</v>
      </c>
      <c r="I413" s="32">
        <v>0</v>
      </c>
      <c r="J413" s="32">
        <v>0</v>
      </c>
      <c r="K413" s="32">
        <v>0</v>
      </c>
      <c r="L413" s="32">
        <v>250832.48</v>
      </c>
      <c r="M413" s="32">
        <v>0</v>
      </c>
      <c r="N413" s="32">
        <v>0</v>
      </c>
      <c r="O413" s="32">
        <v>0</v>
      </c>
      <c r="P413" s="32">
        <v>9492098.7599999998</v>
      </c>
      <c r="Q413" s="32">
        <v>0</v>
      </c>
      <c r="R413" s="32">
        <v>1058214.1719883888</v>
      </c>
      <c r="S413" s="32">
        <v>10000</v>
      </c>
      <c r="T413" s="32">
        <v>181117.78</v>
      </c>
      <c r="U413" s="31"/>
      <c r="V413" s="2" t="s">
        <v>399</v>
      </c>
      <c r="W413" s="10">
        <v>15936491.530000001</v>
      </c>
      <c r="X413" s="10">
        <v>3189224.71</v>
      </c>
      <c r="Y413" s="10">
        <v>1808132.52</v>
      </c>
      <c r="Z413" s="10">
        <v>0</v>
      </c>
      <c r="AA413" s="10">
        <v>0</v>
      </c>
      <c r="AB413" s="10">
        <v>0</v>
      </c>
      <c r="AC413" s="10">
        <v>0</v>
      </c>
      <c r="AD413" s="10">
        <v>233205.62</v>
      </c>
      <c r="AE413" s="10">
        <v>0</v>
      </c>
      <c r="AF413" s="10">
        <v>0</v>
      </c>
      <c r="AG413" s="10">
        <v>0</v>
      </c>
      <c r="AH413" s="10">
        <v>9436596.7300000004</v>
      </c>
      <c r="AI413" s="10">
        <v>0</v>
      </c>
      <c r="AJ413" s="10">
        <v>1058214.17</v>
      </c>
      <c r="AK413" s="10">
        <v>10000</v>
      </c>
      <c r="AL413" s="10">
        <v>181117.78</v>
      </c>
      <c r="AN413" s="31">
        <f t="shared" si="58"/>
        <v>-150713.25801161304</v>
      </c>
      <c r="AO413" s="13">
        <f t="shared" si="59"/>
        <v>1.9883888307958841E-3</v>
      </c>
      <c r="AP413" s="13">
        <f t="shared" si="60"/>
        <v>0</v>
      </c>
      <c r="AQ413" s="13">
        <f t="shared" si="61"/>
        <v>0</v>
      </c>
      <c r="AR413" s="13">
        <f t="shared" si="62"/>
        <v>-150713.26000000187</v>
      </c>
    </row>
    <row r="414" spans="1:44" x14ac:dyDescent="0.25">
      <c r="A414" s="5">
        <f t="shared" si="56"/>
        <v>394</v>
      </c>
      <c r="B414" s="5">
        <f t="shared" si="57"/>
        <v>27</v>
      </c>
      <c r="C414" s="15" t="s">
        <v>49</v>
      </c>
      <c r="D414" s="2" t="s">
        <v>403</v>
      </c>
      <c r="E414" s="30">
        <f t="shared" si="55"/>
        <v>3249771.37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2804448.86</v>
      </c>
      <c r="P414" s="12">
        <v>0</v>
      </c>
      <c r="Q414" s="32">
        <v>0</v>
      </c>
      <c r="R414" s="1">
        <v>378088.87</v>
      </c>
      <c r="S414" s="32">
        <v>10000</v>
      </c>
      <c r="T414" s="32">
        <v>57233.64</v>
      </c>
      <c r="U414" s="31"/>
      <c r="V414" s="2" t="s">
        <v>403</v>
      </c>
      <c r="W414" s="10">
        <v>3465371.6700000004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0">
        <v>0</v>
      </c>
      <c r="AF414" s="10">
        <v>0</v>
      </c>
      <c r="AG414" s="10">
        <v>2996137.14</v>
      </c>
      <c r="AH414" s="10">
        <v>0</v>
      </c>
      <c r="AI414" s="10">
        <v>0</v>
      </c>
      <c r="AJ414" s="10">
        <v>378088.87</v>
      </c>
      <c r="AK414" s="10">
        <v>10000</v>
      </c>
      <c r="AL414" s="10">
        <v>61145.66</v>
      </c>
      <c r="AN414" s="31">
        <f t="shared" si="58"/>
        <v>-215600.30000000028</v>
      </c>
      <c r="AO414" s="13">
        <f t="shared" si="59"/>
        <v>0</v>
      </c>
      <c r="AP414" s="13">
        <f t="shared" si="60"/>
        <v>0</v>
      </c>
      <c r="AQ414" s="13">
        <f t="shared" si="61"/>
        <v>-3912.0200000000041</v>
      </c>
      <c r="AR414" s="13">
        <f t="shared" si="62"/>
        <v>-211688.28000000026</v>
      </c>
    </row>
    <row r="415" spans="1:44" x14ac:dyDescent="0.25">
      <c r="A415" s="5">
        <f t="shared" si="56"/>
        <v>395</v>
      </c>
      <c r="B415" s="5">
        <f t="shared" si="57"/>
        <v>28</v>
      </c>
      <c r="C415" s="15" t="s">
        <v>49</v>
      </c>
      <c r="D415" s="2" t="s">
        <v>405</v>
      </c>
      <c r="E415" s="30">
        <f t="shared" si="55"/>
        <v>4712742.4135485552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1869715.55</v>
      </c>
      <c r="P415" s="32">
        <v>2197487.0299999998</v>
      </c>
      <c r="Q415" s="32">
        <v>0</v>
      </c>
      <c r="R415" s="32">
        <v>552535.69354855549</v>
      </c>
      <c r="S415" s="32">
        <v>10000</v>
      </c>
      <c r="T415" s="32">
        <v>83004.14</v>
      </c>
      <c r="U415" s="31"/>
      <c r="V415" s="2" t="s">
        <v>405</v>
      </c>
      <c r="W415" s="10">
        <v>5029640.9799999995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0">
        <v>0</v>
      </c>
      <c r="AF415" s="10">
        <v>0</v>
      </c>
      <c r="AG415" s="10">
        <v>2019030</v>
      </c>
      <c r="AH415" s="10">
        <v>2339133.17</v>
      </c>
      <c r="AI415" s="10">
        <v>0</v>
      </c>
      <c r="AJ415" s="10">
        <v>552535.68999999994</v>
      </c>
      <c r="AK415" s="10">
        <v>10000</v>
      </c>
      <c r="AL415" s="10">
        <v>88942.12</v>
      </c>
      <c r="AN415" s="31">
        <f t="shared" si="58"/>
        <v>-316898.56645144429</v>
      </c>
      <c r="AO415" s="13">
        <f t="shared" si="59"/>
        <v>3.5485555417835712E-3</v>
      </c>
      <c r="AP415" s="13">
        <f t="shared" si="60"/>
        <v>0</v>
      </c>
      <c r="AQ415" s="13">
        <f t="shared" si="61"/>
        <v>-5937.9799999999959</v>
      </c>
      <c r="AR415" s="13">
        <f t="shared" si="62"/>
        <v>-310960.58999999985</v>
      </c>
    </row>
    <row r="416" spans="1:44" x14ac:dyDescent="0.25">
      <c r="A416" s="5">
        <f t="shared" si="56"/>
        <v>396</v>
      </c>
      <c r="B416" s="5">
        <f t="shared" si="57"/>
        <v>29</v>
      </c>
      <c r="C416" s="15" t="s">
        <v>49</v>
      </c>
      <c r="D416" s="2" t="s">
        <v>407</v>
      </c>
      <c r="E416" s="30">
        <f t="shared" si="55"/>
        <v>9352212.9672362916</v>
      </c>
      <c r="F416" s="32">
        <v>5408724.71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2666349.6800000002</v>
      </c>
      <c r="Q416" s="32">
        <v>0</v>
      </c>
      <c r="R416" s="32">
        <v>1126113.4672362921</v>
      </c>
      <c r="S416" s="32">
        <v>20000</v>
      </c>
      <c r="T416" s="1">
        <v>131025.11</v>
      </c>
      <c r="U416" s="31"/>
      <c r="V416" s="2" t="s">
        <v>407</v>
      </c>
      <c r="W416" s="10">
        <v>10010715.790000001</v>
      </c>
      <c r="X416" s="10">
        <v>5517807.2000000002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0">
        <v>0</v>
      </c>
      <c r="AF416" s="10">
        <v>0</v>
      </c>
      <c r="AG416" s="10">
        <v>0</v>
      </c>
      <c r="AH416" s="10">
        <v>3159703.06</v>
      </c>
      <c r="AI416" s="10">
        <v>0</v>
      </c>
      <c r="AJ416" s="10">
        <v>1126113.47</v>
      </c>
      <c r="AK416" s="10">
        <v>20000</v>
      </c>
      <c r="AL416" s="10">
        <v>177092.06</v>
      </c>
      <c r="AN416" s="31">
        <f t="shared" si="58"/>
        <v>-658502.82276370935</v>
      </c>
      <c r="AO416" s="13">
        <f t="shared" si="59"/>
        <v>-2.7637078892439604E-3</v>
      </c>
      <c r="AP416" s="13">
        <f t="shared" si="60"/>
        <v>0</v>
      </c>
      <c r="AQ416" s="13">
        <f t="shared" si="61"/>
        <v>-46066.95</v>
      </c>
      <c r="AR416" s="13">
        <f t="shared" si="62"/>
        <v>-612435.87000000151</v>
      </c>
    </row>
    <row r="417" spans="1:44" x14ac:dyDescent="0.25">
      <c r="A417" s="5">
        <f t="shared" si="56"/>
        <v>397</v>
      </c>
      <c r="B417" s="5">
        <f t="shared" si="57"/>
        <v>30</v>
      </c>
      <c r="C417" s="15" t="s">
        <v>49</v>
      </c>
      <c r="D417" s="2" t="s">
        <v>86</v>
      </c>
      <c r="E417" s="30">
        <f t="shared" si="55"/>
        <v>12276629.204862596</v>
      </c>
      <c r="F417" s="32">
        <v>5900119.3499999996</v>
      </c>
      <c r="G417" s="32">
        <v>3086057.75</v>
      </c>
      <c r="H417" s="32">
        <v>0</v>
      </c>
      <c r="I417" s="32">
        <v>1885530.47</v>
      </c>
      <c r="J417" s="32">
        <v>0</v>
      </c>
      <c r="K417" s="32">
        <v>0</v>
      </c>
      <c r="L417" s="32">
        <v>427887.92</v>
      </c>
      <c r="M417" s="32">
        <v>0</v>
      </c>
      <c r="N417" s="32">
        <v>0</v>
      </c>
      <c r="O417" s="32">
        <v>0</v>
      </c>
      <c r="P417" s="12">
        <v>0</v>
      </c>
      <c r="Q417" s="32">
        <v>0</v>
      </c>
      <c r="R417" s="32">
        <v>900027.30486259609</v>
      </c>
      <c r="S417" s="32">
        <v>10000</v>
      </c>
      <c r="T417" s="1">
        <v>67006.41</v>
      </c>
      <c r="U417" s="31"/>
      <c r="V417" s="2" t="s">
        <v>86</v>
      </c>
      <c r="W417" s="10">
        <v>12527487.559999999</v>
      </c>
      <c r="X417" s="10">
        <v>5919318.7300000004</v>
      </c>
      <c r="Y417" s="10">
        <v>3155047.88</v>
      </c>
      <c r="Z417" s="10">
        <v>0</v>
      </c>
      <c r="AA417" s="10">
        <v>1972680.46</v>
      </c>
      <c r="AB417" s="10">
        <v>0</v>
      </c>
      <c r="AC417" s="10">
        <v>0</v>
      </c>
      <c r="AD417" s="10">
        <v>397665.6</v>
      </c>
      <c r="AE417" s="10">
        <v>0</v>
      </c>
      <c r="AF417" s="10">
        <v>0</v>
      </c>
      <c r="AG417" s="10">
        <v>0</v>
      </c>
      <c r="AH417" s="10">
        <v>0</v>
      </c>
      <c r="AI417" s="10">
        <v>0</v>
      </c>
      <c r="AJ417" s="10">
        <v>937894.28</v>
      </c>
      <c r="AK417" s="10">
        <v>10000</v>
      </c>
      <c r="AL417" s="10">
        <v>114880.61</v>
      </c>
      <c r="AN417" s="31">
        <f t="shared" si="58"/>
        <v>-250858.35513740219</v>
      </c>
      <c r="AO417" s="13">
        <f t="shared" si="59"/>
        <v>-37866.975137403933</v>
      </c>
      <c r="AP417" s="13">
        <f t="shared" si="60"/>
        <v>0</v>
      </c>
      <c r="AQ417" s="13">
        <f t="shared" si="61"/>
        <v>-47874.2</v>
      </c>
      <c r="AR417" s="13">
        <f t="shared" si="62"/>
        <v>-165117.17999999825</v>
      </c>
    </row>
    <row r="418" spans="1:44" x14ac:dyDescent="0.25">
      <c r="A418" s="5">
        <f t="shared" si="56"/>
        <v>398</v>
      </c>
      <c r="B418" s="5">
        <f t="shared" si="57"/>
        <v>31</v>
      </c>
      <c r="C418" s="15" t="s">
        <v>49</v>
      </c>
      <c r="D418" s="2" t="s">
        <v>409</v>
      </c>
      <c r="E418" s="30">
        <f t="shared" si="55"/>
        <v>12784157.931086469</v>
      </c>
      <c r="F418" s="32">
        <v>6058919.5</v>
      </c>
      <c r="G418" s="32">
        <v>3192145.59</v>
      </c>
      <c r="H418" s="32">
        <v>0</v>
      </c>
      <c r="I418" s="32">
        <v>1944709.81</v>
      </c>
      <c r="J418" s="32">
        <v>0</v>
      </c>
      <c r="K418" s="32">
        <v>0</v>
      </c>
      <c r="L418" s="32">
        <v>443859.38</v>
      </c>
      <c r="M418" s="32">
        <v>0</v>
      </c>
      <c r="N418" s="32">
        <v>0</v>
      </c>
      <c r="O418" s="32">
        <v>0</v>
      </c>
      <c r="P418" s="12">
        <v>0</v>
      </c>
      <c r="Q418" s="32">
        <v>0</v>
      </c>
      <c r="R418" s="32">
        <v>906038.45108646876</v>
      </c>
      <c r="S418" s="32">
        <v>10000</v>
      </c>
      <c r="T418" s="32">
        <v>228485.19999999998</v>
      </c>
      <c r="U418" s="31"/>
      <c r="V418" s="2" t="s">
        <v>409</v>
      </c>
      <c r="W418" s="10">
        <v>13050988.499999998</v>
      </c>
      <c r="X418" s="10">
        <v>6140652.7000000002</v>
      </c>
      <c r="Y418" s="10">
        <v>3273020.8</v>
      </c>
      <c r="Z418" s="10">
        <v>0</v>
      </c>
      <c r="AA418" s="10">
        <v>2046442.52</v>
      </c>
      <c r="AB418" s="10">
        <v>0</v>
      </c>
      <c r="AC418" s="10">
        <v>0</v>
      </c>
      <c r="AD418" s="10">
        <v>412535.03</v>
      </c>
      <c r="AE418" s="10">
        <v>0</v>
      </c>
      <c r="AF418" s="10">
        <v>0</v>
      </c>
      <c r="AG418" s="10">
        <v>0</v>
      </c>
      <c r="AH418" s="10">
        <v>0</v>
      </c>
      <c r="AI418" s="10">
        <v>0</v>
      </c>
      <c r="AJ418" s="10">
        <v>906038.45</v>
      </c>
      <c r="AK418" s="10">
        <v>10000</v>
      </c>
      <c r="AL418" s="10">
        <v>242298.99999999997</v>
      </c>
      <c r="AN418" s="31">
        <f t="shared" si="58"/>
        <v>-266830.5689135287</v>
      </c>
      <c r="AO418" s="13">
        <f t="shared" si="59"/>
        <v>1.0864688083529472E-3</v>
      </c>
      <c r="AP418" s="13">
        <f t="shared" si="60"/>
        <v>0</v>
      </c>
      <c r="AQ418" s="13">
        <f t="shared" si="61"/>
        <v>-13813.799999999988</v>
      </c>
      <c r="AR418" s="13">
        <f t="shared" si="62"/>
        <v>-253016.76999999752</v>
      </c>
    </row>
    <row r="419" spans="1:44" x14ac:dyDescent="0.25">
      <c r="A419" s="5">
        <f t="shared" si="56"/>
        <v>399</v>
      </c>
      <c r="B419" s="5">
        <f t="shared" si="57"/>
        <v>32</v>
      </c>
      <c r="C419" s="15" t="s">
        <v>49</v>
      </c>
      <c r="D419" s="2" t="s">
        <v>88</v>
      </c>
      <c r="E419" s="30">
        <f t="shared" si="55"/>
        <v>17340368.848014917</v>
      </c>
      <c r="F419" s="32">
        <v>8389385.2699999996</v>
      </c>
      <c r="G419" s="32">
        <v>4438033.96</v>
      </c>
      <c r="H419" s="32">
        <v>0</v>
      </c>
      <c r="I419" s="32">
        <v>2714527.18</v>
      </c>
      <c r="J419" s="32">
        <v>0</v>
      </c>
      <c r="K419" s="32">
        <v>0</v>
      </c>
      <c r="L419" s="32">
        <v>602172.51</v>
      </c>
      <c r="M419" s="32">
        <v>0</v>
      </c>
      <c r="N419" s="32">
        <v>0</v>
      </c>
      <c r="O419" s="32">
        <v>0</v>
      </c>
      <c r="P419" s="12">
        <v>0</v>
      </c>
      <c r="Q419" s="32">
        <v>0</v>
      </c>
      <c r="R419" s="32">
        <v>996802.32801491569</v>
      </c>
      <c r="S419" s="32">
        <v>10000</v>
      </c>
      <c r="T419" s="1">
        <v>189447.6</v>
      </c>
      <c r="U419" s="31"/>
      <c r="V419" s="2" t="s">
        <v>88</v>
      </c>
      <c r="W419" s="10">
        <v>17330733.329999998</v>
      </c>
      <c r="X419" s="10">
        <v>8334570.4000000004</v>
      </c>
      <c r="Y419" s="10">
        <v>4442397.84</v>
      </c>
      <c r="Z419" s="10">
        <v>0</v>
      </c>
      <c r="AA419" s="10">
        <v>2777590.62</v>
      </c>
      <c r="AB419" s="10">
        <v>0</v>
      </c>
      <c r="AC419" s="10">
        <v>0</v>
      </c>
      <c r="AD419" s="10">
        <v>559924.54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996802.33</v>
      </c>
      <c r="AK419" s="10">
        <v>10000</v>
      </c>
      <c r="AL419" s="10">
        <v>189447.6</v>
      </c>
      <c r="AN419" s="31">
        <f t="shared" si="58"/>
        <v>9635.5180149190128</v>
      </c>
      <c r="AO419" s="13">
        <f t="shared" si="59"/>
        <v>-1.9850842654705048E-3</v>
      </c>
      <c r="AP419" s="13">
        <f t="shared" si="60"/>
        <v>0</v>
      </c>
      <c r="AQ419" s="13">
        <f t="shared" si="61"/>
        <v>0</v>
      </c>
      <c r="AR419" s="13">
        <f t="shared" si="62"/>
        <v>9635.5200000032783</v>
      </c>
    </row>
    <row r="420" spans="1:44" x14ac:dyDescent="0.25">
      <c r="A420" s="5">
        <f t="shared" si="56"/>
        <v>400</v>
      </c>
      <c r="B420" s="5">
        <f t="shared" si="57"/>
        <v>33</v>
      </c>
      <c r="C420" s="15" t="s">
        <v>49</v>
      </c>
      <c r="D420" s="2" t="s">
        <v>410</v>
      </c>
      <c r="E420" s="30">
        <f t="shared" si="55"/>
        <v>10326880.309062904</v>
      </c>
      <c r="F420" s="32">
        <v>3662719.03</v>
      </c>
      <c r="G420" s="32">
        <v>2085528.53</v>
      </c>
      <c r="H420" s="32">
        <v>416474.83</v>
      </c>
      <c r="I420" s="32">
        <v>796498.78</v>
      </c>
      <c r="J420" s="32">
        <v>0</v>
      </c>
      <c r="K420" s="32">
        <v>0</v>
      </c>
      <c r="L420" s="32">
        <v>300551.03999999998</v>
      </c>
      <c r="M420" s="32">
        <v>0</v>
      </c>
      <c r="N420" s="32">
        <v>1678434.57</v>
      </c>
      <c r="O420" s="32">
        <v>0</v>
      </c>
      <c r="P420" s="12">
        <v>0</v>
      </c>
      <c r="Q420" s="32">
        <v>0</v>
      </c>
      <c r="R420" s="32">
        <v>1259505.9690629046</v>
      </c>
      <c r="S420" s="32">
        <v>10000</v>
      </c>
      <c r="T420" s="1">
        <v>117167.56</v>
      </c>
      <c r="U420" s="31"/>
      <c r="V420" s="2" t="s">
        <v>410</v>
      </c>
      <c r="W420" s="10">
        <v>10976658.400000002</v>
      </c>
      <c r="X420" s="10">
        <v>3818492.11</v>
      </c>
      <c r="Y420" s="10">
        <v>2164895.9700000002</v>
      </c>
      <c r="Z420" s="10">
        <v>698442.99</v>
      </c>
      <c r="AA420" s="10">
        <v>931610.73</v>
      </c>
      <c r="AB420" s="10">
        <v>0</v>
      </c>
      <c r="AC420" s="10">
        <v>0</v>
      </c>
      <c r="AD420" s="10">
        <v>279219.52</v>
      </c>
      <c r="AE420" s="10">
        <v>0</v>
      </c>
      <c r="AF420" s="10">
        <v>1600748.05</v>
      </c>
      <c r="AG420" s="10">
        <v>0</v>
      </c>
      <c r="AH420" s="10">
        <v>0</v>
      </c>
      <c r="AI420" s="10">
        <v>0</v>
      </c>
      <c r="AJ420" s="10">
        <v>1259505.97</v>
      </c>
      <c r="AK420" s="10">
        <v>10000</v>
      </c>
      <c r="AL420" s="10">
        <v>193743.05999999997</v>
      </c>
      <c r="AN420" s="31">
        <f t="shared" si="58"/>
        <v>-649778.09093709849</v>
      </c>
      <c r="AO420" s="13">
        <f t="shared" si="59"/>
        <v>-9.3709537759423256E-4</v>
      </c>
      <c r="AP420" s="13">
        <f t="shared" si="60"/>
        <v>0</v>
      </c>
      <c r="AQ420" s="13">
        <f t="shared" si="61"/>
        <v>-76575.499999999971</v>
      </c>
      <c r="AR420" s="13">
        <f t="shared" si="62"/>
        <v>-573202.59000000311</v>
      </c>
    </row>
    <row r="421" spans="1:44" x14ac:dyDescent="0.25">
      <c r="A421" s="5">
        <f t="shared" si="56"/>
        <v>401</v>
      </c>
      <c r="B421" s="5">
        <f t="shared" si="57"/>
        <v>34</v>
      </c>
      <c r="C421" s="15" t="s">
        <v>49</v>
      </c>
      <c r="D421" s="2" t="s">
        <v>412</v>
      </c>
      <c r="E421" s="30">
        <f t="shared" si="55"/>
        <v>8378386.2774524875</v>
      </c>
      <c r="F421" s="32">
        <v>3590210.11</v>
      </c>
      <c r="G421" s="32">
        <v>2048906.49</v>
      </c>
      <c r="H421" s="32">
        <v>409468.04</v>
      </c>
      <c r="I421" s="32">
        <v>781632.82</v>
      </c>
      <c r="J421" s="32">
        <v>0</v>
      </c>
      <c r="K421" s="32">
        <v>0</v>
      </c>
      <c r="L421" s="32">
        <v>296049.28999999998</v>
      </c>
      <c r="M421" s="32">
        <v>0</v>
      </c>
      <c r="N421" s="32">
        <v>0</v>
      </c>
      <c r="O421" s="32">
        <v>0</v>
      </c>
      <c r="P421" s="12">
        <v>0</v>
      </c>
      <c r="Q421" s="32">
        <v>0</v>
      </c>
      <c r="R421" s="32">
        <v>1129314.5874524871</v>
      </c>
      <c r="S421" s="32">
        <v>10000</v>
      </c>
      <c r="T421" s="1">
        <v>112804.94000000002</v>
      </c>
      <c r="U421" s="31"/>
      <c r="V421" s="2" t="s">
        <v>412</v>
      </c>
      <c r="W421" s="10">
        <v>9088781.5500000007</v>
      </c>
      <c r="X421" s="10">
        <v>3759572.8</v>
      </c>
      <c r="Y421" s="10">
        <v>2131491.66</v>
      </c>
      <c r="Z421" s="10">
        <v>687666.02</v>
      </c>
      <c r="AA421" s="10">
        <v>917235.98</v>
      </c>
      <c r="AB421" s="10">
        <v>0</v>
      </c>
      <c r="AC421" s="10">
        <v>0</v>
      </c>
      <c r="AD421" s="10">
        <v>274911.15999999997</v>
      </c>
      <c r="AE421" s="10">
        <v>0</v>
      </c>
      <c r="AF421" s="10">
        <v>0</v>
      </c>
      <c r="AG421" s="10">
        <v>0</v>
      </c>
      <c r="AH421" s="10">
        <v>0</v>
      </c>
      <c r="AI421" s="10">
        <v>0</v>
      </c>
      <c r="AJ421" s="10">
        <v>1129314.5900000001</v>
      </c>
      <c r="AK421" s="10">
        <v>10000</v>
      </c>
      <c r="AL421" s="10">
        <v>158589.34</v>
      </c>
      <c r="AN421" s="31">
        <f t="shared" si="58"/>
        <v>-710395.27254751325</v>
      </c>
      <c r="AO421" s="13">
        <f t="shared" si="59"/>
        <v>-2.5475129950791597E-3</v>
      </c>
      <c r="AP421" s="13">
        <f t="shared" si="60"/>
        <v>0</v>
      </c>
      <c r="AQ421" s="13">
        <f t="shared" si="61"/>
        <v>-45784.39999999998</v>
      </c>
      <c r="AR421" s="13">
        <f t="shared" si="62"/>
        <v>-664610.87000000023</v>
      </c>
    </row>
    <row r="422" spans="1:44" x14ac:dyDescent="0.25">
      <c r="A422" s="5">
        <f t="shared" si="56"/>
        <v>402</v>
      </c>
      <c r="B422" s="5">
        <f t="shared" si="57"/>
        <v>35</v>
      </c>
      <c r="C422" s="15" t="s">
        <v>49</v>
      </c>
      <c r="D422" s="2" t="s">
        <v>90</v>
      </c>
      <c r="E422" s="30">
        <f t="shared" si="55"/>
        <v>17320463.579104889</v>
      </c>
      <c r="F422" s="32">
        <v>8374014.8799999999</v>
      </c>
      <c r="G422" s="32">
        <v>4428381.28</v>
      </c>
      <c r="H422" s="32">
        <v>0</v>
      </c>
      <c r="I422" s="32">
        <v>2706904.73</v>
      </c>
      <c r="J422" s="32">
        <v>0</v>
      </c>
      <c r="K422" s="32">
        <v>0</v>
      </c>
      <c r="L422" s="32">
        <v>601480.87</v>
      </c>
      <c r="M422" s="32">
        <v>0</v>
      </c>
      <c r="N422" s="32">
        <v>0</v>
      </c>
      <c r="O422" s="32">
        <v>0</v>
      </c>
      <c r="P422" s="12">
        <v>0</v>
      </c>
      <c r="Q422" s="32">
        <v>0</v>
      </c>
      <c r="R422" s="32">
        <v>1007863.2891048883</v>
      </c>
      <c r="S422" s="32">
        <v>10000</v>
      </c>
      <c r="T422" s="1">
        <v>191818.53</v>
      </c>
      <c r="U422" s="31"/>
      <c r="V422" s="2" t="s">
        <v>90</v>
      </c>
      <c r="W422" s="10">
        <v>17325633.399999999</v>
      </c>
      <c r="X422" s="10">
        <v>8324985.5700000003</v>
      </c>
      <c r="Y422" s="10">
        <v>4437289.04</v>
      </c>
      <c r="Z422" s="10">
        <v>0</v>
      </c>
      <c r="AA422" s="10">
        <v>2774396.35</v>
      </c>
      <c r="AB422" s="10">
        <v>0</v>
      </c>
      <c r="AC422" s="10">
        <v>0</v>
      </c>
      <c r="AD422" s="10">
        <v>559280.62</v>
      </c>
      <c r="AE422" s="10">
        <v>0</v>
      </c>
      <c r="AF422" s="10">
        <v>0</v>
      </c>
      <c r="AG422" s="10">
        <v>0</v>
      </c>
      <c r="AH422" s="10">
        <v>0</v>
      </c>
      <c r="AI422" s="10">
        <v>0</v>
      </c>
      <c r="AJ422" s="10">
        <v>1007863.29</v>
      </c>
      <c r="AK422" s="10">
        <v>10000</v>
      </c>
      <c r="AL422" s="10">
        <v>191818.53</v>
      </c>
      <c r="AN422" s="31">
        <f t="shared" si="58"/>
        <v>-5169.8208951093256</v>
      </c>
      <c r="AO422" s="13">
        <f t="shared" si="59"/>
        <v>-8.9511170517653227E-4</v>
      </c>
      <c r="AP422" s="13">
        <f t="shared" si="60"/>
        <v>0</v>
      </c>
      <c r="AQ422" s="13">
        <f t="shared" si="61"/>
        <v>0</v>
      </c>
      <c r="AR422" s="13">
        <f t="shared" si="62"/>
        <v>-5169.8199999976205</v>
      </c>
    </row>
    <row r="423" spans="1:44" x14ac:dyDescent="0.25">
      <c r="A423" s="5">
        <f t="shared" si="56"/>
        <v>403</v>
      </c>
      <c r="B423" s="5">
        <f t="shared" si="57"/>
        <v>36</v>
      </c>
      <c r="C423" s="15" t="s">
        <v>49</v>
      </c>
      <c r="D423" s="2" t="s">
        <v>414</v>
      </c>
      <c r="E423" s="30">
        <f t="shared" si="55"/>
        <v>10954831.369999999</v>
      </c>
      <c r="F423" s="32">
        <v>3714127.67</v>
      </c>
      <c r="G423" s="32">
        <v>1961590.48</v>
      </c>
      <c r="H423" s="32">
        <v>608250.27</v>
      </c>
      <c r="I423" s="32">
        <v>1175938.53</v>
      </c>
      <c r="J423" s="32">
        <v>0</v>
      </c>
      <c r="K423" s="32">
        <v>0</v>
      </c>
      <c r="L423" s="32">
        <v>277222.42</v>
      </c>
      <c r="M423" s="32">
        <v>0</v>
      </c>
      <c r="N423" s="32">
        <v>0</v>
      </c>
      <c r="O423" s="32">
        <v>1669851.71</v>
      </c>
      <c r="P423" s="12">
        <v>0</v>
      </c>
      <c r="Q423" s="32">
        <v>0</v>
      </c>
      <c r="R423" s="32">
        <v>1418046.18</v>
      </c>
      <c r="S423" s="32">
        <v>10000</v>
      </c>
      <c r="T423" s="1">
        <v>119804.11000000002</v>
      </c>
      <c r="U423" s="31"/>
      <c r="V423" s="2" t="s">
        <v>414</v>
      </c>
      <c r="W423" s="10">
        <v>11825135.989999998</v>
      </c>
      <c r="X423" s="10">
        <v>3834198.84</v>
      </c>
      <c r="Y423" s="10">
        <v>2043661.03</v>
      </c>
      <c r="Z423" s="10">
        <v>861168.5</v>
      </c>
      <c r="AA423" s="10">
        <v>1277790.48</v>
      </c>
      <c r="AB423" s="10">
        <v>0</v>
      </c>
      <c r="AC423" s="10">
        <v>0</v>
      </c>
      <c r="AD423" s="10">
        <v>257585.21</v>
      </c>
      <c r="AE423" s="10">
        <v>0</v>
      </c>
      <c r="AF423" s="10">
        <v>0</v>
      </c>
      <c r="AG423" s="10">
        <v>1895143.97</v>
      </c>
      <c r="AH423" s="10">
        <v>0</v>
      </c>
      <c r="AI423" s="10">
        <v>0</v>
      </c>
      <c r="AJ423" s="10">
        <v>1418046.18</v>
      </c>
      <c r="AK423" s="10">
        <v>10000</v>
      </c>
      <c r="AL423" s="10">
        <v>207541.77999999997</v>
      </c>
      <c r="AN423" s="31">
        <f t="shared" si="58"/>
        <v>-870304.61999999918</v>
      </c>
      <c r="AO423" s="13">
        <f t="shared" si="59"/>
        <v>0</v>
      </c>
      <c r="AP423" s="13">
        <f t="shared" si="60"/>
        <v>0</v>
      </c>
      <c r="AQ423" s="13">
        <f t="shared" si="61"/>
        <v>-87737.669999999955</v>
      </c>
      <c r="AR423" s="13">
        <f t="shared" si="62"/>
        <v>-782566.94999999925</v>
      </c>
    </row>
    <row r="424" spans="1:44" x14ac:dyDescent="0.25">
      <c r="A424" s="5">
        <f t="shared" si="56"/>
        <v>404</v>
      </c>
      <c r="B424" s="5">
        <f t="shared" si="57"/>
        <v>37</v>
      </c>
      <c r="C424" s="15" t="s">
        <v>49</v>
      </c>
      <c r="D424" s="2" t="s">
        <v>415</v>
      </c>
      <c r="E424" s="30">
        <f t="shared" si="55"/>
        <v>11645534.449999999</v>
      </c>
      <c r="F424" s="32">
        <v>6019497.2400000002</v>
      </c>
      <c r="G424" s="32">
        <v>0</v>
      </c>
      <c r="H424" s="32">
        <v>1071814.98</v>
      </c>
      <c r="I424" s="32">
        <v>0</v>
      </c>
      <c r="J424" s="32">
        <v>0</v>
      </c>
      <c r="K424" s="32">
        <v>0</v>
      </c>
      <c r="L424" s="32">
        <v>437284.39</v>
      </c>
      <c r="M424" s="32">
        <v>0</v>
      </c>
      <c r="N424" s="32">
        <v>0</v>
      </c>
      <c r="O424" s="32">
        <v>2801484.47</v>
      </c>
      <c r="P424" s="12">
        <v>0</v>
      </c>
      <c r="Q424" s="32">
        <v>0</v>
      </c>
      <c r="R424" s="32">
        <v>1183352.21</v>
      </c>
      <c r="S424" s="32">
        <v>20000</v>
      </c>
      <c r="T424" s="1">
        <v>112101.16</v>
      </c>
      <c r="U424" s="31"/>
      <c r="V424" s="2" t="s">
        <v>415</v>
      </c>
      <c r="W424" s="10">
        <v>12246609.93</v>
      </c>
      <c r="X424" s="10">
        <v>6053891.0199999996</v>
      </c>
      <c r="Y424" s="10">
        <v>0</v>
      </c>
      <c r="Z424" s="10">
        <v>1359715.66</v>
      </c>
      <c r="AA424" s="10">
        <v>0</v>
      </c>
      <c r="AB424" s="10">
        <v>0</v>
      </c>
      <c r="AC424" s="10">
        <v>0</v>
      </c>
      <c r="AD424" s="10">
        <v>406706.3</v>
      </c>
      <c r="AE424" s="10">
        <v>0</v>
      </c>
      <c r="AF424" s="10">
        <v>0</v>
      </c>
      <c r="AG424" s="10">
        <v>2992279.58</v>
      </c>
      <c r="AH424" s="10">
        <v>0</v>
      </c>
      <c r="AI424" s="10">
        <v>0</v>
      </c>
      <c r="AJ424" s="10">
        <v>1183352.21</v>
      </c>
      <c r="AK424" s="10">
        <v>20000</v>
      </c>
      <c r="AL424" s="10">
        <v>220665.16</v>
      </c>
      <c r="AN424" s="31">
        <f t="shared" si="58"/>
        <v>-601075.48000000045</v>
      </c>
      <c r="AO424" s="13">
        <f t="shared" si="59"/>
        <v>0</v>
      </c>
      <c r="AP424" s="13">
        <f t="shared" si="60"/>
        <v>0</v>
      </c>
      <c r="AQ424" s="13">
        <f t="shared" si="61"/>
        <v>-108564</v>
      </c>
      <c r="AR424" s="13">
        <f t="shared" si="62"/>
        <v>-492511.48000000045</v>
      </c>
    </row>
    <row r="425" spans="1:44" x14ac:dyDescent="0.25">
      <c r="A425" s="5">
        <f t="shared" si="56"/>
        <v>405</v>
      </c>
      <c r="B425" s="5">
        <f t="shared" si="57"/>
        <v>38</v>
      </c>
      <c r="C425" s="15" t="s">
        <v>49</v>
      </c>
      <c r="D425" s="2" t="s">
        <v>416</v>
      </c>
      <c r="E425" s="30">
        <f t="shared" si="55"/>
        <v>2495111.46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2089465.43</v>
      </c>
      <c r="P425" s="12">
        <v>0</v>
      </c>
      <c r="Q425" s="32">
        <v>0</v>
      </c>
      <c r="R425" s="1">
        <v>353003.87</v>
      </c>
      <c r="S425" s="32">
        <v>10000</v>
      </c>
      <c r="T425" s="32">
        <v>42642.16</v>
      </c>
      <c r="U425" s="31"/>
      <c r="V425" s="2" t="s">
        <v>416</v>
      </c>
      <c r="W425" s="10">
        <v>2723359.7600000002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0</v>
      </c>
      <c r="AG425" s="10">
        <v>2293548.77</v>
      </c>
      <c r="AH425" s="10">
        <v>0</v>
      </c>
      <c r="AI425" s="10">
        <v>0</v>
      </c>
      <c r="AJ425" s="10">
        <v>353003.87</v>
      </c>
      <c r="AK425" s="10">
        <v>10000</v>
      </c>
      <c r="AL425" s="10">
        <v>46807.12</v>
      </c>
      <c r="AN425" s="31">
        <f t="shared" si="58"/>
        <v>-228248.30000000028</v>
      </c>
      <c r="AO425" s="13">
        <f t="shared" si="59"/>
        <v>0</v>
      </c>
      <c r="AP425" s="13">
        <f t="shared" si="60"/>
        <v>0</v>
      </c>
      <c r="AQ425" s="13">
        <f t="shared" si="61"/>
        <v>-4164.9599999999991</v>
      </c>
      <c r="AR425" s="13">
        <f t="shared" si="62"/>
        <v>-224083.34000000029</v>
      </c>
    </row>
    <row r="426" spans="1:44" x14ac:dyDescent="0.25">
      <c r="A426" s="5">
        <f t="shared" si="56"/>
        <v>406</v>
      </c>
      <c r="B426" s="5">
        <f t="shared" si="57"/>
        <v>39</v>
      </c>
      <c r="C426" s="15" t="s">
        <v>49</v>
      </c>
      <c r="D426" s="2" t="s">
        <v>417</v>
      </c>
      <c r="E426" s="30">
        <f t="shared" si="55"/>
        <v>4922806.3199999994</v>
      </c>
      <c r="F426" s="32">
        <v>2903914.12</v>
      </c>
      <c r="G426" s="32">
        <v>0</v>
      </c>
      <c r="H426" s="32">
        <v>305565.65999999997</v>
      </c>
      <c r="I426" s="32">
        <v>620013.05000000005</v>
      </c>
      <c r="J426" s="32">
        <v>0</v>
      </c>
      <c r="K426" s="32">
        <v>0</v>
      </c>
      <c r="L426" s="32">
        <v>239491.55</v>
      </c>
      <c r="M426" s="32">
        <v>0</v>
      </c>
      <c r="N426" s="32">
        <v>0</v>
      </c>
      <c r="O426" s="32">
        <v>0</v>
      </c>
      <c r="P426" s="12">
        <v>0</v>
      </c>
      <c r="Q426" s="32">
        <v>0</v>
      </c>
      <c r="R426" s="32">
        <v>806325.47999999986</v>
      </c>
      <c r="S426" s="32">
        <v>10000</v>
      </c>
      <c r="T426" s="1">
        <v>37496.46</v>
      </c>
      <c r="U426" s="31"/>
      <c r="V426" s="2" t="s">
        <v>417</v>
      </c>
      <c r="W426" s="10">
        <v>5482991.4800000004</v>
      </c>
      <c r="X426" s="10">
        <v>3035807.37</v>
      </c>
      <c r="Y426" s="10">
        <v>0</v>
      </c>
      <c r="Z426" s="10">
        <v>555281.59</v>
      </c>
      <c r="AA426" s="10">
        <v>740656.42</v>
      </c>
      <c r="AB426" s="10">
        <v>0</v>
      </c>
      <c r="AC426" s="10">
        <v>0</v>
      </c>
      <c r="AD426" s="10">
        <v>221987.28</v>
      </c>
      <c r="AE426" s="10">
        <v>0</v>
      </c>
      <c r="AF426" s="10">
        <v>0</v>
      </c>
      <c r="AG426" s="10">
        <v>0</v>
      </c>
      <c r="AH426" s="10">
        <v>0</v>
      </c>
      <c r="AI426" s="10">
        <v>0</v>
      </c>
      <c r="AJ426" s="10">
        <v>806325.48</v>
      </c>
      <c r="AK426" s="10">
        <v>10000</v>
      </c>
      <c r="AL426" s="10">
        <v>92933.340000000011</v>
      </c>
      <c r="AN426" s="31">
        <f t="shared" si="58"/>
        <v>-560185.16000000108</v>
      </c>
      <c r="AO426" s="13">
        <f t="shared" si="59"/>
        <v>0</v>
      </c>
      <c r="AP426" s="13">
        <f t="shared" si="60"/>
        <v>0</v>
      </c>
      <c r="AQ426" s="13">
        <f t="shared" si="61"/>
        <v>-55436.880000000012</v>
      </c>
      <c r="AR426" s="13">
        <f t="shared" si="62"/>
        <v>-504748.28000000108</v>
      </c>
    </row>
    <row r="427" spans="1:44" x14ac:dyDescent="0.25">
      <c r="A427" s="5">
        <f t="shared" si="56"/>
        <v>407</v>
      </c>
      <c r="B427" s="5">
        <f t="shared" si="57"/>
        <v>40</v>
      </c>
      <c r="C427" s="15" t="s">
        <v>49</v>
      </c>
      <c r="D427" s="2" t="s">
        <v>419</v>
      </c>
      <c r="E427" s="30">
        <f t="shared" si="55"/>
        <v>10193623.040000001</v>
      </c>
      <c r="F427" s="32">
        <v>5166282.32</v>
      </c>
      <c r="G427" s="32">
        <v>0</v>
      </c>
      <c r="H427" s="32">
        <v>872680.98</v>
      </c>
      <c r="I427" s="32">
        <v>0</v>
      </c>
      <c r="J427" s="32">
        <v>0</v>
      </c>
      <c r="K427" s="32">
        <v>0</v>
      </c>
      <c r="L427" s="32">
        <v>382672.01</v>
      </c>
      <c r="M427" s="32">
        <v>0</v>
      </c>
      <c r="N427" s="32">
        <v>0</v>
      </c>
      <c r="O427" s="32">
        <v>2374163.35</v>
      </c>
      <c r="P427" s="12">
        <v>0</v>
      </c>
      <c r="Q427" s="32">
        <v>0</v>
      </c>
      <c r="R427" s="32">
        <v>1235595.6200000001</v>
      </c>
      <c r="S427" s="32">
        <v>19999.98</v>
      </c>
      <c r="T427" s="1">
        <v>142228.78</v>
      </c>
      <c r="U427" s="31"/>
      <c r="V427" s="2" t="s">
        <v>419</v>
      </c>
      <c r="W427" s="10">
        <v>10919537.490000002</v>
      </c>
      <c r="X427" s="10">
        <v>5297067.5999999996</v>
      </c>
      <c r="Y427" s="10">
        <v>0</v>
      </c>
      <c r="Z427" s="10">
        <v>1189731.6499999999</v>
      </c>
      <c r="AA427" s="10">
        <v>0</v>
      </c>
      <c r="AB427" s="10">
        <v>0</v>
      </c>
      <c r="AC427" s="10">
        <v>0</v>
      </c>
      <c r="AD427" s="10">
        <v>355862.15</v>
      </c>
      <c r="AE427" s="10">
        <v>0</v>
      </c>
      <c r="AF427" s="10">
        <v>0</v>
      </c>
      <c r="AG427" s="10">
        <v>2618201.63</v>
      </c>
      <c r="AH427" s="10">
        <v>0</v>
      </c>
      <c r="AI427" s="10">
        <v>0</v>
      </c>
      <c r="AJ427" s="10">
        <v>1235595.6200000001</v>
      </c>
      <c r="AK427" s="10">
        <v>19999.98</v>
      </c>
      <c r="AL427" s="10">
        <v>193078.84</v>
      </c>
      <c r="AN427" s="31">
        <f t="shared" si="58"/>
        <v>-725914.45000000112</v>
      </c>
      <c r="AO427" s="13">
        <f t="shared" si="59"/>
        <v>0</v>
      </c>
      <c r="AP427" s="13">
        <f t="shared" si="60"/>
        <v>0</v>
      </c>
      <c r="AQ427" s="13">
        <f t="shared" si="61"/>
        <v>-50850.06</v>
      </c>
      <c r="AR427" s="13">
        <f t="shared" si="62"/>
        <v>-675064.39000000106</v>
      </c>
    </row>
    <row r="428" spans="1:44" x14ac:dyDescent="0.25">
      <c r="A428" s="5">
        <f t="shared" si="56"/>
        <v>408</v>
      </c>
      <c r="B428" s="5">
        <f t="shared" si="57"/>
        <v>41</v>
      </c>
      <c r="C428" s="15" t="s">
        <v>49</v>
      </c>
      <c r="D428" s="2" t="s">
        <v>420</v>
      </c>
      <c r="E428" s="30">
        <f t="shared" si="55"/>
        <v>6488279.8000000007</v>
      </c>
      <c r="F428" s="32">
        <v>0</v>
      </c>
      <c r="G428" s="32">
        <v>2814760.97</v>
      </c>
      <c r="H428" s="32">
        <v>0</v>
      </c>
      <c r="I428" s="32">
        <v>0</v>
      </c>
      <c r="J428" s="32">
        <v>0</v>
      </c>
      <c r="K428" s="32">
        <v>0</v>
      </c>
      <c r="L428" s="32">
        <v>397653.46</v>
      </c>
      <c r="M428" s="32">
        <v>0</v>
      </c>
      <c r="N428" s="32">
        <v>0</v>
      </c>
      <c r="O428" s="32">
        <v>2485390.63</v>
      </c>
      <c r="P428" s="12">
        <v>0</v>
      </c>
      <c r="Q428" s="32">
        <v>0</v>
      </c>
      <c r="R428" s="32">
        <v>705647.03</v>
      </c>
      <c r="S428" s="32">
        <v>10000</v>
      </c>
      <c r="T428" s="1">
        <v>74827.710000000006</v>
      </c>
      <c r="U428" s="31"/>
      <c r="V428" s="2" t="s">
        <v>420</v>
      </c>
      <c r="W428" s="10">
        <v>6869512.8499999996</v>
      </c>
      <c r="X428" s="10">
        <v>0</v>
      </c>
      <c r="Y428" s="10">
        <v>2927476.02</v>
      </c>
      <c r="Z428" s="10">
        <v>0</v>
      </c>
      <c r="AA428" s="10">
        <v>0</v>
      </c>
      <c r="AB428" s="10">
        <v>0</v>
      </c>
      <c r="AC428" s="10">
        <v>0</v>
      </c>
      <c r="AD428" s="10">
        <v>368982.21</v>
      </c>
      <c r="AE428" s="10">
        <v>0</v>
      </c>
      <c r="AF428" s="10">
        <v>0</v>
      </c>
      <c r="AG428" s="10">
        <v>2714730.29</v>
      </c>
      <c r="AH428" s="10">
        <v>0</v>
      </c>
      <c r="AI428" s="10">
        <v>0</v>
      </c>
      <c r="AJ428" s="10">
        <v>705647.03</v>
      </c>
      <c r="AK428" s="10">
        <v>10000</v>
      </c>
      <c r="AL428" s="10">
        <v>122677.3</v>
      </c>
      <c r="AN428" s="31">
        <f t="shared" si="58"/>
        <v>-381233.04999999888</v>
      </c>
      <c r="AO428" s="13">
        <f t="shared" si="59"/>
        <v>0</v>
      </c>
      <c r="AP428" s="13">
        <f t="shared" si="60"/>
        <v>0</v>
      </c>
      <c r="AQ428" s="13">
        <f t="shared" si="61"/>
        <v>-47849.59</v>
      </c>
      <c r="AR428" s="13">
        <f t="shared" si="62"/>
        <v>-333383.45999999892</v>
      </c>
    </row>
    <row r="429" spans="1:44" x14ac:dyDescent="0.25">
      <c r="A429" s="5">
        <f t="shared" si="56"/>
        <v>409</v>
      </c>
      <c r="B429" s="5">
        <f t="shared" si="57"/>
        <v>42</v>
      </c>
      <c r="C429" s="15" t="s">
        <v>49</v>
      </c>
      <c r="D429" s="2" t="s">
        <v>421</v>
      </c>
      <c r="E429" s="30">
        <f t="shared" si="55"/>
        <v>3788116.2800000003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3021569.45</v>
      </c>
      <c r="Q429" s="32">
        <v>0</v>
      </c>
      <c r="R429" s="1">
        <v>684882.14999999991</v>
      </c>
      <c r="S429" s="32">
        <v>20000</v>
      </c>
      <c r="T429" s="32">
        <v>61664.68</v>
      </c>
      <c r="U429" s="31"/>
      <c r="V429" s="2" t="s">
        <v>421</v>
      </c>
      <c r="W429" s="10">
        <v>4283592.62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0">
        <v>0</v>
      </c>
      <c r="AF429" s="10">
        <v>0</v>
      </c>
      <c r="AG429" s="10">
        <v>0</v>
      </c>
      <c r="AH429" s="10">
        <v>3497336.27</v>
      </c>
      <c r="AI429" s="10">
        <v>0</v>
      </c>
      <c r="AJ429" s="10">
        <v>684882.14999999991</v>
      </c>
      <c r="AK429" s="10">
        <v>20000</v>
      </c>
      <c r="AL429" s="10">
        <v>71374.2</v>
      </c>
      <c r="AN429" s="31">
        <f t="shared" si="58"/>
        <v>-495476.33999999985</v>
      </c>
      <c r="AO429" s="13">
        <f t="shared" si="59"/>
        <v>0</v>
      </c>
      <c r="AP429" s="13">
        <f t="shared" si="60"/>
        <v>0</v>
      </c>
      <c r="AQ429" s="13">
        <f t="shared" si="61"/>
        <v>-9709.5199999999968</v>
      </c>
      <c r="AR429" s="13">
        <f t="shared" si="62"/>
        <v>-485766.81999999983</v>
      </c>
    </row>
    <row r="430" spans="1:44" x14ac:dyDescent="0.25">
      <c r="A430" s="5">
        <f t="shared" si="56"/>
        <v>410</v>
      </c>
      <c r="B430" s="5">
        <f t="shared" si="57"/>
        <v>43</v>
      </c>
      <c r="C430" s="15" t="s">
        <v>49</v>
      </c>
      <c r="D430" s="2" t="s">
        <v>422</v>
      </c>
      <c r="E430" s="30">
        <f t="shared" si="55"/>
        <v>2494642.77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2089169.2</v>
      </c>
      <c r="P430" s="12">
        <v>0</v>
      </c>
      <c r="Q430" s="32">
        <v>0</v>
      </c>
      <c r="R430" s="1">
        <v>352837.47</v>
      </c>
      <c r="S430" s="32">
        <v>10000</v>
      </c>
      <c r="T430" s="32">
        <v>42636.1</v>
      </c>
      <c r="U430" s="31"/>
      <c r="V430" s="2" t="s">
        <v>422</v>
      </c>
      <c r="W430" s="10">
        <v>2722748.1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0</v>
      </c>
      <c r="AG430" s="10">
        <v>2293112.41</v>
      </c>
      <c r="AH430" s="10">
        <v>0</v>
      </c>
      <c r="AI430" s="10">
        <v>0</v>
      </c>
      <c r="AJ430" s="10">
        <v>352837.47</v>
      </c>
      <c r="AK430" s="10">
        <v>10000</v>
      </c>
      <c r="AL430" s="10">
        <v>46798.22</v>
      </c>
      <c r="AN430" s="31">
        <f t="shared" si="58"/>
        <v>-228105.33000000007</v>
      </c>
      <c r="AO430" s="13">
        <f t="shared" si="59"/>
        <v>0</v>
      </c>
      <c r="AP430" s="13">
        <f t="shared" si="60"/>
        <v>0</v>
      </c>
      <c r="AQ430" s="13">
        <f t="shared" si="61"/>
        <v>-4162.1200000000026</v>
      </c>
      <c r="AR430" s="13">
        <f t="shared" si="62"/>
        <v>-223943.21000000008</v>
      </c>
    </row>
    <row r="431" spans="1:44" x14ac:dyDescent="0.25">
      <c r="A431" s="5">
        <f t="shared" si="56"/>
        <v>411</v>
      </c>
      <c r="B431" s="5">
        <f t="shared" si="57"/>
        <v>44</v>
      </c>
      <c r="C431" s="15" t="s">
        <v>49</v>
      </c>
      <c r="D431" s="2" t="s">
        <v>423</v>
      </c>
      <c r="E431" s="30">
        <f t="shared" si="55"/>
        <v>3126999.4299999997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1586316.96</v>
      </c>
      <c r="O431" s="32">
        <v>1040807.52</v>
      </c>
      <c r="P431" s="12">
        <v>0</v>
      </c>
      <c r="Q431" s="32">
        <v>0</v>
      </c>
      <c r="R431" s="32">
        <v>436260.17</v>
      </c>
      <c r="S431" s="32">
        <v>10000</v>
      </c>
      <c r="T431" s="32">
        <v>53614.78</v>
      </c>
      <c r="U431" s="31"/>
      <c r="V431" s="2" t="s">
        <v>423</v>
      </c>
      <c r="W431" s="10">
        <v>3317809.5100000002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0">
        <v>0</v>
      </c>
      <c r="AF431" s="10">
        <v>1516097.34</v>
      </c>
      <c r="AG431" s="10">
        <v>1278421.02</v>
      </c>
      <c r="AH431" s="10">
        <v>0</v>
      </c>
      <c r="AI431" s="10">
        <v>0</v>
      </c>
      <c r="AJ431" s="10">
        <v>436260.17</v>
      </c>
      <c r="AK431" s="10">
        <v>10000</v>
      </c>
      <c r="AL431" s="10">
        <v>57030.979999999996</v>
      </c>
      <c r="AN431" s="31">
        <f t="shared" si="58"/>
        <v>-190810.08000000054</v>
      </c>
      <c r="AO431" s="13">
        <f t="shared" si="59"/>
        <v>0</v>
      </c>
      <c r="AP431" s="13">
        <f t="shared" si="60"/>
        <v>0</v>
      </c>
      <c r="AQ431" s="13">
        <f t="shared" si="61"/>
        <v>-3416.1999999999971</v>
      </c>
      <c r="AR431" s="13">
        <f t="shared" si="62"/>
        <v>-187393.88000000053</v>
      </c>
    </row>
    <row r="432" spans="1:44" x14ac:dyDescent="0.25">
      <c r="A432" s="5">
        <f t="shared" si="56"/>
        <v>412</v>
      </c>
      <c r="B432" s="5">
        <f t="shared" si="57"/>
        <v>45</v>
      </c>
      <c r="C432" s="15" t="s">
        <v>49</v>
      </c>
      <c r="D432" s="2" t="s">
        <v>424</v>
      </c>
      <c r="E432" s="30">
        <f t="shared" si="55"/>
        <v>1614791.13</v>
      </c>
      <c r="F432" s="32"/>
      <c r="G432" s="32">
        <v>0</v>
      </c>
      <c r="H432" s="32">
        <v>374527.97</v>
      </c>
      <c r="I432" s="32"/>
      <c r="J432" s="32">
        <v>0</v>
      </c>
      <c r="K432" s="32">
        <v>0</v>
      </c>
      <c r="L432" s="32">
        <v>286554.46999999997</v>
      </c>
      <c r="M432" s="32">
        <v>0</v>
      </c>
      <c r="N432" s="32">
        <v>0</v>
      </c>
      <c r="O432" s="32">
        <v>0</v>
      </c>
      <c r="P432" s="12">
        <v>0</v>
      </c>
      <c r="Q432" s="32">
        <v>0</v>
      </c>
      <c r="R432" s="32">
        <v>936065.27</v>
      </c>
      <c r="S432" s="32">
        <v>10000</v>
      </c>
      <c r="T432" s="1">
        <f>50443.98-42800.56</f>
        <v>7643.4200000000055</v>
      </c>
      <c r="U432" s="31"/>
      <c r="V432" s="2" t="s">
        <v>424</v>
      </c>
      <c r="W432" s="10">
        <v>6529884.3900000015</v>
      </c>
      <c r="X432" s="10">
        <v>3635011.25</v>
      </c>
      <c r="Y432" s="10">
        <v>0</v>
      </c>
      <c r="Z432" s="10">
        <v>664882.38</v>
      </c>
      <c r="AA432" s="10">
        <v>886846.27</v>
      </c>
      <c r="AB432" s="10">
        <v>0</v>
      </c>
      <c r="AC432" s="10">
        <v>0</v>
      </c>
      <c r="AD432" s="10">
        <v>265802.86</v>
      </c>
      <c r="AE432" s="10">
        <v>0</v>
      </c>
      <c r="AF432" s="10">
        <v>0</v>
      </c>
      <c r="AG432" s="10">
        <v>0</v>
      </c>
      <c r="AH432" s="10">
        <v>0</v>
      </c>
      <c r="AI432" s="10">
        <v>0</v>
      </c>
      <c r="AJ432" s="10">
        <v>936065.27</v>
      </c>
      <c r="AK432" s="10">
        <v>10000</v>
      </c>
      <c r="AL432" s="10">
        <v>111276.36</v>
      </c>
      <c r="AN432" s="31">
        <f t="shared" si="58"/>
        <v>-4915093.2600000016</v>
      </c>
      <c r="AO432" s="13">
        <f t="shared" si="59"/>
        <v>0</v>
      </c>
      <c r="AP432" s="13">
        <f t="shared" si="60"/>
        <v>0</v>
      </c>
      <c r="AQ432" s="13">
        <f t="shared" si="61"/>
        <v>-103632.94</v>
      </c>
      <c r="AR432" s="13">
        <f t="shared" si="62"/>
        <v>-4811460.3200000012</v>
      </c>
    </row>
    <row r="433" spans="1:44" x14ac:dyDescent="0.25">
      <c r="A433" s="5">
        <f t="shared" si="56"/>
        <v>413</v>
      </c>
      <c r="B433" s="5">
        <f t="shared" si="57"/>
        <v>46</v>
      </c>
      <c r="C433" s="15" t="s">
        <v>49</v>
      </c>
      <c r="D433" s="2" t="s">
        <v>425</v>
      </c>
      <c r="E433" s="30">
        <f t="shared" si="55"/>
        <v>11759676.74</v>
      </c>
      <c r="F433" s="12">
        <v>2583180.12</v>
      </c>
      <c r="G433" s="12">
        <v>1206245.3899999999</v>
      </c>
      <c r="H433" s="12">
        <v>329936.82</v>
      </c>
      <c r="I433" s="32">
        <v>0</v>
      </c>
      <c r="J433" s="32">
        <v>0</v>
      </c>
      <c r="K433" s="32">
        <v>0</v>
      </c>
      <c r="L433" s="12">
        <v>548609.69999999995</v>
      </c>
      <c r="M433" s="32">
        <v>0</v>
      </c>
      <c r="N433" s="32">
        <v>0</v>
      </c>
      <c r="O433" s="32">
        <v>0</v>
      </c>
      <c r="P433" s="12">
        <v>6066934.0599999996</v>
      </c>
      <c r="Q433" s="32">
        <v>0</v>
      </c>
      <c r="R433" s="32">
        <v>806887.05</v>
      </c>
      <c r="S433" s="32">
        <v>10000</v>
      </c>
      <c r="T433" s="32">
        <v>207883.59999999998</v>
      </c>
      <c r="U433" s="31"/>
      <c r="V433" s="2" t="s">
        <v>425</v>
      </c>
      <c r="W433" s="10">
        <v>11978579.939999999</v>
      </c>
      <c r="X433" s="10">
        <v>2525332.12</v>
      </c>
      <c r="Y433" s="10">
        <v>1282576.79</v>
      </c>
      <c r="Z433" s="10">
        <v>493563.59</v>
      </c>
      <c r="AA433" s="10">
        <v>0</v>
      </c>
      <c r="AB433" s="10">
        <v>0</v>
      </c>
      <c r="AC433" s="10">
        <v>0</v>
      </c>
      <c r="AD433" s="10">
        <v>509817.59999999998</v>
      </c>
      <c r="AE433" s="10">
        <v>0</v>
      </c>
      <c r="AF433" s="10">
        <v>0</v>
      </c>
      <c r="AG433" s="10">
        <v>0</v>
      </c>
      <c r="AH433" s="10">
        <v>6107568.9299999997</v>
      </c>
      <c r="AI433" s="10">
        <v>0</v>
      </c>
      <c r="AJ433" s="10">
        <v>806887.05</v>
      </c>
      <c r="AK433" s="10">
        <v>10000</v>
      </c>
      <c r="AL433" s="10">
        <v>222833.86</v>
      </c>
      <c r="AN433" s="31">
        <f t="shared" si="58"/>
        <v>-218903.19999999925</v>
      </c>
      <c r="AO433" s="13">
        <f t="shared" si="59"/>
        <v>0</v>
      </c>
      <c r="AP433" s="13">
        <f t="shared" si="60"/>
        <v>0</v>
      </c>
      <c r="AQ433" s="13">
        <f t="shared" si="61"/>
        <v>-14950.260000000009</v>
      </c>
      <c r="AR433" s="13">
        <f t="shared" si="62"/>
        <v>-203952.93999999925</v>
      </c>
    </row>
    <row r="434" spans="1:44" x14ac:dyDescent="0.25">
      <c r="A434" s="5">
        <f t="shared" si="56"/>
        <v>414</v>
      </c>
      <c r="B434" s="5">
        <f t="shared" si="57"/>
        <v>47</v>
      </c>
      <c r="C434" s="15" t="s">
        <v>49</v>
      </c>
      <c r="D434" s="2" t="s">
        <v>426</v>
      </c>
      <c r="E434" s="30">
        <f t="shared" si="55"/>
        <v>7561852.1800000006</v>
      </c>
      <c r="F434" s="32">
        <v>3724420.7</v>
      </c>
      <c r="G434" s="32">
        <v>1966206.87</v>
      </c>
      <c r="H434" s="32">
        <v>606901.98</v>
      </c>
      <c r="I434" s="32">
        <v>0</v>
      </c>
      <c r="J434" s="32">
        <v>0</v>
      </c>
      <c r="K434" s="32">
        <v>0</v>
      </c>
      <c r="L434" s="32">
        <v>277290.39</v>
      </c>
      <c r="M434" s="32">
        <v>0</v>
      </c>
      <c r="N434" s="32">
        <v>0</v>
      </c>
      <c r="O434" s="32">
        <v>0</v>
      </c>
      <c r="P434" s="12">
        <v>0</v>
      </c>
      <c r="Q434" s="32">
        <v>0</v>
      </c>
      <c r="R434" s="32">
        <v>901623.78999999992</v>
      </c>
      <c r="S434" s="32">
        <v>30000</v>
      </c>
      <c r="T434" s="1">
        <v>55408.450000000004</v>
      </c>
      <c r="U434" s="31"/>
      <c r="V434" s="2" t="s">
        <v>426</v>
      </c>
      <c r="W434" s="10">
        <v>8085383.3600000003</v>
      </c>
      <c r="X434" s="10">
        <v>3841909.76</v>
      </c>
      <c r="Y434" s="10">
        <v>2047771.01</v>
      </c>
      <c r="Z434" s="10">
        <v>862900.37</v>
      </c>
      <c r="AA434" s="10">
        <v>0</v>
      </c>
      <c r="AB434" s="10">
        <v>0</v>
      </c>
      <c r="AC434" s="10">
        <v>0</v>
      </c>
      <c r="AD434" s="10">
        <v>258103.23</v>
      </c>
      <c r="AE434" s="10">
        <v>0</v>
      </c>
      <c r="AF434" s="10">
        <v>0</v>
      </c>
      <c r="AG434" s="10">
        <v>0</v>
      </c>
      <c r="AH434" s="10">
        <v>0</v>
      </c>
      <c r="AI434" s="10">
        <v>0</v>
      </c>
      <c r="AJ434" s="10">
        <v>901623.79</v>
      </c>
      <c r="AK434" s="10">
        <v>30000</v>
      </c>
      <c r="AL434" s="10">
        <v>143075.20000000001</v>
      </c>
      <c r="AN434" s="31">
        <f t="shared" si="58"/>
        <v>-523531.1799999997</v>
      </c>
      <c r="AO434" s="13">
        <f t="shared" si="59"/>
        <v>0</v>
      </c>
      <c r="AP434" s="13">
        <f t="shared" si="60"/>
        <v>0</v>
      </c>
      <c r="AQ434" s="13">
        <f t="shared" si="61"/>
        <v>-87666.75</v>
      </c>
      <c r="AR434" s="13">
        <f t="shared" si="62"/>
        <v>-435864.4299999997</v>
      </c>
    </row>
    <row r="435" spans="1:44" x14ac:dyDescent="0.25">
      <c r="A435" s="5">
        <f t="shared" si="56"/>
        <v>415</v>
      </c>
      <c r="B435" s="5">
        <f t="shared" si="57"/>
        <v>48</v>
      </c>
      <c r="C435" s="15" t="s">
        <v>49</v>
      </c>
      <c r="D435" s="2" t="s">
        <v>428</v>
      </c>
      <c r="E435" s="30">
        <f t="shared" si="55"/>
        <v>717983.28999999992</v>
      </c>
      <c r="F435" s="32">
        <v>0</v>
      </c>
      <c r="G435" s="32">
        <v>0</v>
      </c>
      <c r="H435" s="32">
        <v>391173.06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12">
        <v>0</v>
      </c>
      <c r="Q435" s="32">
        <v>0</v>
      </c>
      <c r="R435" s="1">
        <v>308827.11</v>
      </c>
      <c r="S435" s="32">
        <v>10000</v>
      </c>
      <c r="T435" s="32">
        <v>7983.12</v>
      </c>
      <c r="U435" s="31"/>
      <c r="V435" s="2" t="s">
        <v>428</v>
      </c>
      <c r="W435" s="10">
        <v>990911.24</v>
      </c>
      <c r="X435" s="10">
        <v>0</v>
      </c>
      <c r="Y435" s="10">
        <v>0</v>
      </c>
      <c r="Z435" s="10">
        <v>639042.44999999995</v>
      </c>
      <c r="AA435" s="10">
        <v>0</v>
      </c>
      <c r="AB435" s="10">
        <v>0</v>
      </c>
      <c r="AC435" s="10">
        <v>0</v>
      </c>
      <c r="AD435" s="10">
        <v>0</v>
      </c>
      <c r="AE435" s="10">
        <v>0</v>
      </c>
      <c r="AF435" s="10">
        <v>0</v>
      </c>
      <c r="AG435" s="10">
        <v>0</v>
      </c>
      <c r="AH435" s="10">
        <v>0</v>
      </c>
      <c r="AI435" s="10">
        <v>0</v>
      </c>
      <c r="AJ435" s="10">
        <v>308827.11</v>
      </c>
      <c r="AK435" s="10">
        <v>10000</v>
      </c>
      <c r="AL435" s="10">
        <v>13041.68</v>
      </c>
      <c r="AN435" s="31">
        <f t="shared" si="58"/>
        <v>-272927.95000000007</v>
      </c>
      <c r="AO435" s="13">
        <f t="shared" si="59"/>
        <v>0</v>
      </c>
      <c r="AP435" s="13">
        <f t="shared" si="60"/>
        <v>0</v>
      </c>
      <c r="AQ435" s="13">
        <f t="shared" si="61"/>
        <v>-5058.5600000000004</v>
      </c>
      <c r="AR435" s="13">
        <f t="shared" si="62"/>
        <v>-267869.39000000007</v>
      </c>
    </row>
    <row r="436" spans="1:44" x14ac:dyDescent="0.25">
      <c r="A436" s="5">
        <f t="shared" si="56"/>
        <v>416</v>
      </c>
      <c r="B436" s="5">
        <f t="shared" si="57"/>
        <v>49</v>
      </c>
      <c r="C436" s="15" t="s">
        <v>49</v>
      </c>
      <c r="D436" s="2" t="s">
        <v>429</v>
      </c>
      <c r="E436" s="30">
        <f t="shared" si="55"/>
        <v>2743231.03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2206161.7799999998</v>
      </c>
      <c r="Q436" s="32">
        <v>0</v>
      </c>
      <c r="R436" s="1">
        <v>472045.55</v>
      </c>
      <c r="S436" s="32">
        <v>20000</v>
      </c>
      <c r="T436" s="32">
        <v>45023.7</v>
      </c>
      <c r="U436" s="31"/>
      <c r="V436" s="2" t="s">
        <v>429</v>
      </c>
      <c r="W436" s="10">
        <v>3078115.03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0">
        <v>0</v>
      </c>
      <c r="AF436" s="10">
        <v>0</v>
      </c>
      <c r="AG436" s="10">
        <v>0</v>
      </c>
      <c r="AH436" s="10">
        <v>2524548.1</v>
      </c>
      <c r="AI436" s="10">
        <v>0</v>
      </c>
      <c r="AJ436" s="10">
        <v>472045.55</v>
      </c>
      <c r="AK436" s="10">
        <v>20000</v>
      </c>
      <c r="AL436" s="10">
        <v>51521.38</v>
      </c>
      <c r="AN436" s="31">
        <f t="shared" si="58"/>
        <v>-334884</v>
      </c>
      <c r="AO436" s="13">
        <f t="shared" si="59"/>
        <v>0</v>
      </c>
      <c r="AP436" s="13">
        <f t="shared" si="60"/>
        <v>0</v>
      </c>
      <c r="AQ436" s="13">
        <f t="shared" si="61"/>
        <v>-6497.68</v>
      </c>
      <c r="AR436" s="13">
        <f t="shared" si="62"/>
        <v>-328386.32</v>
      </c>
    </row>
    <row r="437" spans="1:44" x14ac:dyDescent="0.25">
      <c r="A437" s="5">
        <f t="shared" si="56"/>
        <v>417</v>
      </c>
      <c r="B437" s="5">
        <f t="shared" si="57"/>
        <v>50</v>
      </c>
      <c r="C437" s="15" t="s">
        <v>49</v>
      </c>
      <c r="D437" s="2" t="s">
        <v>430</v>
      </c>
      <c r="E437" s="30">
        <f t="shared" si="55"/>
        <v>3976175.88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3494552.33</v>
      </c>
      <c r="P437" s="12">
        <v>0</v>
      </c>
      <c r="Q437" s="32">
        <v>0</v>
      </c>
      <c r="R437" s="47">
        <v>400306.15</v>
      </c>
      <c r="S437" s="32">
        <v>10000</v>
      </c>
      <c r="T437" s="32">
        <v>71317.399999999994</v>
      </c>
      <c r="U437" s="31"/>
      <c r="V437" s="2" t="s">
        <v>430</v>
      </c>
      <c r="W437" s="10">
        <v>4177673.2399999998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0">
        <v>0</v>
      </c>
      <c r="AF437" s="10">
        <v>0</v>
      </c>
      <c r="AG437" s="10">
        <v>3672419.75</v>
      </c>
      <c r="AH437" s="10">
        <v>0</v>
      </c>
      <c r="AI437" s="10">
        <v>0</v>
      </c>
      <c r="AJ437" s="10">
        <v>400306.15</v>
      </c>
      <c r="AK437" s="10">
        <v>10000</v>
      </c>
      <c r="AL437" s="10">
        <v>74947.34</v>
      </c>
      <c r="AN437" s="31">
        <f t="shared" si="58"/>
        <v>-201497.35999999987</v>
      </c>
      <c r="AO437" s="13">
        <f t="shared" si="59"/>
        <v>0</v>
      </c>
      <c r="AP437" s="13">
        <f t="shared" si="60"/>
        <v>0</v>
      </c>
      <c r="AQ437" s="13">
        <f t="shared" si="61"/>
        <v>-3629.9400000000023</v>
      </c>
      <c r="AR437" s="13">
        <f t="shared" si="62"/>
        <v>-197867.41999999987</v>
      </c>
    </row>
    <row r="438" spans="1:44" x14ac:dyDescent="0.25">
      <c r="A438" s="5">
        <f t="shared" si="56"/>
        <v>418</v>
      </c>
      <c r="B438" s="5">
        <f t="shared" si="57"/>
        <v>51</v>
      </c>
      <c r="C438" s="15" t="s">
        <v>49</v>
      </c>
      <c r="D438" s="2" t="s">
        <v>431</v>
      </c>
      <c r="E438" s="30">
        <f t="shared" si="55"/>
        <v>10253093.382781381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10032674.539999999</v>
      </c>
      <c r="O438" s="32">
        <v>0</v>
      </c>
      <c r="P438" s="12">
        <v>0</v>
      </c>
      <c r="Q438" s="32">
        <v>0</v>
      </c>
      <c r="R438" s="48">
        <v>180740.29587728312</v>
      </c>
      <c r="S438" s="32">
        <v>20000</v>
      </c>
      <c r="T438" s="48">
        <v>19678.54690409777</v>
      </c>
      <c r="U438" s="31"/>
      <c r="V438" s="2" t="s">
        <v>431</v>
      </c>
      <c r="W438" s="10">
        <v>9746648.7727813814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9516229.9299999997</v>
      </c>
      <c r="AG438" s="10">
        <v>0</v>
      </c>
      <c r="AH438" s="10">
        <v>0</v>
      </c>
      <c r="AI438" s="10">
        <v>0</v>
      </c>
      <c r="AJ438" s="10">
        <v>180740.29587728312</v>
      </c>
      <c r="AK438" s="10">
        <v>20000</v>
      </c>
      <c r="AL438" s="10">
        <v>19678.54690409777</v>
      </c>
      <c r="AN438" s="31">
        <f t="shared" si="58"/>
        <v>506444.6099999994</v>
      </c>
      <c r="AO438" s="13">
        <f t="shared" si="59"/>
        <v>0</v>
      </c>
      <c r="AP438" s="13">
        <f t="shared" si="60"/>
        <v>0</v>
      </c>
      <c r="AQ438" s="13">
        <f t="shared" si="61"/>
        <v>0</v>
      </c>
      <c r="AR438" s="13">
        <f t="shared" si="62"/>
        <v>506444.6099999994</v>
      </c>
    </row>
    <row r="439" spans="1:44" x14ac:dyDescent="0.25">
      <c r="A439" s="5">
        <f t="shared" si="56"/>
        <v>419</v>
      </c>
      <c r="B439" s="5">
        <f t="shared" si="57"/>
        <v>52</v>
      </c>
      <c r="C439" s="15" t="s">
        <v>49</v>
      </c>
      <c r="D439" s="2" t="s">
        <v>432</v>
      </c>
      <c r="E439" s="30">
        <f t="shared" si="55"/>
        <v>2572806.91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2236840.9900000002</v>
      </c>
      <c r="Q439" s="32">
        <v>0</v>
      </c>
      <c r="R439" s="48">
        <v>270316.09999999998</v>
      </c>
      <c r="S439" s="32">
        <v>20000</v>
      </c>
      <c r="T439" s="32">
        <v>45649.82</v>
      </c>
      <c r="U439" s="31"/>
      <c r="V439" s="2" t="s">
        <v>432</v>
      </c>
      <c r="W439" s="10">
        <v>2714482.66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0">
        <v>0</v>
      </c>
      <c r="AF439" s="10">
        <v>0</v>
      </c>
      <c r="AG439" s="10">
        <v>0</v>
      </c>
      <c r="AH439" s="10">
        <v>2365883.2200000002</v>
      </c>
      <c r="AI439" s="10">
        <v>0</v>
      </c>
      <c r="AJ439" s="10">
        <v>270316.09999999998</v>
      </c>
      <c r="AK439" s="10">
        <v>20000</v>
      </c>
      <c r="AL439" s="10">
        <v>48283.34</v>
      </c>
      <c r="AN439" s="31">
        <f t="shared" si="58"/>
        <v>-141675.75</v>
      </c>
      <c r="AO439" s="13">
        <f t="shared" si="59"/>
        <v>0</v>
      </c>
      <c r="AP439" s="13">
        <f t="shared" si="60"/>
        <v>0</v>
      </c>
      <c r="AQ439" s="13">
        <f t="shared" si="61"/>
        <v>-2633.5199999999968</v>
      </c>
      <c r="AR439" s="13">
        <f t="shared" si="62"/>
        <v>-139042.23000000001</v>
      </c>
    </row>
    <row r="440" spans="1:44" x14ac:dyDescent="0.25">
      <c r="A440" s="5">
        <f t="shared" si="56"/>
        <v>420</v>
      </c>
      <c r="B440" s="5">
        <f t="shared" si="57"/>
        <v>53</v>
      </c>
      <c r="C440" s="15" t="s">
        <v>49</v>
      </c>
      <c r="D440" s="2" t="s">
        <v>433</v>
      </c>
      <c r="E440" s="30">
        <f t="shared" si="55"/>
        <v>3162581.4099999997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2820985.53</v>
      </c>
      <c r="Q440" s="32">
        <v>0</v>
      </c>
      <c r="R440" s="48">
        <v>264024.74</v>
      </c>
      <c r="S440" s="32">
        <v>20000</v>
      </c>
      <c r="T440" s="32">
        <v>57571.14</v>
      </c>
      <c r="U440" s="31"/>
      <c r="V440" s="2" t="s">
        <v>433</v>
      </c>
      <c r="W440" s="10">
        <v>3268477.08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0</v>
      </c>
      <c r="AH440" s="10">
        <v>2914963.3</v>
      </c>
      <c r="AI440" s="10">
        <v>0</v>
      </c>
      <c r="AJ440" s="10">
        <v>264024.74</v>
      </c>
      <c r="AK440" s="10">
        <v>20000</v>
      </c>
      <c r="AL440" s="10">
        <v>59489.04</v>
      </c>
      <c r="AN440" s="31">
        <f t="shared" si="58"/>
        <v>-105895.67000000039</v>
      </c>
      <c r="AO440" s="13">
        <f t="shared" si="59"/>
        <v>0</v>
      </c>
      <c r="AP440" s="13">
        <f t="shared" si="60"/>
        <v>0</v>
      </c>
      <c r="AQ440" s="13">
        <f t="shared" si="61"/>
        <v>-1917.9000000000015</v>
      </c>
      <c r="AR440" s="13">
        <f t="shared" si="62"/>
        <v>-103977.7700000004</v>
      </c>
    </row>
    <row r="441" spans="1:44" x14ac:dyDescent="0.25">
      <c r="A441" s="5">
        <f t="shared" si="56"/>
        <v>421</v>
      </c>
      <c r="B441" s="5">
        <f t="shared" si="57"/>
        <v>54</v>
      </c>
      <c r="C441" s="15" t="s">
        <v>49</v>
      </c>
      <c r="D441" s="2" t="s">
        <v>435</v>
      </c>
      <c r="E441" s="30">
        <f t="shared" si="55"/>
        <v>6249585.2699999996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5847409.1799999997</v>
      </c>
      <c r="O441" s="32">
        <v>0</v>
      </c>
      <c r="P441" s="12">
        <v>0</v>
      </c>
      <c r="Q441" s="32">
        <v>0</v>
      </c>
      <c r="R441" s="47">
        <v>330954.53000000003</v>
      </c>
      <c r="S441" s="32">
        <v>10000</v>
      </c>
      <c r="T441" s="49">
        <v>61221.56</v>
      </c>
      <c r="U441" s="31"/>
      <c r="V441" s="2" t="s">
        <v>435</v>
      </c>
      <c r="W441" s="10">
        <v>6211139.9799999995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0">
        <v>0</v>
      </c>
      <c r="AF441" s="10">
        <v>5788963.8899999997</v>
      </c>
      <c r="AG441" s="10">
        <v>0</v>
      </c>
      <c r="AH441" s="10">
        <v>0</v>
      </c>
      <c r="AI441" s="10">
        <v>0</v>
      </c>
      <c r="AJ441" s="10">
        <v>330954.53000000003</v>
      </c>
      <c r="AK441" s="10">
        <v>10000</v>
      </c>
      <c r="AL441" s="10">
        <v>61221.56</v>
      </c>
      <c r="AN441" s="31">
        <f t="shared" si="58"/>
        <v>38445.290000000037</v>
      </c>
      <c r="AO441" s="13">
        <f t="shared" si="59"/>
        <v>0</v>
      </c>
      <c r="AP441" s="13">
        <f t="shared" si="60"/>
        <v>0</v>
      </c>
      <c r="AQ441" s="13">
        <f t="shared" si="61"/>
        <v>0</v>
      </c>
      <c r="AR441" s="13">
        <f t="shared" si="62"/>
        <v>38445.290000000037</v>
      </c>
    </row>
    <row r="442" spans="1:44" x14ac:dyDescent="0.25">
      <c r="A442" s="5">
        <f t="shared" si="56"/>
        <v>422</v>
      </c>
      <c r="B442" s="5">
        <f t="shared" si="57"/>
        <v>55</v>
      </c>
      <c r="C442" s="15" t="s">
        <v>49</v>
      </c>
      <c r="D442" s="2" t="s">
        <v>436</v>
      </c>
      <c r="E442" s="30">
        <f t="shared" si="55"/>
        <v>10018635.33</v>
      </c>
      <c r="F442" s="32">
        <v>4734516.4000000004</v>
      </c>
      <c r="G442" s="32">
        <v>2507934.9900000002</v>
      </c>
      <c r="H442" s="32">
        <v>0</v>
      </c>
      <c r="I442" s="32">
        <v>1525036.3</v>
      </c>
      <c r="J442" s="32">
        <v>0</v>
      </c>
      <c r="K442" s="32">
        <v>0</v>
      </c>
      <c r="L442" s="32">
        <v>347766.7</v>
      </c>
      <c r="M442" s="32">
        <v>0</v>
      </c>
      <c r="N442" s="32">
        <v>0</v>
      </c>
      <c r="O442" s="32">
        <v>0</v>
      </c>
      <c r="P442" s="12">
        <v>0</v>
      </c>
      <c r="Q442" s="32">
        <v>0</v>
      </c>
      <c r="R442" s="32">
        <v>784410.11</v>
      </c>
      <c r="S442" s="32">
        <v>10000</v>
      </c>
      <c r="T442" s="1">
        <v>108970.83</v>
      </c>
      <c r="U442" s="31"/>
      <c r="V442" s="2" t="s">
        <v>436</v>
      </c>
      <c r="W442" s="10">
        <v>10221330.449999999</v>
      </c>
      <c r="X442" s="10">
        <v>4808991.5599999996</v>
      </c>
      <c r="Y442" s="10">
        <v>2563233.94</v>
      </c>
      <c r="Z442" s="10">
        <v>0</v>
      </c>
      <c r="AA442" s="10">
        <v>1602651.28</v>
      </c>
      <c r="AB442" s="10">
        <v>0</v>
      </c>
      <c r="AC442" s="10">
        <v>0</v>
      </c>
      <c r="AD442" s="10">
        <v>323072.73</v>
      </c>
      <c r="AE442" s="10">
        <v>0</v>
      </c>
      <c r="AF442" s="10">
        <v>0</v>
      </c>
      <c r="AG442" s="10">
        <v>0</v>
      </c>
      <c r="AH442" s="10">
        <v>0</v>
      </c>
      <c r="AI442" s="10">
        <v>0</v>
      </c>
      <c r="AJ442" s="10">
        <v>784410.11</v>
      </c>
      <c r="AK442" s="10">
        <v>10000</v>
      </c>
      <c r="AL442" s="10">
        <v>108970.83</v>
      </c>
      <c r="AN442" s="31">
        <f t="shared" si="58"/>
        <v>-202695.11999999918</v>
      </c>
      <c r="AO442" s="13">
        <f t="shared" si="59"/>
        <v>0</v>
      </c>
      <c r="AP442" s="13">
        <f t="shared" si="60"/>
        <v>0</v>
      </c>
      <c r="AQ442" s="13">
        <f t="shared" si="61"/>
        <v>0</v>
      </c>
      <c r="AR442" s="13">
        <f t="shared" si="62"/>
        <v>-202695.11999999918</v>
      </c>
    </row>
    <row r="443" spans="1:44" x14ac:dyDescent="0.25">
      <c r="A443" s="5">
        <f t="shared" si="56"/>
        <v>423</v>
      </c>
      <c r="B443" s="5">
        <f t="shared" si="57"/>
        <v>56</v>
      </c>
      <c r="C443" s="15" t="s">
        <v>49</v>
      </c>
      <c r="D443" s="2" t="s">
        <v>91</v>
      </c>
      <c r="E443" s="30">
        <f t="shared" si="55"/>
        <v>10915763.03916578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10326218.189999999</v>
      </c>
      <c r="O443" s="32">
        <v>0</v>
      </c>
      <c r="P443" s="12">
        <v>0</v>
      </c>
      <c r="Q443" s="32">
        <v>0</v>
      </c>
      <c r="R443" s="47">
        <v>546119.55000000005</v>
      </c>
      <c r="S443" s="32">
        <v>20000</v>
      </c>
      <c r="T443" s="48">
        <v>23425.299165779696</v>
      </c>
      <c r="U443" s="31"/>
      <c r="V443" s="2" t="s">
        <v>91</v>
      </c>
      <c r="W443" s="10">
        <v>10732720.239165781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0">
        <v>0</v>
      </c>
      <c r="AF443" s="10">
        <v>10133175.390000001</v>
      </c>
      <c r="AG443" s="10">
        <v>0</v>
      </c>
      <c r="AH443" s="10">
        <v>0</v>
      </c>
      <c r="AI443" s="10">
        <v>0</v>
      </c>
      <c r="AJ443" s="10">
        <v>546119.55000000005</v>
      </c>
      <c r="AK443" s="10">
        <v>20000</v>
      </c>
      <c r="AL443" s="10">
        <v>23425.299165779696</v>
      </c>
      <c r="AN443" s="31">
        <f t="shared" si="58"/>
        <v>183042.79999999888</v>
      </c>
      <c r="AO443" s="13">
        <f t="shared" si="59"/>
        <v>0</v>
      </c>
      <c r="AP443" s="13">
        <f t="shared" si="60"/>
        <v>0</v>
      </c>
      <c r="AQ443" s="13">
        <f t="shared" si="61"/>
        <v>0</v>
      </c>
      <c r="AR443" s="13">
        <f t="shared" si="62"/>
        <v>183042.79999999888</v>
      </c>
    </row>
    <row r="444" spans="1:44" x14ac:dyDescent="0.25">
      <c r="A444" s="5">
        <f t="shared" si="56"/>
        <v>424</v>
      </c>
      <c r="B444" s="5">
        <f t="shared" si="57"/>
        <v>57</v>
      </c>
      <c r="C444" s="15" t="s">
        <v>49</v>
      </c>
      <c r="D444" s="2" t="s">
        <v>437</v>
      </c>
      <c r="E444" s="30">
        <f t="shared" si="55"/>
        <v>11299905.960000001</v>
      </c>
      <c r="F444" s="32">
        <v>5351112.18</v>
      </c>
      <c r="G444" s="32">
        <v>2817255.76</v>
      </c>
      <c r="H444" s="32">
        <v>0</v>
      </c>
      <c r="I444" s="32">
        <v>1707258.47</v>
      </c>
      <c r="J444" s="32">
        <v>0</v>
      </c>
      <c r="K444" s="32">
        <v>0</v>
      </c>
      <c r="L444" s="32">
        <v>392286.58</v>
      </c>
      <c r="M444" s="32">
        <v>0</v>
      </c>
      <c r="N444" s="32">
        <v>0</v>
      </c>
      <c r="O444" s="32">
        <v>0</v>
      </c>
      <c r="P444" s="12">
        <v>0</v>
      </c>
      <c r="Q444" s="32">
        <v>0</v>
      </c>
      <c r="R444" s="32">
        <v>878061.51</v>
      </c>
      <c r="S444" s="32">
        <v>10000</v>
      </c>
      <c r="T444" s="1">
        <v>143931.46</v>
      </c>
      <c r="U444" s="31"/>
      <c r="V444" s="2" t="s">
        <v>437</v>
      </c>
      <c r="W444" s="10">
        <v>11542805.420000002</v>
      </c>
      <c r="X444" s="10">
        <v>5425952.0899999999</v>
      </c>
      <c r="Y444" s="10">
        <v>2892079.22</v>
      </c>
      <c r="Z444" s="10">
        <v>0</v>
      </c>
      <c r="AA444" s="10">
        <v>1808260.4</v>
      </c>
      <c r="AB444" s="10">
        <v>0</v>
      </c>
      <c r="AC444" s="10">
        <v>0</v>
      </c>
      <c r="AD444" s="10">
        <v>364520.74</v>
      </c>
      <c r="AE444" s="10">
        <v>0</v>
      </c>
      <c r="AF444" s="10">
        <v>0</v>
      </c>
      <c r="AG444" s="10">
        <v>0</v>
      </c>
      <c r="AH444" s="10">
        <v>0</v>
      </c>
      <c r="AI444" s="10">
        <v>0</v>
      </c>
      <c r="AJ444" s="10">
        <v>878061.51</v>
      </c>
      <c r="AK444" s="10">
        <v>10000</v>
      </c>
      <c r="AL444" s="10">
        <v>143931.46</v>
      </c>
      <c r="AN444" s="31">
        <f t="shared" si="58"/>
        <v>-242899.46000000089</v>
      </c>
      <c r="AO444" s="13">
        <f t="shared" si="59"/>
        <v>0</v>
      </c>
      <c r="AP444" s="13">
        <f t="shared" si="60"/>
        <v>0</v>
      </c>
      <c r="AQ444" s="13">
        <f t="shared" si="61"/>
        <v>0</v>
      </c>
      <c r="AR444" s="13">
        <f t="shared" si="62"/>
        <v>-242899.46000000089</v>
      </c>
    </row>
    <row r="445" spans="1:44" x14ac:dyDescent="0.25">
      <c r="A445" s="5">
        <f t="shared" si="56"/>
        <v>425</v>
      </c>
      <c r="B445" s="5">
        <f t="shared" si="57"/>
        <v>58</v>
      </c>
      <c r="C445" s="15" t="s">
        <v>49</v>
      </c>
      <c r="D445" s="2" t="s">
        <v>443</v>
      </c>
      <c r="E445" s="30">
        <f t="shared" si="55"/>
        <v>3609478.17</v>
      </c>
      <c r="F445" s="12">
        <v>1418176.94</v>
      </c>
      <c r="G445" s="12">
        <v>703160.9</v>
      </c>
      <c r="H445" s="12">
        <v>180311.02</v>
      </c>
      <c r="I445" s="12">
        <v>417041.72</v>
      </c>
      <c r="J445" s="32">
        <v>0</v>
      </c>
      <c r="K445" s="32">
        <v>0</v>
      </c>
      <c r="L445" s="12">
        <v>327250.27</v>
      </c>
      <c r="M445" s="32">
        <v>0</v>
      </c>
      <c r="N445" s="32">
        <v>0</v>
      </c>
      <c r="O445" s="32">
        <v>0</v>
      </c>
      <c r="P445" s="12">
        <v>0</v>
      </c>
      <c r="Q445" s="32">
        <v>0</v>
      </c>
      <c r="R445" s="32">
        <v>498053.83999999997</v>
      </c>
      <c r="S445" s="32">
        <v>10000</v>
      </c>
      <c r="T445" s="32">
        <v>55483.479999999996</v>
      </c>
      <c r="U445" s="31"/>
      <c r="V445" s="2" t="s">
        <v>443</v>
      </c>
      <c r="W445" s="10">
        <v>3927058.0799999996</v>
      </c>
      <c r="X445" s="10">
        <v>1500105.98</v>
      </c>
      <c r="Y445" s="10">
        <v>761880.42</v>
      </c>
      <c r="Z445" s="10">
        <v>293188.24</v>
      </c>
      <c r="AA445" s="10">
        <v>473006.02</v>
      </c>
      <c r="AB445" s="10">
        <v>0</v>
      </c>
      <c r="AC445" s="10">
        <v>0</v>
      </c>
      <c r="AD445" s="10">
        <v>302843.5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498053.84</v>
      </c>
      <c r="AK445" s="10">
        <v>10000</v>
      </c>
      <c r="AL445" s="10">
        <v>67980.08</v>
      </c>
      <c r="AN445" s="31">
        <f t="shared" si="58"/>
        <v>-317579.90999999968</v>
      </c>
      <c r="AO445" s="13">
        <f t="shared" si="59"/>
        <v>0</v>
      </c>
      <c r="AP445" s="13">
        <f t="shared" si="60"/>
        <v>0</v>
      </c>
      <c r="AQ445" s="13">
        <f t="shared" si="61"/>
        <v>-12496.600000000006</v>
      </c>
      <c r="AR445" s="13">
        <f t="shared" si="62"/>
        <v>-305083.30999999971</v>
      </c>
    </row>
    <row r="446" spans="1:44" x14ac:dyDescent="0.25">
      <c r="A446" s="5">
        <f t="shared" si="56"/>
        <v>426</v>
      </c>
      <c r="B446" s="5">
        <f t="shared" si="57"/>
        <v>59</v>
      </c>
      <c r="C446" s="15" t="s">
        <v>49</v>
      </c>
      <c r="D446" s="2" t="s">
        <v>444</v>
      </c>
      <c r="E446" s="30">
        <f t="shared" si="55"/>
        <v>15884699.490000002</v>
      </c>
      <c r="F446" s="32">
        <v>6870154.8899999997</v>
      </c>
      <c r="G446" s="32">
        <v>3644220.77</v>
      </c>
      <c r="H446" s="32">
        <v>1280472.55</v>
      </c>
      <c r="I446" s="32">
        <v>2218007.0699999998</v>
      </c>
      <c r="J446" s="32">
        <v>0</v>
      </c>
      <c r="K446" s="32">
        <v>0</v>
      </c>
      <c r="L446" s="32">
        <v>494185.17</v>
      </c>
      <c r="M446" s="32">
        <v>0</v>
      </c>
      <c r="N446" s="32">
        <v>0</v>
      </c>
      <c r="O446" s="32">
        <v>0</v>
      </c>
      <c r="P446" s="12">
        <v>0</v>
      </c>
      <c r="Q446" s="32">
        <v>0</v>
      </c>
      <c r="R446" s="32">
        <v>1214867.8999999999</v>
      </c>
      <c r="S446" s="32">
        <v>10000</v>
      </c>
      <c r="T446" s="1">
        <v>152791.14000000001</v>
      </c>
      <c r="U446" s="31"/>
      <c r="V446" s="2" t="s">
        <v>444</v>
      </c>
      <c r="W446" s="10">
        <v>16305332.420000002</v>
      </c>
      <c r="X446" s="10">
        <v>6839153.4800000004</v>
      </c>
      <c r="Y446" s="10">
        <v>3645327.74</v>
      </c>
      <c r="Z446" s="10">
        <v>1536087.14</v>
      </c>
      <c r="AA446" s="10">
        <v>2279225.87</v>
      </c>
      <c r="AB446" s="10">
        <v>0</v>
      </c>
      <c r="AC446" s="10">
        <v>0</v>
      </c>
      <c r="AD446" s="10">
        <v>459460.99</v>
      </c>
      <c r="AE446" s="10">
        <v>0</v>
      </c>
      <c r="AF446" s="10">
        <v>0</v>
      </c>
      <c r="AG446" s="10">
        <v>0</v>
      </c>
      <c r="AH446" s="10">
        <v>0</v>
      </c>
      <c r="AI446" s="10">
        <v>0</v>
      </c>
      <c r="AJ446" s="10">
        <v>1214867.8999999999</v>
      </c>
      <c r="AK446" s="10">
        <v>10000</v>
      </c>
      <c r="AL446" s="10">
        <v>301209.3</v>
      </c>
      <c r="AN446" s="31">
        <f t="shared" si="58"/>
        <v>-420632.9299999997</v>
      </c>
      <c r="AO446" s="13">
        <f t="shared" si="59"/>
        <v>0</v>
      </c>
      <c r="AP446" s="13">
        <f t="shared" si="60"/>
        <v>0</v>
      </c>
      <c r="AQ446" s="13">
        <f t="shared" si="61"/>
        <v>-148418.15999999997</v>
      </c>
      <c r="AR446" s="13">
        <f t="shared" si="62"/>
        <v>-272214.76999999973</v>
      </c>
    </row>
    <row r="447" spans="1:44" x14ac:dyDescent="0.25">
      <c r="A447" s="5">
        <f t="shared" si="56"/>
        <v>427</v>
      </c>
      <c r="B447" s="5">
        <f t="shared" si="57"/>
        <v>60</v>
      </c>
      <c r="C447" s="15" t="s">
        <v>49</v>
      </c>
      <c r="D447" s="2" t="s">
        <v>445</v>
      </c>
      <c r="E447" s="30">
        <f t="shared" si="55"/>
        <v>4714782.88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4267363.6900000004</v>
      </c>
      <c r="Q447" s="32">
        <v>0</v>
      </c>
      <c r="R447" s="47">
        <v>340330.13</v>
      </c>
      <c r="S447" s="32">
        <v>20000</v>
      </c>
      <c r="T447" s="32">
        <v>87089.06</v>
      </c>
      <c r="U447" s="31"/>
      <c r="V447" s="2" t="s">
        <v>445</v>
      </c>
      <c r="W447" s="10">
        <v>4819373.87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0">
        <v>0</v>
      </c>
      <c r="AF447" s="10">
        <v>0</v>
      </c>
      <c r="AG447" s="10">
        <v>0</v>
      </c>
      <c r="AH447" s="10">
        <v>4360062.8600000003</v>
      </c>
      <c r="AI447" s="10">
        <v>0</v>
      </c>
      <c r="AJ447" s="10">
        <v>340330.13</v>
      </c>
      <c r="AK447" s="10">
        <v>20000</v>
      </c>
      <c r="AL447" s="10">
        <v>88980.88</v>
      </c>
      <c r="AN447" s="31">
        <f t="shared" si="58"/>
        <v>-104590.99000000022</v>
      </c>
      <c r="AO447" s="13">
        <f t="shared" si="59"/>
        <v>0</v>
      </c>
      <c r="AP447" s="13">
        <f t="shared" si="60"/>
        <v>0</v>
      </c>
      <c r="AQ447" s="13">
        <f t="shared" si="61"/>
        <v>-1891.820000000007</v>
      </c>
      <c r="AR447" s="13">
        <f t="shared" si="62"/>
        <v>-102699.17000000022</v>
      </c>
    </row>
    <row r="448" spans="1:44" x14ac:dyDescent="0.25">
      <c r="A448" s="5">
        <f t="shared" si="56"/>
        <v>428</v>
      </c>
      <c r="B448" s="5">
        <f t="shared" si="57"/>
        <v>61</v>
      </c>
      <c r="C448" s="15" t="s">
        <v>49</v>
      </c>
      <c r="D448" s="2" t="s">
        <v>446</v>
      </c>
      <c r="E448" s="30">
        <f t="shared" si="55"/>
        <v>9852871.9400000013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12">
        <v>9238467.25</v>
      </c>
      <c r="Q448" s="32">
        <v>0</v>
      </c>
      <c r="R448" s="47">
        <v>405864.55</v>
      </c>
      <c r="S448" s="32">
        <v>20000</v>
      </c>
      <c r="T448" s="32">
        <v>188540.14</v>
      </c>
      <c r="U448" s="31"/>
      <c r="V448" s="2" t="s">
        <v>446</v>
      </c>
      <c r="W448" s="10">
        <v>9766092.8900000006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0">
        <v>0</v>
      </c>
      <c r="AF448" s="10">
        <v>0</v>
      </c>
      <c r="AG448" s="10">
        <v>0</v>
      </c>
      <c r="AH448" s="10">
        <v>9143623.7799999993</v>
      </c>
      <c r="AI448" s="10">
        <v>0</v>
      </c>
      <c r="AJ448" s="10">
        <v>405864.55</v>
      </c>
      <c r="AK448" s="10">
        <v>20000</v>
      </c>
      <c r="AL448" s="10">
        <v>186604.56</v>
      </c>
      <c r="AN448" s="31">
        <f t="shared" si="58"/>
        <v>86779.050000000745</v>
      </c>
      <c r="AO448" s="13">
        <f t="shared" si="59"/>
        <v>0</v>
      </c>
      <c r="AP448" s="13">
        <f t="shared" si="60"/>
        <v>0</v>
      </c>
      <c r="AQ448" s="13">
        <f t="shared" si="61"/>
        <v>1935.5800000000163</v>
      </c>
      <c r="AR448" s="13">
        <f t="shared" si="62"/>
        <v>84843.470000000729</v>
      </c>
    </row>
    <row r="449" spans="1:44" x14ac:dyDescent="0.25">
      <c r="A449" s="5">
        <f t="shared" si="56"/>
        <v>429</v>
      </c>
      <c r="B449" s="5">
        <f t="shared" si="57"/>
        <v>62</v>
      </c>
      <c r="C449" s="15" t="s">
        <v>49</v>
      </c>
      <c r="D449" s="2" t="s">
        <v>447</v>
      </c>
      <c r="E449" s="30">
        <f t="shared" si="55"/>
        <v>12999046.929999998</v>
      </c>
      <c r="F449" s="32">
        <v>9657930.8599999994</v>
      </c>
      <c r="G449" s="32">
        <v>0</v>
      </c>
      <c r="H449" s="32">
        <v>1441639.28</v>
      </c>
      <c r="I449" s="32">
        <v>0</v>
      </c>
      <c r="J449" s="32">
        <v>0</v>
      </c>
      <c r="K449" s="32">
        <v>0</v>
      </c>
      <c r="L449" s="32">
        <v>756188.19</v>
      </c>
      <c r="M449" s="32">
        <v>0</v>
      </c>
      <c r="N449" s="32">
        <v>0</v>
      </c>
      <c r="O449" s="32">
        <v>0</v>
      </c>
      <c r="P449" s="12">
        <v>0</v>
      </c>
      <c r="Q449" s="32">
        <v>0</v>
      </c>
      <c r="R449" s="32">
        <v>906766.78</v>
      </c>
      <c r="S449" s="32">
        <v>10000</v>
      </c>
      <c r="T449" s="32">
        <v>226521.82</v>
      </c>
      <c r="U449" s="31"/>
      <c r="V449" s="2" t="s">
        <v>447</v>
      </c>
      <c r="W449" s="10">
        <v>13255861.369999999</v>
      </c>
      <c r="X449" s="10">
        <v>9611774.8200000003</v>
      </c>
      <c r="Y449" s="10">
        <v>0</v>
      </c>
      <c r="Z449" s="10">
        <v>1758096.27</v>
      </c>
      <c r="AA449" s="10">
        <v>0</v>
      </c>
      <c r="AB449" s="10">
        <v>0</v>
      </c>
      <c r="AC449" s="10">
        <v>0</v>
      </c>
      <c r="AD449" s="10">
        <v>702841.62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906766.78</v>
      </c>
      <c r="AK449" s="10">
        <v>10000</v>
      </c>
      <c r="AL449" s="10">
        <v>246381.88</v>
      </c>
      <c r="AN449" s="31">
        <f t="shared" si="58"/>
        <v>-256814.44000000134</v>
      </c>
      <c r="AO449" s="13">
        <f t="shared" si="59"/>
        <v>0</v>
      </c>
      <c r="AP449" s="13">
        <f t="shared" si="60"/>
        <v>0</v>
      </c>
      <c r="AQ449" s="13">
        <f t="shared" si="61"/>
        <v>-19860.059999999998</v>
      </c>
      <c r="AR449" s="13">
        <f t="shared" si="62"/>
        <v>-236954.38000000134</v>
      </c>
    </row>
    <row r="450" spans="1:44" x14ac:dyDescent="0.25">
      <c r="A450" s="5">
        <f t="shared" si="56"/>
        <v>430</v>
      </c>
      <c r="B450" s="5">
        <f t="shared" si="57"/>
        <v>63</v>
      </c>
      <c r="C450" s="15" t="s">
        <v>49</v>
      </c>
      <c r="D450" s="2" t="s">
        <v>448</v>
      </c>
      <c r="E450" s="30">
        <f t="shared" ref="E450:E512" si="63">SUM(F450:T450)</f>
        <v>3296459.71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2855351.37</v>
      </c>
      <c r="P450" s="12">
        <v>0</v>
      </c>
      <c r="Q450" s="32">
        <v>0</v>
      </c>
      <c r="R450" s="47">
        <v>372835.86</v>
      </c>
      <c r="S450" s="32">
        <v>10000</v>
      </c>
      <c r="T450" s="32">
        <v>58272.480000000003</v>
      </c>
      <c r="U450" s="31"/>
      <c r="V450" s="2" t="s">
        <v>448</v>
      </c>
      <c r="W450" s="10">
        <v>3504472.58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0</v>
      </c>
      <c r="AG450" s="10">
        <v>3039603.98</v>
      </c>
      <c r="AH450" s="10">
        <v>0</v>
      </c>
      <c r="AI450" s="10">
        <v>0</v>
      </c>
      <c r="AJ450" s="10">
        <v>372835.86</v>
      </c>
      <c r="AK450" s="10">
        <v>10000</v>
      </c>
      <c r="AL450" s="10">
        <v>62032.74</v>
      </c>
      <c r="AN450" s="31">
        <f t="shared" si="58"/>
        <v>-208012.87000000011</v>
      </c>
      <c r="AO450" s="13">
        <f t="shared" si="59"/>
        <v>0</v>
      </c>
      <c r="AP450" s="13">
        <f t="shared" si="60"/>
        <v>0</v>
      </c>
      <c r="AQ450" s="13">
        <f t="shared" si="61"/>
        <v>-3760.2599999999948</v>
      </c>
      <c r="AR450" s="13">
        <f t="shared" si="62"/>
        <v>-204252.6100000001</v>
      </c>
    </row>
    <row r="451" spans="1:44" x14ac:dyDescent="0.25">
      <c r="A451" s="5">
        <f t="shared" si="56"/>
        <v>431</v>
      </c>
      <c r="B451" s="5">
        <f t="shared" si="57"/>
        <v>64</v>
      </c>
      <c r="C451" s="15" t="s">
        <v>49</v>
      </c>
      <c r="D451" s="2" t="s">
        <v>449</v>
      </c>
      <c r="E451" s="30">
        <f t="shared" si="63"/>
        <v>43123440.840000004</v>
      </c>
      <c r="F451" s="32">
        <v>19993567.530000001</v>
      </c>
      <c r="G451" s="32">
        <v>11229174.869999999</v>
      </c>
      <c r="H451" s="32">
        <v>3116217.41</v>
      </c>
      <c r="I451" s="32">
        <v>4641511.21</v>
      </c>
      <c r="J451" s="32">
        <v>0</v>
      </c>
      <c r="K451" s="32">
        <v>0</v>
      </c>
      <c r="L451" s="32">
        <v>1524875.02</v>
      </c>
      <c r="M451" s="32">
        <v>0</v>
      </c>
      <c r="N451" s="32">
        <v>0</v>
      </c>
      <c r="O451" s="32">
        <v>0</v>
      </c>
      <c r="P451" s="12">
        <v>0</v>
      </c>
      <c r="Q451" s="32">
        <v>0</v>
      </c>
      <c r="R451" s="32">
        <v>2235345.9699999997</v>
      </c>
      <c r="S451" s="32">
        <v>20000</v>
      </c>
      <c r="T451" s="1">
        <v>362748.83</v>
      </c>
      <c r="U451" s="31"/>
      <c r="V451" s="2" t="s">
        <v>449</v>
      </c>
      <c r="W451" s="10">
        <v>43202614.759999998</v>
      </c>
      <c r="X451" s="10">
        <v>19409456.289999999</v>
      </c>
      <c r="Y451" s="10">
        <v>11004200.800000001</v>
      </c>
      <c r="Z451" s="10">
        <v>3550196.85</v>
      </c>
      <c r="AA451" s="10">
        <v>4735392.1900000004</v>
      </c>
      <c r="AB451" s="10">
        <v>0</v>
      </c>
      <c r="AC451" s="10">
        <v>0</v>
      </c>
      <c r="AD451" s="10">
        <v>1419277.28</v>
      </c>
      <c r="AE451" s="10">
        <v>0</v>
      </c>
      <c r="AF451" s="10">
        <v>0</v>
      </c>
      <c r="AG451" s="10">
        <v>0</v>
      </c>
      <c r="AH451" s="10">
        <v>0</v>
      </c>
      <c r="AI451" s="10">
        <v>0</v>
      </c>
      <c r="AJ451" s="10">
        <v>2235345.9700000002</v>
      </c>
      <c r="AK451" s="10">
        <v>20000</v>
      </c>
      <c r="AL451" s="10">
        <v>818745.38</v>
      </c>
      <c r="AN451" s="31">
        <f t="shared" si="58"/>
        <v>-79173.919999994338</v>
      </c>
      <c r="AO451" s="13">
        <f t="shared" si="59"/>
        <v>0</v>
      </c>
      <c r="AP451" s="13">
        <f t="shared" si="60"/>
        <v>0</v>
      </c>
      <c r="AQ451" s="13">
        <f t="shared" si="61"/>
        <v>-455996.55</v>
      </c>
      <c r="AR451" s="13">
        <f t="shared" si="62"/>
        <v>376822.63000000565</v>
      </c>
    </row>
    <row r="452" spans="1:44" x14ac:dyDescent="0.25">
      <c r="A452" s="5">
        <f t="shared" si="56"/>
        <v>432</v>
      </c>
      <c r="B452" s="5">
        <f t="shared" si="57"/>
        <v>65</v>
      </c>
      <c r="C452" s="15" t="s">
        <v>49</v>
      </c>
      <c r="D452" s="2" t="s">
        <v>450</v>
      </c>
      <c r="E452" s="30">
        <f t="shared" si="63"/>
        <v>4006975.6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3528409.14</v>
      </c>
      <c r="P452" s="12">
        <v>0</v>
      </c>
      <c r="Q452" s="32">
        <v>0</v>
      </c>
      <c r="R452" s="47">
        <v>396558.12</v>
      </c>
      <c r="S452" s="32">
        <v>10000</v>
      </c>
      <c r="T452" s="32">
        <v>72008.34</v>
      </c>
      <c r="U452" s="31"/>
      <c r="V452" s="2" t="s">
        <v>450</v>
      </c>
      <c r="W452" s="10">
        <v>4203184.9399999995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0">
        <v>0</v>
      </c>
      <c r="AF452" s="10">
        <v>0</v>
      </c>
      <c r="AG452" s="10">
        <v>3701094.28</v>
      </c>
      <c r="AH452" s="10">
        <v>0</v>
      </c>
      <c r="AI452" s="10">
        <v>0</v>
      </c>
      <c r="AJ452" s="10">
        <v>396558.12</v>
      </c>
      <c r="AK452" s="10">
        <v>10000</v>
      </c>
      <c r="AL452" s="10">
        <v>75532.539999999994</v>
      </c>
      <c r="AN452" s="31">
        <f t="shared" si="58"/>
        <v>-196209.33999999939</v>
      </c>
      <c r="AO452" s="13">
        <f t="shared" si="59"/>
        <v>0</v>
      </c>
      <c r="AP452" s="13">
        <f t="shared" si="60"/>
        <v>0</v>
      </c>
      <c r="AQ452" s="13">
        <f t="shared" si="61"/>
        <v>-3524.1999999999971</v>
      </c>
      <c r="AR452" s="13">
        <f t="shared" si="62"/>
        <v>-192685.13999999937</v>
      </c>
    </row>
    <row r="453" spans="1:44" x14ac:dyDescent="0.25">
      <c r="A453" s="5">
        <f t="shared" si="56"/>
        <v>433</v>
      </c>
      <c r="B453" s="5">
        <f t="shared" si="57"/>
        <v>66</v>
      </c>
      <c r="C453" s="15" t="s">
        <v>49</v>
      </c>
      <c r="D453" s="2" t="s">
        <v>53</v>
      </c>
      <c r="E453" s="30">
        <f t="shared" si="63"/>
        <v>12070449.340000002</v>
      </c>
      <c r="F453" s="32">
        <v>5765983.5199999996</v>
      </c>
      <c r="G453" s="32">
        <v>3048873.22</v>
      </c>
      <c r="H453" s="32">
        <v>0</v>
      </c>
      <c r="I453" s="32">
        <v>1850799.15</v>
      </c>
      <c r="J453" s="32">
        <v>0</v>
      </c>
      <c r="K453" s="32">
        <v>0</v>
      </c>
      <c r="L453" s="32">
        <v>419060.39</v>
      </c>
      <c r="M453" s="32">
        <v>0</v>
      </c>
      <c r="N453" s="32">
        <v>0</v>
      </c>
      <c r="O453" s="32">
        <v>0</v>
      </c>
      <c r="P453" s="12">
        <v>0</v>
      </c>
      <c r="Q453" s="32">
        <v>0</v>
      </c>
      <c r="R453" s="32">
        <v>870831.96</v>
      </c>
      <c r="S453" s="32">
        <v>10000</v>
      </c>
      <c r="T453" s="1">
        <v>104901.1</v>
      </c>
      <c r="U453" s="31"/>
      <c r="V453" s="2" t="s">
        <v>53</v>
      </c>
      <c r="W453" s="10">
        <v>12213921.380000001</v>
      </c>
      <c r="X453" s="10">
        <v>5796985.9900000002</v>
      </c>
      <c r="Y453" s="10">
        <v>3089843.47</v>
      </c>
      <c r="Z453" s="10">
        <v>0</v>
      </c>
      <c r="AA453" s="10">
        <v>1931911.69</v>
      </c>
      <c r="AB453" s="10">
        <v>0</v>
      </c>
      <c r="AC453" s="10">
        <v>0</v>
      </c>
      <c r="AD453" s="10">
        <v>389447.17</v>
      </c>
      <c r="AE453" s="10">
        <v>0</v>
      </c>
      <c r="AF453" s="10">
        <v>0</v>
      </c>
      <c r="AG453" s="10">
        <v>0</v>
      </c>
      <c r="AH453" s="10">
        <v>0</v>
      </c>
      <c r="AI453" s="10">
        <v>0</v>
      </c>
      <c r="AJ453" s="10">
        <v>870831.96</v>
      </c>
      <c r="AK453" s="10">
        <v>10000</v>
      </c>
      <c r="AL453" s="10">
        <v>104901.1</v>
      </c>
      <c r="AN453" s="31">
        <f t="shared" si="58"/>
        <v>-143472.03999999911</v>
      </c>
      <c r="AO453" s="13">
        <f t="shared" si="59"/>
        <v>0</v>
      </c>
      <c r="AP453" s="13">
        <f t="shared" si="60"/>
        <v>0</v>
      </c>
      <c r="AQ453" s="13">
        <f t="shared" si="61"/>
        <v>0</v>
      </c>
      <c r="AR453" s="13">
        <f t="shared" si="62"/>
        <v>-143472.03999999911</v>
      </c>
    </row>
    <row r="454" spans="1:44" x14ac:dyDescent="0.25">
      <c r="A454" s="5">
        <f t="shared" ref="A454:B456" si="64">+A453+1</f>
        <v>434</v>
      </c>
      <c r="B454" s="5">
        <f t="shared" si="64"/>
        <v>67</v>
      </c>
      <c r="C454" s="15" t="s">
        <v>49</v>
      </c>
      <c r="D454" s="2" t="s">
        <v>451</v>
      </c>
      <c r="E454" s="30">
        <f t="shared" si="63"/>
        <v>23022963.379999995</v>
      </c>
      <c r="F454" s="32">
        <v>5870833.3499999996</v>
      </c>
      <c r="G454" s="32">
        <v>3117625.46</v>
      </c>
      <c r="H454" s="32">
        <v>1060583.33</v>
      </c>
      <c r="I454" s="32">
        <v>1882592.28</v>
      </c>
      <c r="J454" s="32">
        <v>0</v>
      </c>
      <c r="K454" s="32">
        <v>0</v>
      </c>
      <c r="L454" s="32">
        <v>426344.91</v>
      </c>
      <c r="M454" s="32">
        <v>0</v>
      </c>
      <c r="N454" s="32">
        <v>5469760.5800000001</v>
      </c>
      <c r="O454" s="32">
        <v>0</v>
      </c>
      <c r="P454" s="32">
        <v>2917223.75</v>
      </c>
      <c r="Q454" s="32">
        <v>0</v>
      </c>
      <c r="R454" s="32">
        <v>1993056.1500000001</v>
      </c>
      <c r="S454" s="32">
        <v>20000</v>
      </c>
      <c r="T454" s="1">
        <v>264943.57</v>
      </c>
      <c r="U454" s="31"/>
      <c r="V454" s="2" t="s">
        <v>451</v>
      </c>
      <c r="W454" s="10">
        <v>23864871.349999998</v>
      </c>
      <c r="X454" s="10">
        <v>5905352.21</v>
      </c>
      <c r="Y454" s="10">
        <v>3147603.62</v>
      </c>
      <c r="Z454" s="10">
        <v>1326353.55</v>
      </c>
      <c r="AA454" s="10">
        <v>1968025.96</v>
      </c>
      <c r="AB454" s="10">
        <v>0</v>
      </c>
      <c r="AC454" s="10">
        <v>0</v>
      </c>
      <c r="AD454" s="10">
        <v>396727.3</v>
      </c>
      <c r="AE454" s="10">
        <v>0</v>
      </c>
      <c r="AF454" s="10">
        <v>5279290.4000000004</v>
      </c>
      <c r="AG454" s="10">
        <v>0</v>
      </c>
      <c r="AH454" s="10">
        <v>3381625.84</v>
      </c>
      <c r="AI454" s="10">
        <v>0</v>
      </c>
      <c r="AJ454" s="10">
        <v>1993056.15</v>
      </c>
      <c r="AK454" s="10">
        <v>20000</v>
      </c>
      <c r="AL454" s="10">
        <v>436836.32000000007</v>
      </c>
      <c r="AN454" s="31">
        <f t="shared" ref="AN454:AN516" si="65">+E454-W454</f>
        <v>-841907.97000000253</v>
      </c>
      <c r="AO454" s="13">
        <f t="shared" ref="AO454:AO516" si="66">+R454-AJ454</f>
        <v>0</v>
      </c>
      <c r="AP454" s="13">
        <f t="shared" ref="AP454:AP516" si="67">+S454-AK454</f>
        <v>0</v>
      </c>
      <c r="AQ454" s="13">
        <f t="shared" ref="AQ454:AQ516" si="68">+T454-AL454</f>
        <v>-171892.75000000006</v>
      </c>
      <c r="AR454" s="13">
        <f t="shared" ref="AR454:AR516" si="69">+AN454-AO454-AP454-AQ454</f>
        <v>-670015.22000000253</v>
      </c>
    </row>
    <row r="455" spans="1:44" x14ac:dyDescent="0.25">
      <c r="A455" s="5">
        <f t="shared" si="64"/>
        <v>435</v>
      </c>
      <c r="B455" s="5">
        <f t="shared" si="64"/>
        <v>68</v>
      </c>
      <c r="C455" s="15" t="s">
        <v>49</v>
      </c>
      <c r="D455" s="2" t="s">
        <v>54</v>
      </c>
      <c r="E455" s="30">
        <f t="shared" si="63"/>
        <v>12009947.800000001</v>
      </c>
      <c r="F455" s="32">
        <v>5741064.0199999996</v>
      </c>
      <c r="G455" s="32">
        <v>3036975.41</v>
      </c>
      <c r="H455" s="32">
        <v>0</v>
      </c>
      <c r="I455" s="32">
        <v>1838524.34</v>
      </c>
      <c r="J455" s="32">
        <v>0</v>
      </c>
      <c r="K455" s="32">
        <v>0</v>
      </c>
      <c r="L455" s="32">
        <v>416958.16</v>
      </c>
      <c r="M455" s="32">
        <v>0</v>
      </c>
      <c r="N455" s="32">
        <v>0</v>
      </c>
      <c r="O455" s="32">
        <v>0</v>
      </c>
      <c r="P455" s="12">
        <v>0</v>
      </c>
      <c r="Q455" s="32">
        <v>0</v>
      </c>
      <c r="R455" s="32">
        <v>868946.47</v>
      </c>
      <c r="S455" s="32">
        <v>10000</v>
      </c>
      <c r="T455" s="1">
        <v>97479.4</v>
      </c>
      <c r="U455" s="31"/>
      <c r="V455" s="2" t="s">
        <v>54</v>
      </c>
      <c r="W455" s="10">
        <v>12148287.280000001</v>
      </c>
      <c r="X455" s="10">
        <v>5767853.1600000001</v>
      </c>
      <c r="Y455" s="10">
        <v>3074315.42</v>
      </c>
      <c r="Z455" s="10">
        <v>0</v>
      </c>
      <c r="AA455" s="10">
        <v>1922202.84</v>
      </c>
      <c r="AB455" s="10">
        <v>0</v>
      </c>
      <c r="AC455" s="10">
        <v>0</v>
      </c>
      <c r="AD455" s="10">
        <v>387489.99</v>
      </c>
      <c r="AE455" s="10">
        <v>0</v>
      </c>
      <c r="AF455" s="10">
        <v>0</v>
      </c>
      <c r="AG455" s="10">
        <v>0</v>
      </c>
      <c r="AH455" s="10">
        <v>0</v>
      </c>
      <c r="AI455" s="10">
        <v>0</v>
      </c>
      <c r="AJ455" s="10">
        <v>868946.47</v>
      </c>
      <c r="AK455" s="10">
        <v>10000</v>
      </c>
      <c r="AL455" s="10">
        <v>97479.4</v>
      </c>
      <c r="AN455" s="31">
        <f t="shared" si="65"/>
        <v>-138339.48000000045</v>
      </c>
      <c r="AO455" s="13">
        <f t="shared" si="66"/>
        <v>0</v>
      </c>
      <c r="AP455" s="13">
        <f t="shared" si="67"/>
        <v>0</v>
      </c>
      <c r="AQ455" s="13">
        <f t="shared" si="68"/>
        <v>0</v>
      </c>
      <c r="AR455" s="13">
        <f t="shared" si="69"/>
        <v>-138339.48000000045</v>
      </c>
    </row>
    <row r="456" spans="1:44" x14ac:dyDescent="0.25">
      <c r="A456" s="5">
        <f t="shared" si="64"/>
        <v>436</v>
      </c>
      <c r="B456" s="5">
        <f t="shared" si="64"/>
        <v>69</v>
      </c>
      <c r="C456" s="15" t="s">
        <v>49</v>
      </c>
      <c r="D456" s="2" t="s">
        <v>96</v>
      </c>
      <c r="E456" s="30">
        <f t="shared" si="63"/>
        <v>11713155.109999999</v>
      </c>
      <c r="F456" s="32">
        <v>5729960.3799999999</v>
      </c>
      <c r="G456" s="32">
        <v>3027935</v>
      </c>
      <c r="H456" s="32">
        <v>0</v>
      </c>
      <c r="I456" s="32">
        <v>1834956.67</v>
      </c>
      <c r="J456" s="32">
        <v>0</v>
      </c>
      <c r="K456" s="32">
        <v>0</v>
      </c>
      <c r="L456" s="32">
        <v>416057.21</v>
      </c>
      <c r="M456" s="32">
        <v>0</v>
      </c>
      <c r="N456" s="32">
        <v>0</v>
      </c>
      <c r="O456" s="32">
        <v>0</v>
      </c>
      <c r="P456" s="12">
        <v>0</v>
      </c>
      <c r="Q456" s="32">
        <v>0</v>
      </c>
      <c r="R456" s="32">
        <v>599200.91999999993</v>
      </c>
      <c r="S456" s="32">
        <v>10000</v>
      </c>
      <c r="T456" s="1">
        <v>95044.93</v>
      </c>
      <c r="U456" s="31"/>
      <c r="V456" s="2" t="s">
        <v>96</v>
      </c>
      <c r="W456" s="10">
        <v>12122830.579999996</v>
      </c>
      <c r="X456" s="10">
        <v>5755367.6500000004</v>
      </c>
      <c r="Y456" s="10">
        <v>3067660.55</v>
      </c>
      <c r="Z456" s="10">
        <v>0</v>
      </c>
      <c r="AA456" s="10">
        <v>1918041.88</v>
      </c>
      <c r="AB456" s="10">
        <v>0</v>
      </c>
      <c r="AC456" s="10">
        <v>0</v>
      </c>
      <c r="AD456" s="10">
        <v>386651.2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0">
        <v>870064.37</v>
      </c>
      <c r="AK456" s="10">
        <v>10000</v>
      </c>
      <c r="AL456" s="10">
        <v>95044.93</v>
      </c>
      <c r="AN456" s="31">
        <f t="shared" si="65"/>
        <v>-409675.46999999695</v>
      </c>
      <c r="AO456" s="13">
        <f t="shared" si="66"/>
        <v>-270863.45000000007</v>
      </c>
      <c r="AP456" s="13">
        <f t="shared" si="67"/>
        <v>0</v>
      </c>
      <c r="AQ456" s="13">
        <f t="shared" si="68"/>
        <v>0</v>
      </c>
      <c r="AR456" s="13">
        <f t="shared" si="69"/>
        <v>-138812.01999999688</v>
      </c>
    </row>
    <row r="457" spans="1:44" x14ac:dyDescent="0.25">
      <c r="A457" s="5">
        <f t="shared" ref="A457:A515" si="70">+A456+1</f>
        <v>437</v>
      </c>
      <c r="B457" s="5">
        <f t="shared" ref="B457:B515" si="71">+B456+1</f>
        <v>70</v>
      </c>
      <c r="C457" s="15" t="s">
        <v>49</v>
      </c>
      <c r="D457" s="2" t="s">
        <v>452</v>
      </c>
      <c r="E457" s="30">
        <f t="shared" si="63"/>
        <v>1265935.55</v>
      </c>
      <c r="F457" s="32">
        <v>0</v>
      </c>
      <c r="G457" s="32">
        <v>0</v>
      </c>
      <c r="H457" s="32">
        <v>854831.61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12">
        <v>0</v>
      </c>
      <c r="Q457" s="32">
        <v>0</v>
      </c>
      <c r="R457" s="48">
        <v>383658.4</v>
      </c>
      <c r="S457" s="32">
        <v>10000</v>
      </c>
      <c r="T457" s="32">
        <v>17445.54</v>
      </c>
      <c r="U457" s="31"/>
      <c r="V457" s="2" t="s">
        <v>452</v>
      </c>
      <c r="W457" s="10">
        <v>1586297.1700000002</v>
      </c>
      <c r="X457" s="10">
        <v>0</v>
      </c>
      <c r="Y457" s="10">
        <v>0</v>
      </c>
      <c r="Z457" s="10">
        <v>1149185.99</v>
      </c>
      <c r="AA457" s="10">
        <v>0</v>
      </c>
      <c r="AB457" s="10">
        <v>0</v>
      </c>
      <c r="AC457" s="10">
        <v>0</v>
      </c>
      <c r="AD457" s="10">
        <v>0</v>
      </c>
      <c r="AE457" s="10">
        <v>0</v>
      </c>
      <c r="AF457" s="10">
        <v>0</v>
      </c>
      <c r="AG457" s="10">
        <v>0</v>
      </c>
      <c r="AH457" s="10">
        <v>0</v>
      </c>
      <c r="AI457" s="10">
        <v>0</v>
      </c>
      <c r="AJ457" s="10">
        <v>383658.4</v>
      </c>
      <c r="AK457" s="10">
        <v>10000</v>
      </c>
      <c r="AL457" s="10">
        <v>23452.78</v>
      </c>
      <c r="AN457" s="31">
        <f t="shared" si="65"/>
        <v>-320361.62000000011</v>
      </c>
      <c r="AO457" s="13">
        <f t="shared" si="66"/>
        <v>0</v>
      </c>
      <c r="AP457" s="13">
        <f t="shared" si="67"/>
        <v>0</v>
      </c>
      <c r="AQ457" s="13">
        <f t="shared" si="68"/>
        <v>-6007.239999999998</v>
      </c>
      <c r="AR457" s="13">
        <f t="shared" si="69"/>
        <v>-314354.38000000012</v>
      </c>
    </row>
    <row r="458" spans="1:44" x14ac:dyDescent="0.25">
      <c r="A458" s="5">
        <f t="shared" si="70"/>
        <v>438</v>
      </c>
      <c r="B458" s="5">
        <f t="shared" si="71"/>
        <v>71</v>
      </c>
      <c r="C458" s="15" t="s">
        <v>49</v>
      </c>
      <c r="D458" s="2" t="s">
        <v>453</v>
      </c>
      <c r="E458" s="30">
        <f t="shared" si="63"/>
        <v>3653968.79</v>
      </c>
      <c r="F458" s="32">
        <v>0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12">
        <v>3333144.85</v>
      </c>
      <c r="Q458" s="32">
        <v>0</v>
      </c>
      <c r="R458" s="47">
        <v>242800.58000000002</v>
      </c>
      <c r="S458" s="32">
        <v>10000</v>
      </c>
      <c r="T458" s="32">
        <v>68023.360000000001</v>
      </c>
      <c r="U458" s="31"/>
      <c r="V458" s="2" t="s">
        <v>453</v>
      </c>
      <c r="W458" s="10">
        <v>3714070.93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0">
        <v>0</v>
      </c>
      <c r="AF458" s="10">
        <v>0</v>
      </c>
      <c r="AG458" s="10">
        <v>0</v>
      </c>
      <c r="AH458" s="10">
        <v>3372444.95</v>
      </c>
      <c r="AI458" s="10">
        <v>0</v>
      </c>
      <c r="AJ458" s="10">
        <v>242800.58000000002</v>
      </c>
      <c r="AK458" s="10">
        <v>10000</v>
      </c>
      <c r="AL458" s="10">
        <v>68825.399999999994</v>
      </c>
      <c r="AN458" s="31">
        <f t="shared" si="65"/>
        <v>-60102.14000000013</v>
      </c>
      <c r="AO458" s="13">
        <f t="shared" si="66"/>
        <v>0</v>
      </c>
      <c r="AP458" s="13">
        <f t="shared" si="67"/>
        <v>0</v>
      </c>
      <c r="AQ458" s="13">
        <f t="shared" si="68"/>
        <v>-802.0399999999936</v>
      </c>
      <c r="AR458" s="13">
        <f t="shared" si="69"/>
        <v>-59300.100000000137</v>
      </c>
    </row>
    <row r="459" spans="1:44" x14ac:dyDescent="0.25">
      <c r="A459" s="5">
        <f t="shared" si="70"/>
        <v>439</v>
      </c>
      <c r="B459" s="5">
        <f t="shared" si="71"/>
        <v>72</v>
      </c>
      <c r="C459" s="15" t="s">
        <v>49</v>
      </c>
      <c r="D459" s="2" t="s">
        <v>455</v>
      </c>
      <c r="E459" s="30">
        <f t="shared" si="63"/>
        <v>1292135.33</v>
      </c>
      <c r="F459" s="32">
        <v>0</v>
      </c>
      <c r="G459" s="32">
        <v>0</v>
      </c>
      <c r="H459" s="32">
        <v>0</v>
      </c>
      <c r="I459" s="32">
        <v>792896.07</v>
      </c>
      <c r="J459" s="32">
        <v>0</v>
      </c>
      <c r="K459" s="32">
        <v>0</v>
      </c>
      <c r="L459" s="32">
        <v>296815.59999999998</v>
      </c>
      <c r="M459" s="32">
        <v>0</v>
      </c>
      <c r="N459" s="32">
        <v>0</v>
      </c>
      <c r="O459" s="32">
        <v>0</v>
      </c>
      <c r="P459" s="12">
        <v>0</v>
      </c>
      <c r="Q459" s="32">
        <v>0</v>
      </c>
      <c r="R459" s="32">
        <v>181242.1</v>
      </c>
      <c r="S459" s="32">
        <v>5000</v>
      </c>
      <c r="T459" s="1">
        <v>16181.56</v>
      </c>
      <c r="U459" s="31"/>
      <c r="V459" s="2" t="s">
        <v>455</v>
      </c>
      <c r="W459" s="10">
        <v>1408770.6600000001</v>
      </c>
      <c r="X459" s="10">
        <v>0</v>
      </c>
      <c r="Y459" s="10">
        <v>0</v>
      </c>
      <c r="Z459" s="10">
        <v>0</v>
      </c>
      <c r="AA459" s="10">
        <v>902948.91</v>
      </c>
      <c r="AB459" s="10">
        <v>0</v>
      </c>
      <c r="AC459" s="10">
        <v>0</v>
      </c>
      <c r="AD459" s="10">
        <v>270629.09000000003</v>
      </c>
      <c r="AE459" s="10">
        <v>0</v>
      </c>
      <c r="AF459" s="10">
        <v>0</v>
      </c>
      <c r="AG459" s="10">
        <v>0</v>
      </c>
      <c r="AH459" s="10">
        <v>0</v>
      </c>
      <c r="AI459" s="10">
        <v>0</v>
      </c>
      <c r="AJ459" s="10">
        <v>181242.1</v>
      </c>
      <c r="AK459" s="10">
        <v>5000</v>
      </c>
      <c r="AL459" s="10">
        <v>23950.560000000001</v>
      </c>
      <c r="AN459" s="31">
        <f t="shared" si="65"/>
        <v>-116635.33000000007</v>
      </c>
      <c r="AO459" s="13">
        <f t="shared" si="66"/>
        <v>0</v>
      </c>
      <c r="AP459" s="13">
        <f t="shared" si="67"/>
        <v>0</v>
      </c>
      <c r="AQ459" s="13">
        <f t="shared" si="68"/>
        <v>-7769.0000000000018</v>
      </c>
      <c r="AR459" s="13">
        <f t="shared" si="69"/>
        <v>-108866.33000000007</v>
      </c>
    </row>
    <row r="460" spans="1:44" x14ac:dyDescent="0.25">
      <c r="A460" s="5">
        <f t="shared" si="70"/>
        <v>440</v>
      </c>
      <c r="B460" s="5">
        <f t="shared" si="71"/>
        <v>73</v>
      </c>
      <c r="C460" s="15" t="s">
        <v>49</v>
      </c>
      <c r="D460" s="2" t="s">
        <v>457</v>
      </c>
      <c r="E460" s="30">
        <f t="shared" si="63"/>
        <v>36055838.130444735</v>
      </c>
      <c r="F460" s="32">
        <v>13956983.4</v>
      </c>
      <c r="G460" s="32">
        <v>8221232.7599999998</v>
      </c>
      <c r="H460" s="32">
        <v>2253173.52</v>
      </c>
      <c r="I460" s="32">
        <v>3408910.36</v>
      </c>
      <c r="J460" s="32">
        <v>0</v>
      </c>
      <c r="K460" s="32">
        <v>0</v>
      </c>
      <c r="L460" s="32">
        <v>1107953.1299999999</v>
      </c>
      <c r="M460" s="32">
        <v>0</v>
      </c>
      <c r="N460" s="32">
        <v>0</v>
      </c>
      <c r="O460" s="32">
        <v>4793804.75</v>
      </c>
      <c r="P460" s="12">
        <v>0</v>
      </c>
      <c r="Q460" s="32">
        <v>0</v>
      </c>
      <c r="R460" s="11">
        <v>2099342.1800000002</v>
      </c>
      <c r="S460" s="25">
        <v>20000</v>
      </c>
      <c r="T460" s="32">
        <v>194438.03044473432</v>
      </c>
      <c r="U460" s="31"/>
      <c r="V460" s="2" t="s">
        <v>457</v>
      </c>
      <c r="W460" s="10">
        <v>36352388.409999996</v>
      </c>
      <c r="X460" s="10">
        <v>13507566.77</v>
      </c>
      <c r="Y460" s="10">
        <v>7995078.9699999997</v>
      </c>
      <c r="Z460" s="10">
        <v>2579388.06</v>
      </c>
      <c r="AA460" s="10">
        <v>3440489.26</v>
      </c>
      <c r="AB460" s="10">
        <v>0</v>
      </c>
      <c r="AC460" s="10">
        <v>0</v>
      </c>
      <c r="AD460" s="10">
        <v>1031172.94</v>
      </c>
      <c r="AE460" s="10">
        <v>0</v>
      </c>
      <c r="AF460" s="10">
        <v>0</v>
      </c>
      <c r="AG460" s="10">
        <v>4984889.3099999996</v>
      </c>
      <c r="AH460" s="10">
        <v>0</v>
      </c>
      <c r="AI460" s="10">
        <v>0</v>
      </c>
      <c r="AJ460" s="10">
        <v>2099342.1800000002</v>
      </c>
      <c r="AK460" s="10">
        <v>20000</v>
      </c>
      <c r="AL460" s="10">
        <v>684460.91999999993</v>
      </c>
      <c r="AN460" s="31">
        <f t="shared" si="65"/>
        <v>-296550.27955526114</v>
      </c>
      <c r="AO460" s="13">
        <f t="shared" si="66"/>
        <v>0</v>
      </c>
      <c r="AP460" s="13">
        <f t="shared" si="67"/>
        <v>0</v>
      </c>
      <c r="AQ460" s="13">
        <f t="shared" si="68"/>
        <v>-490022.8895552656</v>
      </c>
      <c r="AR460" s="13">
        <f t="shared" si="69"/>
        <v>193472.61000000447</v>
      </c>
    </row>
    <row r="461" spans="1:44" x14ac:dyDescent="0.25">
      <c r="A461" s="5">
        <f t="shared" si="70"/>
        <v>441</v>
      </c>
      <c r="B461" s="5">
        <f t="shared" si="71"/>
        <v>74</v>
      </c>
      <c r="C461" s="15" t="s">
        <v>106</v>
      </c>
      <c r="D461" s="2" t="s">
        <v>458</v>
      </c>
      <c r="E461" s="30">
        <f t="shared" si="63"/>
        <v>3421378.89</v>
      </c>
      <c r="F461" s="32">
        <v>0</v>
      </c>
      <c r="G461" s="32">
        <v>247467.13</v>
      </c>
      <c r="H461" s="32">
        <v>95436.75</v>
      </c>
      <c r="I461" s="32">
        <v>382390.65</v>
      </c>
      <c r="J461" s="32">
        <v>0</v>
      </c>
      <c r="K461" s="32">
        <v>0</v>
      </c>
      <c r="L461" s="32">
        <v>168001.45</v>
      </c>
      <c r="M461" s="32">
        <v>0</v>
      </c>
      <c r="N461" s="32">
        <v>834375.03</v>
      </c>
      <c r="O461" s="32">
        <v>0</v>
      </c>
      <c r="P461" s="32">
        <v>1439897.68</v>
      </c>
      <c r="Q461" s="32">
        <v>0</v>
      </c>
      <c r="R461" s="32">
        <v>162594.56</v>
      </c>
      <c r="S461" s="32">
        <v>30000</v>
      </c>
      <c r="T461" s="32">
        <v>61215.64</v>
      </c>
      <c r="U461" s="31"/>
      <c r="V461" s="2" t="s">
        <v>458</v>
      </c>
      <c r="W461" s="10">
        <v>3414169.1</v>
      </c>
      <c r="X461" s="10">
        <v>0</v>
      </c>
      <c r="Y461" s="10">
        <v>247467.13</v>
      </c>
      <c r="Z461" s="10">
        <v>95436.75</v>
      </c>
      <c r="AA461" s="10">
        <v>382390.65</v>
      </c>
      <c r="AB461" s="10">
        <v>0</v>
      </c>
      <c r="AC461" s="10">
        <v>0</v>
      </c>
      <c r="AD461" s="10">
        <v>156336.53</v>
      </c>
      <c r="AE461" s="10">
        <v>0</v>
      </c>
      <c r="AF461" s="10">
        <v>834375.03</v>
      </c>
      <c r="AG461" s="10">
        <v>0</v>
      </c>
      <c r="AH461" s="10">
        <v>1439897.68</v>
      </c>
      <c r="AI461" s="10">
        <v>0</v>
      </c>
      <c r="AJ461" s="10">
        <v>163859.15000000002</v>
      </c>
      <c r="AK461" s="10">
        <v>30000</v>
      </c>
      <c r="AL461" s="10">
        <v>64406.180000000008</v>
      </c>
      <c r="AN461" s="31">
        <f t="shared" si="65"/>
        <v>7209.7900000000373</v>
      </c>
      <c r="AO461" s="13">
        <f t="shared" si="66"/>
        <v>-1264.5900000000256</v>
      </c>
      <c r="AP461" s="13">
        <f t="shared" si="67"/>
        <v>0</v>
      </c>
      <c r="AQ461" s="13">
        <f t="shared" si="68"/>
        <v>-3190.5400000000081</v>
      </c>
      <c r="AR461" s="13">
        <f t="shared" si="69"/>
        <v>11664.920000000071</v>
      </c>
    </row>
    <row r="462" spans="1:44" x14ac:dyDescent="0.25">
      <c r="A462" s="5">
        <f t="shared" si="70"/>
        <v>442</v>
      </c>
      <c r="B462" s="5">
        <f t="shared" si="71"/>
        <v>75</v>
      </c>
      <c r="C462" s="15" t="s">
        <v>106</v>
      </c>
      <c r="D462" s="2" t="s">
        <v>459</v>
      </c>
      <c r="E462" s="30">
        <f t="shared" si="63"/>
        <v>3421378.89</v>
      </c>
      <c r="F462" s="32">
        <v>0</v>
      </c>
      <c r="G462" s="32">
        <v>247467.13</v>
      </c>
      <c r="H462" s="32">
        <v>95436.75</v>
      </c>
      <c r="I462" s="32">
        <v>382390.65</v>
      </c>
      <c r="J462" s="32">
        <v>0</v>
      </c>
      <c r="K462" s="32">
        <v>0</v>
      </c>
      <c r="L462" s="32">
        <v>168001.45</v>
      </c>
      <c r="M462" s="32">
        <v>0</v>
      </c>
      <c r="N462" s="32">
        <v>834375.03</v>
      </c>
      <c r="O462" s="32">
        <v>0</v>
      </c>
      <c r="P462" s="32">
        <v>1439897.68</v>
      </c>
      <c r="Q462" s="32">
        <v>0</v>
      </c>
      <c r="R462" s="32">
        <v>162594.56</v>
      </c>
      <c r="S462" s="32">
        <v>30000</v>
      </c>
      <c r="T462" s="32">
        <v>61215.64</v>
      </c>
      <c r="U462" s="31"/>
      <c r="V462" s="2" t="s">
        <v>459</v>
      </c>
      <c r="W462" s="10">
        <v>3414169.1</v>
      </c>
      <c r="X462" s="10">
        <v>0</v>
      </c>
      <c r="Y462" s="10">
        <v>247467.13</v>
      </c>
      <c r="Z462" s="10">
        <v>95436.75</v>
      </c>
      <c r="AA462" s="10">
        <v>382390.65</v>
      </c>
      <c r="AB462" s="10">
        <v>0</v>
      </c>
      <c r="AC462" s="10">
        <v>0</v>
      </c>
      <c r="AD462" s="10">
        <v>156336.53</v>
      </c>
      <c r="AE462" s="10">
        <v>0</v>
      </c>
      <c r="AF462" s="10">
        <v>834375.03</v>
      </c>
      <c r="AG462" s="10">
        <v>0</v>
      </c>
      <c r="AH462" s="10">
        <v>1439897.68</v>
      </c>
      <c r="AI462" s="10">
        <v>0</v>
      </c>
      <c r="AJ462" s="10">
        <v>163859.15000000002</v>
      </c>
      <c r="AK462" s="10">
        <v>30000</v>
      </c>
      <c r="AL462" s="10">
        <v>64406.180000000008</v>
      </c>
      <c r="AN462" s="31">
        <f t="shared" si="65"/>
        <v>7209.7900000000373</v>
      </c>
      <c r="AO462" s="13">
        <f t="shared" si="66"/>
        <v>-1264.5900000000256</v>
      </c>
      <c r="AP462" s="13">
        <f t="shared" si="67"/>
        <v>0</v>
      </c>
      <c r="AQ462" s="13">
        <f t="shared" si="68"/>
        <v>-3190.5400000000081</v>
      </c>
      <c r="AR462" s="13">
        <f t="shared" si="69"/>
        <v>11664.920000000071</v>
      </c>
    </row>
    <row r="463" spans="1:44" x14ac:dyDescent="0.25">
      <c r="A463" s="5">
        <f t="shared" si="70"/>
        <v>443</v>
      </c>
      <c r="B463" s="5">
        <f t="shared" si="71"/>
        <v>76</v>
      </c>
      <c r="C463" s="15" t="s">
        <v>106</v>
      </c>
      <c r="D463" s="2" t="s">
        <v>460</v>
      </c>
      <c r="E463" s="30">
        <f t="shared" si="63"/>
        <v>3414837.0700000003</v>
      </c>
      <c r="F463" s="32">
        <v>0</v>
      </c>
      <c r="G463" s="32">
        <v>246989.54</v>
      </c>
      <c r="H463" s="32">
        <v>95252.57</v>
      </c>
      <c r="I463" s="32">
        <v>381652.69</v>
      </c>
      <c r="J463" s="32">
        <v>0</v>
      </c>
      <c r="K463" s="32">
        <v>0</v>
      </c>
      <c r="L463" s="32">
        <v>167677.38</v>
      </c>
      <c r="M463" s="32">
        <v>0</v>
      </c>
      <c r="N463" s="32">
        <v>832764.8</v>
      </c>
      <c r="O463" s="32">
        <v>0</v>
      </c>
      <c r="P463" s="32">
        <v>1437118.87</v>
      </c>
      <c r="Q463" s="32">
        <v>0</v>
      </c>
      <c r="R463" s="32">
        <v>162283.68</v>
      </c>
      <c r="S463" s="32">
        <v>30000</v>
      </c>
      <c r="T463" s="32">
        <v>61097.54</v>
      </c>
      <c r="U463" s="31"/>
      <c r="V463" s="2" t="s">
        <v>460</v>
      </c>
      <c r="W463" s="10">
        <v>3407641.05</v>
      </c>
      <c r="X463" s="10">
        <v>0</v>
      </c>
      <c r="Y463" s="10">
        <v>246989.54</v>
      </c>
      <c r="Z463" s="10">
        <v>95252.57</v>
      </c>
      <c r="AA463" s="10">
        <v>381652.69</v>
      </c>
      <c r="AB463" s="10">
        <v>0</v>
      </c>
      <c r="AC463" s="10">
        <v>0</v>
      </c>
      <c r="AD463" s="10">
        <v>156034.82</v>
      </c>
      <c r="AE463" s="10">
        <v>0</v>
      </c>
      <c r="AF463" s="10">
        <v>832764.8</v>
      </c>
      <c r="AG463" s="10">
        <v>0</v>
      </c>
      <c r="AH463" s="10">
        <v>1437118.87</v>
      </c>
      <c r="AI463" s="10">
        <v>0</v>
      </c>
      <c r="AJ463" s="10">
        <v>163545.84</v>
      </c>
      <c r="AK463" s="10">
        <v>30000</v>
      </c>
      <c r="AL463" s="10">
        <v>64281.920000000006</v>
      </c>
      <c r="AN463" s="31">
        <f t="shared" si="65"/>
        <v>7196.0200000004843</v>
      </c>
      <c r="AO463" s="13">
        <f t="shared" si="66"/>
        <v>-1262.1600000000035</v>
      </c>
      <c r="AP463" s="13">
        <f t="shared" si="67"/>
        <v>0</v>
      </c>
      <c r="AQ463" s="13">
        <f t="shared" si="68"/>
        <v>-3184.3800000000047</v>
      </c>
      <c r="AR463" s="13">
        <f t="shared" si="69"/>
        <v>11642.560000000492</v>
      </c>
    </row>
    <row r="464" spans="1:44" x14ac:dyDescent="0.25">
      <c r="A464" s="5">
        <f t="shared" si="70"/>
        <v>444</v>
      </c>
      <c r="B464" s="5">
        <f t="shared" si="71"/>
        <v>77</v>
      </c>
      <c r="C464" s="15" t="s">
        <v>106</v>
      </c>
      <c r="D464" s="2" t="s">
        <v>461</v>
      </c>
      <c r="E464" s="30">
        <f t="shared" si="63"/>
        <v>1563011.9300000002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1425764.11</v>
      </c>
      <c r="Q464" s="32">
        <v>0</v>
      </c>
      <c r="R464" s="32">
        <v>78150.600000000006</v>
      </c>
      <c r="S464" s="32">
        <v>30000</v>
      </c>
      <c r="T464" s="32">
        <v>29097.22</v>
      </c>
      <c r="U464" s="31"/>
      <c r="V464" s="2" t="s">
        <v>461</v>
      </c>
      <c r="W464" s="10">
        <v>1559718.22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0">
        <v>0</v>
      </c>
      <c r="AF464" s="10">
        <v>0</v>
      </c>
      <c r="AG464" s="10">
        <v>0</v>
      </c>
      <c r="AH464" s="10">
        <v>1425764.11</v>
      </c>
      <c r="AI464" s="10">
        <v>0</v>
      </c>
      <c r="AJ464" s="10">
        <v>74856.89</v>
      </c>
      <c r="AK464" s="10">
        <v>30000</v>
      </c>
      <c r="AL464" s="10">
        <v>29097.22</v>
      </c>
      <c r="AN464" s="31">
        <f t="shared" si="65"/>
        <v>3293.7100000001956</v>
      </c>
      <c r="AO464" s="13">
        <f t="shared" si="66"/>
        <v>3293.7100000000064</v>
      </c>
      <c r="AP464" s="13">
        <f t="shared" si="67"/>
        <v>0</v>
      </c>
      <c r="AQ464" s="13">
        <f t="shared" si="68"/>
        <v>0</v>
      </c>
      <c r="AR464" s="13">
        <f t="shared" si="69"/>
        <v>1.8917489796876907E-10</v>
      </c>
    </row>
    <row r="465" spans="1:44" x14ac:dyDescent="0.25">
      <c r="A465" s="5">
        <f t="shared" si="70"/>
        <v>445</v>
      </c>
      <c r="B465" s="5">
        <f t="shared" si="71"/>
        <v>78</v>
      </c>
      <c r="C465" s="15" t="s">
        <v>106</v>
      </c>
      <c r="D465" s="2" t="s">
        <v>462</v>
      </c>
      <c r="E465" s="30">
        <f t="shared" si="63"/>
        <v>3437733.49</v>
      </c>
      <c r="F465" s="32">
        <v>0</v>
      </c>
      <c r="G465" s="32">
        <v>248661.05</v>
      </c>
      <c r="H465" s="32">
        <v>95897.21</v>
      </c>
      <c r="I465" s="32">
        <v>384235.57</v>
      </c>
      <c r="J465" s="32">
        <v>0</v>
      </c>
      <c r="K465" s="32">
        <v>0</v>
      </c>
      <c r="L465" s="32">
        <v>168811.62</v>
      </c>
      <c r="M465" s="32">
        <v>0</v>
      </c>
      <c r="N465" s="32">
        <v>838400.58</v>
      </c>
      <c r="O465" s="32">
        <v>0</v>
      </c>
      <c r="P465" s="32">
        <v>1446844.67</v>
      </c>
      <c r="Q465" s="32">
        <v>0</v>
      </c>
      <c r="R465" s="32">
        <v>163371.78999999998</v>
      </c>
      <c r="S465" s="32">
        <v>30000</v>
      </c>
      <c r="T465" s="32">
        <v>61511</v>
      </c>
      <c r="U465" s="31"/>
      <c r="V465" s="2" t="s">
        <v>462</v>
      </c>
      <c r="W465" s="10">
        <v>3430489.21</v>
      </c>
      <c r="X465" s="10">
        <v>0</v>
      </c>
      <c r="Y465" s="10">
        <v>248661.05</v>
      </c>
      <c r="Z465" s="10">
        <v>95897.21</v>
      </c>
      <c r="AA465" s="10">
        <v>384235.57</v>
      </c>
      <c r="AB465" s="10">
        <v>0</v>
      </c>
      <c r="AC465" s="10">
        <v>0</v>
      </c>
      <c r="AD465" s="10">
        <v>157090.79</v>
      </c>
      <c r="AE465" s="10">
        <v>0</v>
      </c>
      <c r="AF465" s="10">
        <v>838400.58</v>
      </c>
      <c r="AG465" s="10">
        <v>0</v>
      </c>
      <c r="AH465" s="10">
        <v>1446844.67</v>
      </c>
      <c r="AI465" s="10">
        <v>0</v>
      </c>
      <c r="AJ465" s="10">
        <v>164642.40000000002</v>
      </c>
      <c r="AK465" s="10">
        <v>30000</v>
      </c>
      <c r="AL465" s="10">
        <v>64716.94</v>
      </c>
      <c r="AN465" s="31">
        <f t="shared" si="65"/>
        <v>7244.2800000002608</v>
      </c>
      <c r="AO465" s="13">
        <f t="shared" si="66"/>
        <v>-1270.6100000000442</v>
      </c>
      <c r="AP465" s="13">
        <f t="shared" si="67"/>
        <v>0</v>
      </c>
      <c r="AQ465" s="13">
        <f t="shared" si="68"/>
        <v>-3205.9400000000023</v>
      </c>
      <c r="AR465" s="13">
        <f t="shared" si="69"/>
        <v>11720.830000000307</v>
      </c>
    </row>
    <row r="466" spans="1:44" x14ac:dyDescent="0.25">
      <c r="A466" s="5">
        <f t="shared" si="70"/>
        <v>446</v>
      </c>
      <c r="B466" s="5">
        <f t="shared" si="71"/>
        <v>79</v>
      </c>
      <c r="C466" s="15" t="s">
        <v>106</v>
      </c>
      <c r="D466" s="2" t="s">
        <v>463</v>
      </c>
      <c r="E466" s="30">
        <f t="shared" si="63"/>
        <v>3423559.51</v>
      </c>
      <c r="F466" s="32">
        <v>0</v>
      </c>
      <c r="G466" s="32">
        <v>247626.31</v>
      </c>
      <c r="H466" s="32">
        <v>95498.15</v>
      </c>
      <c r="I466" s="32">
        <v>382636.64</v>
      </c>
      <c r="J466" s="32">
        <v>0</v>
      </c>
      <c r="K466" s="32">
        <v>0</v>
      </c>
      <c r="L466" s="32">
        <v>168109.47</v>
      </c>
      <c r="M466" s="32">
        <v>0</v>
      </c>
      <c r="N466" s="32">
        <v>834911.76</v>
      </c>
      <c r="O466" s="32">
        <v>0</v>
      </c>
      <c r="P466" s="32">
        <v>1440823.93</v>
      </c>
      <c r="Q466" s="32">
        <v>0</v>
      </c>
      <c r="R466" s="32">
        <v>162698.19</v>
      </c>
      <c r="S466" s="32">
        <v>30000</v>
      </c>
      <c r="T466" s="32">
        <v>61255.060000000005</v>
      </c>
      <c r="U466" s="31"/>
      <c r="V466" s="2" t="s">
        <v>463</v>
      </c>
      <c r="W466" s="10">
        <v>3416345.11</v>
      </c>
      <c r="X466" s="10">
        <v>0</v>
      </c>
      <c r="Y466" s="10">
        <v>247626.31</v>
      </c>
      <c r="Z466" s="10">
        <v>95498.15</v>
      </c>
      <c r="AA466" s="10">
        <v>382636.64</v>
      </c>
      <c r="AB466" s="10">
        <v>0</v>
      </c>
      <c r="AC466" s="10">
        <v>0</v>
      </c>
      <c r="AD466" s="10">
        <v>156437.09</v>
      </c>
      <c r="AE466" s="10">
        <v>0</v>
      </c>
      <c r="AF466" s="10">
        <v>834911.76</v>
      </c>
      <c r="AG466" s="10">
        <v>0</v>
      </c>
      <c r="AH466" s="10">
        <v>1440823.93</v>
      </c>
      <c r="AI466" s="10">
        <v>0</v>
      </c>
      <c r="AJ466" s="10">
        <v>163963.57</v>
      </c>
      <c r="AK466" s="10">
        <v>30000</v>
      </c>
      <c r="AL466" s="10">
        <v>64447.66</v>
      </c>
      <c r="AN466" s="31">
        <f t="shared" si="65"/>
        <v>7214.3999999999069</v>
      </c>
      <c r="AO466" s="13">
        <f t="shared" si="66"/>
        <v>-1265.3800000000047</v>
      </c>
      <c r="AP466" s="13">
        <f t="shared" si="67"/>
        <v>0</v>
      </c>
      <c r="AQ466" s="13">
        <f t="shared" si="68"/>
        <v>-3192.5999999999985</v>
      </c>
      <c r="AR466" s="13">
        <f t="shared" si="69"/>
        <v>11672.37999999991</v>
      </c>
    </row>
    <row r="467" spans="1:44" x14ac:dyDescent="0.25">
      <c r="A467" s="5">
        <f t="shared" si="70"/>
        <v>447</v>
      </c>
      <c r="B467" s="5">
        <f t="shared" si="71"/>
        <v>80</v>
      </c>
      <c r="C467" s="15" t="s">
        <v>106</v>
      </c>
      <c r="D467" s="2" t="s">
        <v>464</v>
      </c>
      <c r="E467" s="30">
        <f t="shared" si="63"/>
        <v>904562.78999999992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812747.95</v>
      </c>
      <c r="O467" s="32">
        <v>0</v>
      </c>
      <c r="P467" s="32">
        <v>0</v>
      </c>
      <c r="Q467" s="32">
        <v>0</v>
      </c>
      <c r="R467" s="32">
        <v>45228.14</v>
      </c>
      <c r="S467" s="32">
        <v>30000</v>
      </c>
      <c r="T467" s="32">
        <v>16586.7</v>
      </c>
      <c r="U467" s="31"/>
      <c r="V467" s="2" t="s">
        <v>464</v>
      </c>
      <c r="W467" s="10">
        <v>902656.61999999988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0">
        <v>0</v>
      </c>
      <c r="AF467" s="10">
        <v>812747.95</v>
      </c>
      <c r="AG467" s="10">
        <v>0</v>
      </c>
      <c r="AH467" s="10">
        <v>0</v>
      </c>
      <c r="AI467" s="10">
        <v>0</v>
      </c>
      <c r="AJ467" s="10">
        <v>43321.97</v>
      </c>
      <c r="AK467" s="10">
        <v>30000</v>
      </c>
      <c r="AL467" s="10">
        <v>16586.7</v>
      </c>
      <c r="AN467" s="31">
        <f t="shared" si="65"/>
        <v>1906.1700000000419</v>
      </c>
      <c r="AO467" s="13">
        <f t="shared" si="66"/>
        <v>1906.1699999999983</v>
      </c>
      <c r="AP467" s="13">
        <f t="shared" si="67"/>
        <v>0</v>
      </c>
      <c r="AQ467" s="13">
        <f t="shared" si="68"/>
        <v>0</v>
      </c>
      <c r="AR467" s="13">
        <f t="shared" si="69"/>
        <v>4.3655745685100555E-11</v>
      </c>
    </row>
    <row r="468" spans="1:44" x14ac:dyDescent="0.25">
      <c r="A468" s="5">
        <f t="shared" si="70"/>
        <v>448</v>
      </c>
      <c r="B468" s="5">
        <f t="shared" si="71"/>
        <v>81</v>
      </c>
      <c r="C468" s="15" t="s">
        <v>106</v>
      </c>
      <c r="D468" s="2" t="s">
        <v>465</v>
      </c>
      <c r="E468" s="30">
        <f t="shared" si="63"/>
        <v>1863321.0399999998</v>
      </c>
      <c r="F468" s="32">
        <v>0</v>
      </c>
      <c r="G468" s="32">
        <v>245930.65</v>
      </c>
      <c r="H468" s="32">
        <v>94844.21</v>
      </c>
      <c r="I468" s="32">
        <v>380016.5</v>
      </c>
      <c r="J468" s="32">
        <v>0</v>
      </c>
      <c r="K468" s="32">
        <v>0</v>
      </c>
      <c r="L468" s="32">
        <v>167024.5</v>
      </c>
      <c r="M468" s="32">
        <v>0</v>
      </c>
      <c r="N468" s="32">
        <v>829194.63</v>
      </c>
      <c r="O468" s="32">
        <v>0</v>
      </c>
      <c r="P468" s="32">
        <v>0</v>
      </c>
      <c r="Q468" s="32">
        <v>0</v>
      </c>
      <c r="R468" s="32">
        <v>84678.17</v>
      </c>
      <c r="S468" s="32">
        <v>30000</v>
      </c>
      <c r="T468" s="32">
        <v>31632.38</v>
      </c>
      <c r="U468" s="31"/>
      <c r="V468" s="2" t="s">
        <v>465</v>
      </c>
      <c r="W468" s="10">
        <v>1859394.5100000002</v>
      </c>
      <c r="X468" s="10">
        <v>0</v>
      </c>
      <c r="Y468" s="10">
        <v>245930.65</v>
      </c>
      <c r="Z468" s="10">
        <v>94844.21</v>
      </c>
      <c r="AA468" s="10">
        <v>380016.5</v>
      </c>
      <c r="AB468" s="10">
        <v>0</v>
      </c>
      <c r="AC468" s="10">
        <v>0</v>
      </c>
      <c r="AD468" s="10">
        <v>155365.88</v>
      </c>
      <c r="AE468" s="10">
        <v>0</v>
      </c>
      <c r="AF468" s="10">
        <v>829194.63</v>
      </c>
      <c r="AG468" s="10">
        <v>0</v>
      </c>
      <c r="AH468" s="10">
        <v>0</v>
      </c>
      <c r="AI468" s="10">
        <v>0</v>
      </c>
      <c r="AJ468" s="10">
        <v>89239.52</v>
      </c>
      <c r="AK468" s="10">
        <v>30000</v>
      </c>
      <c r="AL468" s="10">
        <v>34803.119999999995</v>
      </c>
      <c r="AN468" s="31">
        <f t="shared" si="65"/>
        <v>3926.5299999995623</v>
      </c>
      <c r="AO468" s="13">
        <f t="shared" si="66"/>
        <v>-4561.3500000000058</v>
      </c>
      <c r="AP468" s="13">
        <f t="shared" si="67"/>
        <v>0</v>
      </c>
      <c r="AQ468" s="13">
        <f t="shared" si="68"/>
        <v>-3170.7399999999943</v>
      </c>
      <c r="AR468" s="13">
        <f t="shared" si="69"/>
        <v>11658.619999999562</v>
      </c>
    </row>
    <row r="469" spans="1:44" x14ac:dyDescent="0.25">
      <c r="A469" s="5">
        <f t="shared" si="70"/>
        <v>449</v>
      </c>
      <c r="B469" s="5">
        <f t="shared" si="71"/>
        <v>82</v>
      </c>
      <c r="C469" s="15" t="s">
        <v>106</v>
      </c>
      <c r="D469" s="2" t="s">
        <v>466</v>
      </c>
      <c r="E469" s="30">
        <f t="shared" si="63"/>
        <v>2460084.8600000003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829483.23</v>
      </c>
      <c r="O469" s="32">
        <v>0</v>
      </c>
      <c r="P469" s="32">
        <v>1431455.79</v>
      </c>
      <c r="Q469" s="32">
        <v>0</v>
      </c>
      <c r="R469" s="32">
        <v>123004.24</v>
      </c>
      <c r="S469" s="32">
        <v>30000</v>
      </c>
      <c r="T469" s="32">
        <v>46141.600000000006</v>
      </c>
      <c r="U469" s="31"/>
      <c r="V469" s="2" t="s">
        <v>466</v>
      </c>
      <c r="W469" s="10">
        <v>2454900.77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0">
        <v>0</v>
      </c>
      <c r="AF469" s="10">
        <v>829483.23</v>
      </c>
      <c r="AG469" s="10">
        <v>0</v>
      </c>
      <c r="AH469" s="10">
        <v>1431455.79</v>
      </c>
      <c r="AI469" s="10">
        <v>0</v>
      </c>
      <c r="AJ469" s="10">
        <v>117820.15000000001</v>
      </c>
      <c r="AK469" s="10">
        <v>30000</v>
      </c>
      <c r="AL469" s="10">
        <v>46141.600000000006</v>
      </c>
      <c r="AN469" s="31">
        <f t="shared" si="65"/>
        <v>5184.0900000003166</v>
      </c>
      <c r="AO469" s="13">
        <f t="shared" si="66"/>
        <v>5184.0899999999965</v>
      </c>
      <c r="AP469" s="13">
        <f t="shared" si="67"/>
        <v>0</v>
      </c>
      <c r="AQ469" s="13">
        <f t="shared" si="68"/>
        <v>0</v>
      </c>
      <c r="AR469" s="13">
        <f t="shared" si="69"/>
        <v>3.2014213502407074E-10</v>
      </c>
    </row>
    <row r="470" spans="1:44" x14ac:dyDescent="0.25">
      <c r="A470" s="5">
        <f t="shared" si="70"/>
        <v>450</v>
      </c>
      <c r="B470" s="5">
        <f t="shared" si="71"/>
        <v>83</v>
      </c>
      <c r="C470" s="15" t="s">
        <v>106</v>
      </c>
      <c r="D470" s="2" t="s">
        <v>108</v>
      </c>
      <c r="E470" s="30">
        <f t="shared" si="63"/>
        <v>4038133.86</v>
      </c>
      <c r="F470" s="32">
        <v>0</v>
      </c>
      <c r="G470" s="32">
        <v>0</v>
      </c>
      <c r="H470" s="32">
        <v>599788.79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2993357</v>
      </c>
      <c r="O470" s="32">
        <v>0</v>
      </c>
      <c r="P470" s="12">
        <v>0</v>
      </c>
      <c r="Q470" s="32">
        <v>0</v>
      </c>
      <c r="R470" s="32">
        <v>397253.48</v>
      </c>
      <c r="S470" s="32">
        <v>10000</v>
      </c>
      <c r="T470" s="1">
        <v>37734.589999999997</v>
      </c>
      <c r="U470" s="31"/>
      <c r="V470" s="2" t="s">
        <v>108</v>
      </c>
      <c r="W470" s="10">
        <v>4036687.39</v>
      </c>
      <c r="X470" s="10">
        <v>0</v>
      </c>
      <c r="Y470" s="10">
        <v>0</v>
      </c>
      <c r="Z470" s="10">
        <v>748979.92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2981122.7</v>
      </c>
      <c r="AG470" s="10">
        <v>0</v>
      </c>
      <c r="AH470" s="10">
        <v>0</v>
      </c>
      <c r="AI470" s="10">
        <v>0</v>
      </c>
      <c r="AJ470" s="10">
        <v>200460.22999999998</v>
      </c>
      <c r="AK470" s="10">
        <v>10000</v>
      </c>
      <c r="AL470" s="10">
        <v>76124.539999999994</v>
      </c>
      <c r="AN470" s="31">
        <f t="shared" si="65"/>
        <v>1446.4699999997392</v>
      </c>
      <c r="AO470" s="13">
        <f t="shared" si="66"/>
        <v>196793.25</v>
      </c>
      <c r="AP470" s="13">
        <f t="shared" si="67"/>
        <v>0</v>
      </c>
      <c r="AQ470" s="13">
        <f t="shared" si="68"/>
        <v>-38389.949999999997</v>
      </c>
      <c r="AR470" s="13">
        <f t="shared" si="69"/>
        <v>-156956.83000000025</v>
      </c>
    </row>
    <row r="471" spans="1:44" x14ac:dyDescent="0.25">
      <c r="A471" s="5">
        <f t="shared" si="70"/>
        <v>451</v>
      </c>
      <c r="B471" s="5">
        <f t="shared" si="71"/>
        <v>84</v>
      </c>
      <c r="C471" s="15" t="s">
        <v>106</v>
      </c>
      <c r="D471" s="2" t="s">
        <v>467</v>
      </c>
      <c r="E471" s="30">
        <f t="shared" si="63"/>
        <v>1311964.47</v>
      </c>
      <c r="F471" s="32">
        <v>0</v>
      </c>
      <c r="G471" s="32">
        <v>0</v>
      </c>
      <c r="H471" s="32">
        <v>777287.42</v>
      </c>
      <c r="I471" s="32">
        <v>0</v>
      </c>
      <c r="J471" s="32">
        <v>0</v>
      </c>
      <c r="K471" s="32">
        <v>0</v>
      </c>
      <c r="L471" s="32">
        <v>286535.59000000003</v>
      </c>
      <c r="M471" s="32">
        <v>0</v>
      </c>
      <c r="N471" s="32">
        <v>0</v>
      </c>
      <c r="O471" s="32">
        <v>0</v>
      </c>
      <c r="P471" s="12">
        <v>0</v>
      </c>
      <c r="Q471" s="32">
        <v>0</v>
      </c>
      <c r="R471" s="32">
        <v>227278.46</v>
      </c>
      <c r="S471" s="32">
        <v>5000</v>
      </c>
      <c r="T471" s="32">
        <v>15863</v>
      </c>
      <c r="U471" s="31"/>
      <c r="V471" s="2" t="s">
        <v>467</v>
      </c>
      <c r="W471" s="10">
        <v>1473644.71</v>
      </c>
      <c r="X471" s="10">
        <v>0</v>
      </c>
      <c r="Y471" s="10">
        <v>0</v>
      </c>
      <c r="Z471" s="10">
        <v>930699.32</v>
      </c>
      <c r="AA471" s="10">
        <v>0</v>
      </c>
      <c r="AB471" s="10">
        <v>0</v>
      </c>
      <c r="AC471" s="10">
        <v>0</v>
      </c>
      <c r="AD471" s="10">
        <v>261339.61</v>
      </c>
      <c r="AE471" s="10">
        <v>0</v>
      </c>
      <c r="AF471" s="10">
        <v>0</v>
      </c>
      <c r="AG471" s="10">
        <v>0</v>
      </c>
      <c r="AH471" s="10">
        <v>0</v>
      </c>
      <c r="AI471" s="10">
        <v>0</v>
      </c>
      <c r="AJ471" s="10">
        <v>227278.46</v>
      </c>
      <c r="AK471" s="10">
        <v>5000</v>
      </c>
      <c r="AL471" s="10">
        <v>24327.32</v>
      </c>
      <c r="AN471" s="31">
        <f t="shared" si="65"/>
        <v>-161680.24</v>
      </c>
      <c r="AO471" s="13">
        <f t="shared" si="66"/>
        <v>0</v>
      </c>
      <c r="AP471" s="13">
        <f t="shared" si="67"/>
        <v>0</v>
      </c>
      <c r="AQ471" s="13">
        <f t="shared" si="68"/>
        <v>-8464.32</v>
      </c>
      <c r="AR471" s="13">
        <f t="shared" si="69"/>
        <v>-153215.91999999998</v>
      </c>
    </row>
    <row r="472" spans="1:44" x14ac:dyDescent="0.25">
      <c r="A472" s="5">
        <f t="shared" si="70"/>
        <v>452</v>
      </c>
      <c r="B472" s="5">
        <f t="shared" si="71"/>
        <v>85</v>
      </c>
      <c r="C472" s="15" t="s">
        <v>106</v>
      </c>
      <c r="D472" s="2" t="s">
        <v>468</v>
      </c>
      <c r="E472" s="30">
        <f t="shared" si="63"/>
        <v>4135719.4099999997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3927551.02</v>
      </c>
      <c r="Q472" s="32">
        <v>0</v>
      </c>
      <c r="R472" s="32">
        <v>97606.13</v>
      </c>
      <c r="S472" s="32">
        <v>30000</v>
      </c>
      <c r="T472" s="32">
        <v>80562.259999999995</v>
      </c>
      <c r="U472" s="31"/>
      <c r="V472" s="2" t="s">
        <v>468</v>
      </c>
      <c r="W472" s="10">
        <v>3887521.2579167802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0">
        <v>0</v>
      </c>
      <c r="AF472" s="10">
        <v>0</v>
      </c>
      <c r="AG472" s="10">
        <v>0</v>
      </c>
      <c r="AH472" s="10">
        <v>3754582.43</v>
      </c>
      <c r="AI472" s="10">
        <v>0</v>
      </c>
      <c r="AJ472" s="10">
        <v>26314.687916779811</v>
      </c>
      <c r="AK472" s="10">
        <v>10000</v>
      </c>
      <c r="AL472" s="10">
        <v>76624.14</v>
      </c>
      <c r="AN472" s="31">
        <f t="shared" si="65"/>
        <v>248198.15208321949</v>
      </c>
      <c r="AO472" s="13">
        <f t="shared" si="66"/>
        <v>71291.442083220201</v>
      </c>
      <c r="AP472" s="13">
        <f t="shared" si="67"/>
        <v>20000</v>
      </c>
      <c r="AQ472" s="13">
        <f t="shared" si="68"/>
        <v>3938.1199999999953</v>
      </c>
      <c r="AR472" s="13">
        <f t="shared" si="69"/>
        <v>152968.5899999993</v>
      </c>
    </row>
    <row r="473" spans="1:44" x14ac:dyDescent="0.25">
      <c r="A473" s="5">
        <f t="shared" si="70"/>
        <v>453</v>
      </c>
      <c r="B473" s="5">
        <f t="shared" si="71"/>
        <v>86</v>
      </c>
      <c r="C473" s="15" t="s">
        <v>106</v>
      </c>
      <c r="D473" s="2" t="s">
        <v>469</v>
      </c>
      <c r="E473" s="30">
        <f t="shared" si="63"/>
        <v>1635667.8799999997</v>
      </c>
      <c r="F473" s="32">
        <v>0</v>
      </c>
      <c r="G473" s="32">
        <v>486302.53</v>
      </c>
      <c r="H473" s="32">
        <v>0</v>
      </c>
      <c r="I473" s="32">
        <v>760729.59999999998</v>
      </c>
      <c r="J473" s="32">
        <v>0</v>
      </c>
      <c r="K473" s="32">
        <v>0</v>
      </c>
      <c r="L473" s="32">
        <v>319290.71999999997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13568.39</v>
      </c>
      <c r="S473" s="32">
        <v>30000</v>
      </c>
      <c r="T473" s="32">
        <v>25776.639999999999</v>
      </c>
      <c r="U473" s="31"/>
      <c r="V473" s="2" t="s">
        <v>469</v>
      </c>
      <c r="W473" s="10">
        <v>1567452.8899999997</v>
      </c>
      <c r="X473" s="10">
        <v>0</v>
      </c>
      <c r="Y473" s="10">
        <v>470073.45</v>
      </c>
      <c r="Z473" s="10">
        <v>0</v>
      </c>
      <c r="AA473" s="10">
        <v>726366</v>
      </c>
      <c r="AB473" s="10">
        <v>0</v>
      </c>
      <c r="AC473" s="10">
        <v>0</v>
      </c>
      <c r="AD473" s="10">
        <v>296967.34999999998</v>
      </c>
      <c r="AE473" s="10">
        <v>0</v>
      </c>
      <c r="AF473" s="10">
        <v>0</v>
      </c>
      <c r="AG473" s="10">
        <v>0</v>
      </c>
      <c r="AH473" s="10">
        <v>0</v>
      </c>
      <c r="AI473" s="10">
        <v>0</v>
      </c>
      <c r="AJ473" s="10">
        <v>13568.39</v>
      </c>
      <c r="AK473" s="10">
        <v>10000</v>
      </c>
      <c r="AL473" s="10">
        <v>30477.7</v>
      </c>
      <c r="AN473" s="31">
        <f t="shared" si="65"/>
        <v>68214.989999999991</v>
      </c>
      <c r="AO473" s="13">
        <f t="shared" si="66"/>
        <v>0</v>
      </c>
      <c r="AP473" s="13">
        <f t="shared" si="67"/>
        <v>20000</v>
      </c>
      <c r="AQ473" s="13">
        <f t="shared" si="68"/>
        <v>-4701.0600000000013</v>
      </c>
      <c r="AR473" s="13">
        <f t="shared" si="69"/>
        <v>52916.049999999988</v>
      </c>
    </row>
    <row r="474" spans="1:44" x14ac:dyDescent="0.25">
      <c r="A474" s="5">
        <f t="shared" si="70"/>
        <v>454</v>
      </c>
      <c r="B474" s="5">
        <f t="shared" si="71"/>
        <v>87</v>
      </c>
      <c r="C474" s="15" t="s">
        <v>106</v>
      </c>
      <c r="D474" s="2" t="s">
        <v>111</v>
      </c>
      <c r="E474" s="30">
        <f t="shared" si="63"/>
        <v>7147840.8099999996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12">
        <v>4120128.66</v>
      </c>
      <c r="Q474" s="12">
        <v>2389313.59</v>
      </c>
      <c r="R474" s="32">
        <v>527357.43999999994</v>
      </c>
      <c r="S474" s="32">
        <v>10000</v>
      </c>
      <c r="T474" s="1">
        <v>101041.12</v>
      </c>
      <c r="U474" s="31"/>
      <c r="V474" s="2" t="s">
        <v>111</v>
      </c>
      <c r="W474" s="10">
        <v>7317806.2100000009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0">
        <v>0</v>
      </c>
      <c r="AF474" s="10">
        <v>0</v>
      </c>
      <c r="AG474" s="10">
        <v>0</v>
      </c>
      <c r="AH474" s="10">
        <v>4071139.4</v>
      </c>
      <c r="AI474" s="10">
        <v>2554100.39</v>
      </c>
      <c r="AJ474" s="10">
        <v>527357.43999999994</v>
      </c>
      <c r="AK474" s="10">
        <v>10000</v>
      </c>
      <c r="AL474" s="10">
        <v>135208.97999999998</v>
      </c>
      <c r="AN474" s="31">
        <f t="shared" si="65"/>
        <v>-169965.4000000013</v>
      </c>
      <c r="AO474" s="13">
        <f t="shared" si="66"/>
        <v>0</v>
      </c>
      <c r="AP474" s="13">
        <f t="shared" si="67"/>
        <v>0</v>
      </c>
      <c r="AQ474" s="13">
        <f t="shared" si="68"/>
        <v>-34167.859999999986</v>
      </c>
      <c r="AR474" s="13">
        <f t="shared" si="69"/>
        <v>-135797.54000000132</v>
      </c>
    </row>
    <row r="475" spans="1:44" x14ac:dyDescent="0.25">
      <c r="A475" s="5">
        <f t="shared" si="70"/>
        <v>455</v>
      </c>
      <c r="B475" s="5">
        <f t="shared" si="71"/>
        <v>88</v>
      </c>
      <c r="C475" s="15" t="s">
        <v>106</v>
      </c>
      <c r="D475" s="2" t="s">
        <v>470</v>
      </c>
      <c r="E475" s="30">
        <f t="shared" si="63"/>
        <v>1822641.2800000003</v>
      </c>
      <c r="F475" s="32">
        <v>0</v>
      </c>
      <c r="G475" s="32">
        <v>0</v>
      </c>
      <c r="H475" s="32">
        <v>1137674.3600000001</v>
      </c>
      <c r="I475" s="32">
        <v>0</v>
      </c>
      <c r="J475" s="32">
        <v>0</v>
      </c>
      <c r="K475" s="32">
        <v>0</v>
      </c>
      <c r="L475" s="32">
        <v>401808.18</v>
      </c>
      <c r="M475" s="32">
        <v>0</v>
      </c>
      <c r="N475" s="32">
        <v>0</v>
      </c>
      <c r="O475" s="32">
        <v>0</v>
      </c>
      <c r="P475" s="12">
        <v>0</v>
      </c>
      <c r="Q475" s="32">
        <v>0</v>
      </c>
      <c r="R475" s="32">
        <v>256607.57</v>
      </c>
      <c r="S475" s="32">
        <v>3333.33</v>
      </c>
      <c r="T475" s="32">
        <v>23217.84</v>
      </c>
      <c r="U475" s="31"/>
      <c r="V475" s="2" t="s">
        <v>470</v>
      </c>
      <c r="W475" s="10">
        <v>1988116.7799999998</v>
      </c>
      <c r="X475" s="10">
        <v>0</v>
      </c>
      <c r="Y475" s="10">
        <v>0</v>
      </c>
      <c r="Z475" s="10">
        <v>1299203.43</v>
      </c>
      <c r="AA475" s="10">
        <v>0</v>
      </c>
      <c r="AB475" s="10">
        <v>0</v>
      </c>
      <c r="AC475" s="10">
        <v>0</v>
      </c>
      <c r="AD475" s="10">
        <v>368275.6</v>
      </c>
      <c r="AE475" s="10">
        <v>0</v>
      </c>
      <c r="AF475" s="10">
        <v>0</v>
      </c>
      <c r="AG475" s="10">
        <v>0</v>
      </c>
      <c r="AH475" s="10">
        <v>0</v>
      </c>
      <c r="AI475" s="10">
        <v>0</v>
      </c>
      <c r="AJ475" s="10">
        <v>256607.57</v>
      </c>
      <c r="AK475" s="10">
        <v>3333.33</v>
      </c>
      <c r="AL475" s="10">
        <v>34030.18</v>
      </c>
      <c r="AN475" s="31">
        <f t="shared" si="65"/>
        <v>-165475.49999999953</v>
      </c>
      <c r="AO475" s="13">
        <f t="shared" si="66"/>
        <v>0</v>
      </c>
      <c r="AP475" s="13">
        <f t="shared" si="67"/>
        <v>0</v>
      </c>
      <c r="AQ475" s="13">
        <f t="shared" si="68"/>
        <v>-10812.34</v>
      </c>
      <c r="AR475" s="13">
        <f t="shared" si="69"/>
        <v>-154663.15999999954</v>
      </c>
    </row>
    <row r="476" spans="1:44" x14ac:dyDescent="0.25">
      <c r="A476" s="5">
        <f t="shared" si="70"/>
        <v>456</v>
      </c>
      <c r="B476" s="5">
        <f t="shared" si="71"/>
        <v>89</v>
      </c>
      <c r="C476" s="15" t="s">
        <v>106</v>
      </c>
      <c r="D476" s="2" t="s">
        <v>471</v>
      </c>
      <c r="E476" s="30">
        <f t="shared" si="63"/>
        <v>2248461.2399999998</v>
      </c>
      <c r="F476" s="32">
        <v>0</v>
      </c>
      <c r="G476" s="32">
        <v>601158.75</v>
      </c>
      <c r="H476" s="32">
        <v>232413.25</v>
      </c>
      <c r="I476" s="32">
        <v>938265.98</v>
      </c>
      <c r="J476" s="32">
        <v>0</v>
      </c>
      <c r="K476" s="32">
        <v>0</v>
      </c>
      <c r="L476" s="32">
        <v>393391.92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16735.580000000002</v>
      </c>
      <c r="S476" s="32">
        <v>30000</v>
      </c>
      <c r="T476" s="32">
        <v>36495.760000000002</v>
      </c>
      <c r="U476" s="31"/>
      <c r="V476" s="2" t="s">
        <v>471</v>
      </c>
      <c r="W476" s="10">
        <v>2152773.7399999998</v>
      </c>
      <c r="X476" s="10">
        <v>0</v>
      </c>
      <c r="Y476" s="10">
        <v>579325.87</v>
      </c>
      <c r="Z476" s="10">
        <v>223419.5</v>
      </c>
      <c r="AA476" s="10">
        <v>895184.82</v>
      </c>
      <c r="AB476" s="10">
        <v>0</v>
      </c>
      <c r="AC476" s="10">
        <v>0</v>
      </c>
      <c r="AD476" s="10">
        <v>365987.21</v>
      </c>
      <c r="AE476" s="10">
        <v>0</v>
      </c>
      <c r="AF476" s="10">
        <v>0</v>
      </c>
      <c r="AG476" s="10">
        <v>0</v>
      </c>
      <c r="AH476" s="10">
        <v>0</v>
      </c>
      <c r="AI476" s="10">
        <v>0</v>
      </c>
      <c r="AJ476" s="10">
        <v>16735.580000000002</v>
      </c>
      <c r="AK476" s="10">
        <v>10000</v>
      </c>
      <c r="AL476" s="10">
        <v>42120.76</v>
      </c>
      <c r="AN476" s="31">
        <f t="shared" si="65"/>
        <v>95687.5</v>
      </c>
      <c r="AO476" s="13">
        <f t="shared" si="66"/>
        <v>0</v>
      </c>
      <c r="AP476" s="13">
        <f t="shared" si="67"/>
        <v>20000</v>
      </c>
      <c r="AQ476" s="13">
        <f t="shared" si="68"/>
        <v>-5625</v>
      </c>
      <c r="AR476" s="13">
        <f t="shared" si="69"/>
        <v>81312.5</v>
      </c>
    </row>
    <row r="477" spans="1:44" x14ac:dyDescent="0.25">
      <c r="A477" s="5">
        <f t="shared" si="70"/>
        <v>457</v>
      </c>
      <c r="B477" s="5">
        <f t="shared" si="71"/>
        <v>90</v>
      </c>
      <c r="C477" s="15" t="s">
        <v>106</v>
      </c>
      <c r="D477" s="2" t="s">
        <v>472</v>
      </c>
      <c r="E477" s="30">
        <f t="shared" si="63"/>
        <v>2623923.3699999996</v>
      </c>
      <c r="F477" s="32">
        <v>1840053.02</v>
      </c>
      <c r="G477" s="32">
        <v>0</v>
      </c>
      <c r="H477" s="32">
        <v>258122.85</v>
      </c>
      <c r="I477" s="32">
        <v>0</v>
      </c>
      <c r="J477" s="32">
        <v>0</v>
      </c>
      <c r="K477" s="32">
        <v>0</v>
      </c>
      <c r="L477" s="32">
        <v>436654.61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15933.51</v>
      </c>
      <c r="S477" s="32">
        <v>30000</v>
      </c>
      <c r="T477" s="32">
        <v>43159.380000000005</v>
      </c>
      <c r="U477" s="31"/>
      <c r="V477" s="2" t="s">
        <v>472</v>
      </c>
      <c r="W477" s="10">
        <v>2508660.71</v>
      </c>
      <c r="X477" s="10">
        <v>1759179.37</v>
      </c>
      <c r="Y477" s="10">
        <v>0</v>
      </c>
      <c r="Z477" s="10">
        <v>248015.3</v>
      </c>
      <c r="AA477" s="10">
        <v>0</v>
      </c>
      <c r="AB477" s="10">
        <v>0</v>
      </c>
      <c r="AC477" s="10">
        <v>0</v>
      </c>
      <c r="AD477" s="10">
        <v>406277.99</v>
      </c>
      <c r="AE477" s="10">
        <v>0</v>
      </c>
      <c r="AF477" s="10">
        <v>0</v>
      </c>
      <c r="AG477" s="10">
        <v>0</v>
      </c>
      <c r="AH477" s="10">
        <v>0</v>
      </c>
      <c r="AI477" s="10">
        <v>0</v>
      </c>
      <c r="AJ477" s="10">
        <v>15933.51</v>
      </c>
      <c r="AK477" s="10">
        <v>10000</v>
      </c>
      <c r="AL477" s="10">
        <v>49254.54</v>
      </c>
      <c r="AN477" s="31">
        <f t="shared" si="65"/>
        <v>115262.65999999968</v>
      </c>
      <c r="AO477" s="13">
        <f t="shared" si="66"/>
        <v>0</v>
      </c>
      <c r="AP477" s="13">
        <f t="shared" si="67"/>
        <v>20000</v>
      </c>
      <c r="AQ477" s="13">
        <f t="shared" si="68"/>
        <v>-6095.1599999999962</v>
      </c>
      <c r="AR477" s="13">
        <f t="shared" si="69"/>
        <v>101357.81999999969</v>
      </c>
    </row>
    <row r="478" spans="1:44" x14ac:dyDescent="0.25">
      <c r="A478" s="5">
        <f t="shared" si="70"/>
        <v>458</v>
      </c>
      <c r="B478" s="5">
        <f t="shared" si="71"/>
        <v>91</v>
      </c>
      <c r="C478" s="15" t="s">
        <v>106</v>
      </c>
      <c r="D478" s="2" t="s">
        <v>473</v>
      </c>
      <c r="E478" s="30">
        <f t="shared" si="63"/>
        <v>7443148.7321088109</v>
      </c>
      <c r="F478" s="12">
        <v>908295.87</v>
      </c>
      <c r="G478" s="32">
        <v>0</v>
      </c>
      <c r="H478" s="12">
        <v>119757.56</v>
      </c>
      <c r="I478" s="32">
        <v>0</v>
      </c>
      <c r="J478" s="32">
        <v>0</v>
      </c>
      <c r="K478" s="32">
        <v>0</v>
      </c>
      <c r="L478" s="12">
        <v>192150.07</v>
      </c>
      <c r="M478" s="32">
        <v>0</v>
      </c>
      <c r="N478" s="12">
        <v>1921428.11</v>
      </c>
      <c r="O478" s="32">
        <v>0</v>
      </c>
      <c r="P478" s="12">
        <v>2244974.4</v>
      </c>
      <c r="Q478" s="12">
        <v>1256175.68</v>
      </c>
      <c r="R478" s="32">
        <v>684417.45</v>
      </c>
      <c r="S478" s="32">
        <v>10333.34</v>
      </c>
      <c r="T478" s="1">
        <v>105616.25210881112</v>
      </c>
      <c r="U478" s="31"/>
      <c r="V478" s="2" t="s">
        <v>473</v>
      </c>
      <c r="W478" s="10">
        <v>7755408.7800000003</v>
      </c>
      <c r="X478" s="10">
        <v>941220.46</v>
      </c>
      <c r="Y478" s="10">
        <v>0</v>
      </c>
      <c r="Z478" s="10">
        <v>183955.89</v>
      </c>
      <c r="AA478" s="10">
        <v>0</v>
      </c>
      <c r="AB478" s="10">
        <v>0</v>
      </c>
      <c r="AC478" s="10">
        <v>0</v>
      </c>
      <c r="AD478" s="10">
        <v>178380.38</v>
      </c>
      <c r="AE478" s="10">
        <v>0</v>
      </c>
      <c r="AF478" s="10">
        <v>1892131.24</v>
      </c>
      <c r="AG478" s="10">
        <v>0</v>
      </c>
      <c r="AH478" s="10">
        <v>2276365.75</v>
      </c>
      <c r="AI478" s="10">
        <v>1428117.79</v>
      </c>
      <c r="AJ478" s="10">
        <v>684417.45</v>
      </c>
      <c r="AK478" s="10">
        <v>10333.34</v>
      </c>
      <c r="AL478" s="10">
        <v>140819.82</v>
      </c>
      <c r="AN478" s="31">
        <f t="shared" si="65"/>
        <v>-312260.04789118934</v>
      </c>
      <c r="AO478" s="13">
        <f t="shared" si="66"/>
        <v>0</v>
      </c>
      <c r="AP478" s="13">
        <f t="shared" si="67"/>
        <v>0</v>
      </c>
      <c r="AQ478" s="13">
        <f t="shared" si="68"/>
        <v>-35203.567891188883</v>
      </c>
      <c r="AR478" s="13">
        <f t="shared" si="69"/>
        <v>-277056.48000000045</v>
      </c>
    </row>
    <row r="479" spans="1:44" x14ac:dyDescent="0.25">
      <c r="A479" s="5">
        <f t="shared" si="70"/>
        <v>459</v>
      </c>
      <c r="B479" s="5">
        <f t="shared" si="71"/>
        <v>92</v>
      </c>
      <c r="C479" s="15" t="s">
        <v>106</v>
      </c>
      <c r="D479" s="2" t="s">
        <v>474</v>
      </c>
      <c r="E479" s="30">
        <f t="shared" si="63"/>
        <v>7382487.3921088111</v>
      </c>
      <c r="F479" s="12">
        <v>900066.81</v>
      </c>
      <c r="G479" s="32">
        <v>0</v>
      </c>
      <c r="H479" s="12">
        <v>118209.02</v>
      </c>
      <c r="I479" s="32">
        <v>0</v>
      </c>
      <c r="J479" s="32">
        <v>0</v>
      </c>
      <c r="K479" s="32">
        <v>0</v>
      </c>
      <c r="L479" s="12">
        <v>190590.5</v>
      </c>
      <c r="M479" s="32">
        <v>0</v>
      </c>
      <c r="N479" s="12">
        <v>1904885.26</v>
      </c>
      <c r="O479" s="32">
        <v>0</v>
      </c>
      <c r="P479" s="12">
        <v>2225470.2400000002</v>
      </c>
      <c r="Q479" s="12">
        <v>1243946.5900000001</v>
      </c>
      <c r="R479" s="32">
        <v>684381.96</v>
      </c>
      <c r="S479" s="32">
        <v>10000</v>
      </c>
      <c r="T479" s="1">
        <v>104937.01210881112</v>
      </c>
      <c r="U479" s="31"/>
      <c r="V479" s="2" t="s">
        <v>474</v>
      </c>
      <c r="W479" s="10">
        <v>7697744.9800000004</v>
      </c>
      <c r="X479" s="10">
        <v>933516.86</v>
      </c>
      <c r="Y479" s="10">
        <v>0</v>
      </c>
      <c r="Z479" s="10">
        <v>182450.26</v>
      </c>
      <c r="AA479" s="10">
        <v>0</v>
      </c>
      <c r="AB479" s="10">
        <v>0</v>
      </c>
      <c r="AC479" s="10">
        <v>0</v>
      </c>
      <c r="AD479" s="10">
        <v>176920.4</v>
      </c>
      <c r="AE479" s="10">
        <v>0</v>
      </c>
      <c r="AF479" s="10">
        <v>1876644.73</v>
      </c>
      <c r="AG479" s="10">
        <v>0</v>
      </c>
      <c r="AH479" s="10">
        <v>2257734.4</v>
      </c>
      <c r="AI479" s="10">
        <v>1416429.09</v>
      </c>
      <c r="AJ479" s="10">
        <v>684381.96</v>
      </c>
      <c r="AK479" s="10">
        <v>10000</v>
      </c>
      <c r="AL479" s="10">
        <v>139667.28</v>
      </c>
      <c r="AN479" s="31">
        <f t="shared" si="65"/>
        <v>-315257.58789118938</v>
      </c>
      <c r="AO479" s="13">
        <f t="shared" si="66"/>
        <v>0</v>
      </c>
      <c r="AP479" s="13">
        <f t="shared" si="67"/>
        <v>0</v>
      </c>
      <c r="AQ479" s="13">
        <f t="shared" si="68"/>
        <v>-34730.26789118888</v>
      </c>
      <c r="AR479" s="13">
        <f t="shared" si="69"/>
        <v>-280527.32000000053</v>
      </c>
    </row>
    <row r="480" spans="1:44" x14ac:dyDescent="0.25">
      <c r="A480" s="5">
        <f t="shared" si="70"/>
        <v>460</v>
      </c>
      <c r="B480" s="5">
        <f t="shared" si="71"/>
        <v>93</v>
      </c>
      <c r="C480" s="15" t="s">
        <v>106</v>
      </c>
      <c r="D480" s="2" t="s">
        <v>113</v>
      </c>
      <c r="E480" s="30">
        <f t="shared" si="63"/>
        <v>2058471.29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1976041.17</v>
      </c>
      <c r="O480" s="32">
        <v>0</v>
      </c>
      <c r="P480" s="32">
        <v>0</v>
      </c>
      <c r="Q480" s="32">
        <v>0</v>
      </c>
      <c r="R480" s="32">
        <v>12938.1</v>
      </c>
      <c r="S480" s="32">
        <v>30000</v>
      </c>
      <c r="T480" s="32">
        <v>39492.019999999997</v>
      </c>
      <c r="U480" s="31"/>
      <c r="V480" s="2" t="s">
        <v>113</v>
      </c>
      <c r="W480" s="10">
        <v>2054133.52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0">
        <v>0</v>
      </c>
      <c r="AF480" s="10">
        <v>1887036.77</v>
      </c>
      <c r="AG480" s="10">
        <v>0</v>
      </c>
      <c r="AH480" s="10">
        <v>0</v>
      </c>
      <c r="AI480" s="10">
        <v>0</v>
      </c>
      <c r="AJ480" s="10">
        <v>98585.79</v>
      </c>
      <c r="AK480" s="10">
        <v>30000</v>
      </c>
      <c r="AL480" s="10">
        <v>38510.959999999999</v>
      </c>
      <c r="AN480" s="31">
        <f t="shared" si="65"/>
        <v>4337.7700000000186</v>
      </c>
      <c r="AO480" s="13">
        <f t="shared" si="66"/>
        <v>-85647.689999999988</v>
      </c>
      <c r="AP480" s="13">
        <f t="shared" si="67"/>
        <v>0</v>
      </c>
      <c r="AQ480" s="13">
        <f t="shared" si="68"/>
        <v>981.05999999999767</v>
      </c>
      <c r="AR480" s="13">
        <f t="shared" si="69"/>
        <v>89004.400000000009</v>
      </c>
    </row>
    <row r="481" spans="1:44" x14ac:dyDescent="0.25">
      <c r="A481" s="5">
        <f t="shared" si="70"/>
        <v>461</v>
      </c>
      <c r="B481" s="5">
        <f t="shared" si="71"/>
        <v>94</v>
      </c>
      <c r="C481" s="15" t="s">
        <v>106</v>
      </c>
      <c r="D481" s="2" t="s">
        <v>475</v>
      </c>
      <c r="E481" s="30">
        <f t="shared" si="63"/>
        <v>6205606.2974949768</v>
      </c>
      <c r="F481" s="32">
        <v>784202.83</v>
      </c>
      <c r="G481" s="32">
        <v>282130.09999999998</v>
      </c>
      <c r="H481" s="32">
        <v>110045.68</v>
      </c>
      <c r="I481" s="32">
        <v>444006.77</v>
      </c>
      <c r="J481" s="32">
        <v>0</v>
      </c>
      <c r="K481" s="32">
        <v>0</v>
      </c>
      <c r="L481" s="32">
        <v>186673.72</v>
      </c>
      <c r="M481" s="32">
        <v>0</v>
      </c>
      <c r="N481" s="32">
        <v>957962.35</v>
      </c>
      <c r="O481" s="32">
        <v>0</v>
      </c>
      <c r="P481" s="32">
        <v>1664628.56</v>
      </c>
      <c r="Q481" s="32">
        <v>1547663.57</v>
      </c>
      <c r="R481" s="32">
        <v>79720.597494976493</v>
      </c>
      <c r="S481" s="32">
        <v>30000</v>
      </c>
      <c r="T481" s="32">
        <v>118572.12</v>
      </c>
      <c r="U481" s="31"/>
      <c r="V481" s="2" t="s">
        <v>475</v>
      </c>
      <c r="W481" s="10">
        <v>5963981.4000000004</v>
      </c>
      <c r="X481" s="10">
        <v>752330.28</v>
      </c>
      <c r="Y481" s="10">
        <v>275029.15999999997</v>
      </c>
      <c r="Z481" s="10">
        <v>106066.17</v>
      </c>
      <c r="AA481" s="10">
        <v>424980.03</v>
      </c>
      <c r="AB481" s="10">
        <v>0</v>
      </c>
      <c r="AC481" s="10">
        <v>0</v>
      </c>
      <c r="AD481" s="10">
        <v>173748.75</v>
      </c>
      <c r="AE481" s="10">
        <v>0</v>
      </c>
      <c r="AF481" s="10">
        <v>927304.88</v>
      </c>
      <c r="AG481" s="10">
        <v>0</v>
      </c>
      <c r="AH481" s="10">
        <v>1600268.56</v>
      </c>
      <c r="AI481" s="10">
        <v>1483008.72</v>
      </c>
      <c r="AJ481" s="10">
        <v>74046.149999999994</v>
      </c>
      <c r="AK481" s="10">
        <v>10000</v>
      </c>
      <c r="AL481" s="10">
        <v>117198.7</v>
      </c>
      <c r="AN481" s="31">
        <f t="shared" si="65"/>
        <v>241624.89749497641</v>
      </c>
      <c r="AO481" s="13">
        <f t="shared" si="66"/>
        <v>5674.447494976499</v>
      </c>
      <c r="AP481" s="13">
        <f t="shared" si="67"/>
        <v>20000</v>
      </c>
      <c r="AQ481" s="13">
        <f t="shared" si="68"/>
        <v>1373.4199999999983</v>
      </c>
      <c r="AR481" s="13">
        <f t="shared" si="69"/>
        <v>214577.02999999991</v>
      </c>
    </row>
    <row r="482" spans="1:44" x14ac:dyDescent="0.25">
      <c r="A482" s="5">
        <f t="shared" si="70"/>
        <v>462</v>
      </c>
      <c r="B482" s="5">
        <f t="shared" si="71"/>
        <v>95</v>
      </c>
      <c r="C482" s="15" t="s">
        <v>106</v>
      </c>
      <c r="D482" s="2" t="s">
        <v>476</v>
      </c>
      <c r="E482" s="30">
        <f t="shared" si="63"/>
        <v>1995758.7</v>
      </c>
      <c r="F482" s="12">
        <v>213064.29</v>
      </c>
      <c r="G482" s="32">
        <v>0</v>
      </c>
      <c r="H482" s="12">
        <v>11653.57</v>
      </c>
      <c r="I482" s="32">
        <v>0</v>
      </c>
      <c r="J482" s="32">
        <v>0</v>
      </c>
      <c r="K482" s="32">
        <v>0</v>
      </c>
      <c r="L482" s="12">
        <v>51335.01</v>
      </c>
      <c r="M482" s="32">
        <v>0</v>
      </c>
      <c r="N482" s="12">
        <v>483191.03</v>
      </c>
      <c r="O482" s="32">
        <v>0</v>
      </c>
      <c r="P482" s="12">
        <v>556536.07999999996</v>
      </c>
      <c r="Q482" s="12">
        <v>206487.44</v>
      </c>
      <c r="R482" s="32">
        <v>433472.26</v>
      </c>
      <c r="S482" s="32">
        <v>10000</v>
      </c>
      <c r="T482" s="32">
        <v>30019.02</v>
      </c>
      <c r="U482" s="31"/>
      <c r="V482" s="2" t="s">
        <v>476</v>
      </c>
      <c r="W482" s="10">
        <v>2329443.0299999998</v>
      </c>
      <c r="X482" s="10">
        <v>249437.88</v>
      </c>
      <c r="Y482" s="10">
        <v>0</v>
      </c>
      <c r="Z482" s="10">
        <v>48751.13</v>
      </c>
      <c r="AA482" s="10">
        <v>0</v>
      </c>
      <c r="AB482" s="10">
        <v>0</v>
      </c>
      <c r="AC482" s="10">
        <v>0</v>
      </c>
      <c r="AD482" s="10">
        <v>47273.54</v>
      </c>
      <c r="AE482" s="10">
        <v>0</v>
      </c>
      <c r="AF482" s="10">
        <v>501443.83</v>
      </c>
      <c r="AG482" s="10">
        <v>0</v>
      </c>
      <c r="AH482" s="10">
        <v>603271.85</v>
      </c>
      <c r="AI482" s="10">
        <v>378473.14</v>
      </c>
      <c r="AJ482" s="10">
        <v>433472.26</v>
      </c>
      <c r="AK482" s="10">
        <v>10000</v>
      </c>
      <c r="AL482" s="10">
        <v>37319.4</v>
      </c>
      <c r="AN482" s="31">
        <f t="shared" si="65"/>
        <v>-333684.32999999984</v>
      </c>
      <c r="AO482" s="13">
        <f t="shared" si="66"/>
        <v>0</v>
      </c>
      <c r="AP482" s="13">
        <f t="shared" si="67"/>
        <v>0</v>
      </c>
      <c r="AQ482" s="13">
        <f t="shared" si="68"/>
        <v>-7300.380000000001</v>
      </c>
      <c r="AR482" s="13">
        <f t="shared" si="69"/>
        <v>-326383.94999999984</v>
      </c>
    </row>
    <row r="483" spans="1:44" x14ac:dyDescent="0.25">
      <c r="A483" s="5">
        <f t="shared" si="70"/>
        <v>463</v>
      </c>
      <c r="B483" s="5">
        <f t="shared" si="71"/>
        <v>96</v>
      </c>
      <c r="C483" s="15" t="s">
        <v>106</v>
      </c>
      <c r="D483" s="2" t="s">
        <v>477</v>
      </c>
      <c r="E483" s="30">
        <f t="shared" si="63"/>
        <v>9527508.2899999991</v>
      </c>
      <c r="F483" s="32">
        <v>1197300.05</v>
      </c>
      <c r="G483" s="32">
        <v>422714.71</v>
      </c>
      <c r="H483" s="32">
        <v>160626.25</v>
      </c>
      <c r="I483" s="32">
        <v>670738.31999999995</v>
      </c>
      <c r="J483" s="32">
        <v>0</v>
      </c>
      <c r="K483" s="32">
        <v>0</v>
      </c>
      <c r="L483" s="32">
        <v>287350.86</v>
      </c>
      <c r="M483" s="32">
        <v>0</v>
      </c>
      <c r="N483" s="32">
        <v>1459087.81</v>
      </c>
      <c r="O483" s="32">
        <v>0</v>
      </c>
      <c r="P483" s="32">
        <v>2552446.59</v>
      </c>
      <c r="Q483" s="32">
        <v>2351807.06</v>
      </c>
      <c r="R483" s="32">
        <v>200999.19</v>
      </c>
      <c r="S483" s="32">
        <v>44254.29</v>
      </c>
      <c r="T483" s="32">
        <v>180183.16</v>
      </c>
      <c r="U483" s="31"/>
      <c r="V483" s="2" t="s">
        <v>477</v>
      </c>
      <c r="W483" s="10">
        <v>9507431.1800000016</v>
      </c>
      <c r="X483" s="10">
        <v>1158181.99</v>
      </c>
      <c r="Y483" s="10">
        <v>423396.24</v>
      </c>
      <c r="Z483" s="10">
        <v>163284.57</v>
      </c>
      <c r="AA483" s="10">
        <v>654239.55000000005</v>
      </c>
      <c r="AB483" s="10">
        <v>0</v>
      </c>
      <c r="AC483" s="10">
        <v>0</v>
      </c>
      <c r="AD483" s="10">
        <v>267479.17</v>
      </c>
      <c r="AE483" s="10">
        <v>0</v>
      </c>
      <c r="AF483" s="10">
        <v>1427548.27</v>
      </c>
      <c r="AG483" s="10">
        <v>0</v>
      </c>
      <c r="AH483" s="10">
        <v>2463548.61</v>
      </c>
      <c r="AI483" s="10">
        <v>2283031.84</v>
      </c>
      <c r="AJ483" s="10">
        <v>456298.30000000005</v>
      </c>
      <c r="AK483" s="10">
        <v>30000</v>
      </c>
      <c r="AL483" s="10">
        <v>180422.64</v>
      </c>
      <c r="AN483" s="31">
        <f t="shared" si="65"/>
        <v>20077.109999997541</v>
      </c>
      <c r="AO483" s="13">
        <f t="shared" si="66"/>
        <v>-255299.11000000004</v>
      </c>
      <c r="AP483" s="13">
        <f t="shared" si="67"/>
        <v>14254.29</v>
      </c>
      <c r="AQ483" s="13">
        <f t="shared" si="68"/>
        <v>-239.48000000001048</v>
      </c>
      <c r="AR483" s="13">
        <f t="shared" si="69"/>
        <v>261361.40999999759</v>
      </c>
    </row>
    <row r="484" spans="1:44" x14ac:dyDescent="0.25">
      <c r="A484" s="5">
        <f t="shared" si="70"/>
        <v>464</v>
      </c>
      <c r="B484" s="5">
        <f t="shared" si="71"/>
        <v>97</v>
      </c>
      <c r="C484" s="15" t="s">
        <v>106</v>
      </c>
      <c r="D484" s="2" t="s">
        <v>478</v>
      </c>
      <c r="E484" s="30">
        <f t="shared" si="63"/>
        <v>15120478.773937361</v>
      </c>
      <c r="F484" s="32">
        <v>1908806.1</v>
      </c>
      <c r="G484" s="32">
        <v>683654.6</v>
      </c>
      <c r="H484" s="32">
        <v>259955.83</v>
      </c>
      <c r="I484" s="32">
        <v>1074797.68</v>
      </c>
      <c r="J484" s="32">
        <v>0</v>
      </c>
      <c r="K484" s="32">
        <v>0</v>
      </c>
      <c r="L484" s="32">
        <v>456568.39</v>
      </c>
      <c r="M484" s="32">
        <v>0</v>
      </c>
      <c r="N484" s="32">
        <v>2335979.12</v>
      </c>
      <c r="O484" s="32">
        <v>0</v>
      </c>
      <c r="P484" s="32">
        <v>4071438.87</v>
      </c>
      <c r="Q484" s="32">
        <v>3759796.15</v>
      </c>
      <c r="R484" s="32">
        <v>236339.21393736167</v>
      </c>
      <c r="S484" s="32">
        <v>45191.42</v>
      </c>
      <c r="T484" s="32">
        <v>287951.40000000002</v>
      </c>
      <c r="U484" s="31"/>
      <c r="V484" s="2" t="s">
        <v>478</v>
      </c>
      <c r="W484" s="10">
        <v>15088615.68</v>
      </c>
      <c r="X484" s="10">
        <v>1840335.09</v>
      </c>
      <c r="Y484" s="10">
        <v>672770.74</v>
      </c>
      <c r="Z484" s="10">
        <v>259456.91</v>
      </c>
      <c r="AA484" s="10">
        <v>1039577.54</v>
      </c>
      <c r="AB484" s="10">
        <v>0</v>
      </c>
      <c r="AC484" s="10">
        <v>0</v>
      </c>
      <c r="AD484" s="10">
        <v>425020.69</v>
      </c>
      <c r="AE484" s="10">
        <v>0</v>
      </c>
      <c r="AF484" s="10">
        <v>2268354.39</v>
      </c>
      <c r="AG484" s="10">
        <v>0</v>
      </c>
      <c r="AH484" s="10">
        <v>3914544.52</v>
      </c>
      <c r="AI484" s="10">
        <v>3627705.85</v>
      </c>
      <c r="AJ484" s="10">
        <v>724160.85</v>
      </c>
      <c r="AK484" s="10">
        <v>30000</v>
      </c>
      <c r="AL484" s="10">
        <v>286689.09999999998</v>
      </c>
      <c r="AN484" s="31">
        <f t="shared" si="65"/>
        <v>31863.093937361613</v>
      </c>
      <c r="AO484" s="13">
        <f t="shared" si="66"/>
        <v>-487821.63606263831</v>
      </c>
      <c r="AP484" s="13">
        <f t="shared" si="67"/>
        <v>15191.419999999998</v>
      </c>
      <c r="AQ484" s="13">
        <f t="shared" si="68"/>
        <v>1262.3000000000466</v>
      </c>
      <c r="AR484" s="13">
        <f t="shared" si="69"/>
        <v>503231.00999999989</v>
      </c>
    </row>
    <row r="485" spans="1:44" x14ac:dyDescent="0.25">
      <c r="A485" s="5">
        <f t="shared" si="70"/>
        <v>465</v>
      </c>
      <c r="B485" s="5">
        <f t="shared" si="71"/>
        <v>98</v>
      </c>
      <c r="C485" s="15" t="s">
        <v>106</v>
      </c>
      <c r="D485" s="2" t="s">
        <v>479</v>
      </c>
      <c r="E485" s="30">
        <f t="shared" si="63"/>
        <v>15036575.282034198</v>
      </c>
      <c r="F485" s="32">
        <v>1898045.95</v>
      </c>
      <c r="G485" s="32">
        <v>679728.53</v>
      </c>
      <c r="H485" s="32">
        <v>258464.78</v>
      </c>
      <c r="I485" s="32">
        <v>1068724.5900000001</v>
      </c>
      <c r="J485" s="32">
        <v>0</v>
      </c>
      <c r="K485" s="32">
        <v>0</v>
      </c>
      <c r="L485" s="32">
        <v>454029.85</v>
      </c>
      <c r="M485" s="32">
        <v>0</v>
      </c>
      <c r="N485" s="32">
        <v>2322790.23</v>
      </c>
      <c r="O485" s="32">
        <v>0</v>
      </c>
      <c r="P485" s="32">
        <v>4048619.61</v>
      </c>
      <c r="Q485" s="32">
        <v>3738202.56</v>
      </c>
      <c r="R485" s="32">
        <v>236019.06203419669</v>
      </c>
      <c r="S485" s="32">
        <v>45619.56</v>
      </c>
      <c r="T485" s="32">
        <v>286330.56</v>
      </c>
      <c r="U485" s="31"/>
      <c r="V485" s="2" t="s">
        <v>479</v>
      </c>
      <c r="W485" s="10">
        <v>15004889.009999998</v>
      </c>
      <c r="X485" s="10">
        <v>1830101.7</v>
      </c>
      <c r="Y485" s="10">
        <v>669029.74</v>
      </c>
      <c r="Z485" s="10">
        <v>258014.18</v>
      </c>
      <c r="AA485" s="10">
        <v>1033796.84</v>
      </c>
      <c r="AB485" s="10">
        <v>0</v>
      </c>
      <c r="AC485" s="10">
        <v>0</v>
      </c>
      <c r="AD485" s="10">
        <v>422657.31</v>
      </c>
      <c r="AE485" s="10">
        <v>0</v>
      </c>
      <c r="AF485" s="10">
        <v>2255740.9500000002</v>
      </c>
      <c r="AG485" s="10">
        <v>0</v>
      </c>
      <c r="AH485" s="10">
        <v>3892777.25</v>
      </c>
      <c r="AI485" s="10">
        <v>3607533.6</v>
      </c>
      <c r="AJ485" s="10">
        <v>720142.5</v>
      </c>
      <c r="AK485" s="10">
        <v>30000</v>
      </c>
      <c r="AL485" s="10">
        <v>285094.94</v>
      </c>
      <c r="AN485" s="31">
        <f t="shared" si="65"/>
        <v>31686.272034199908</v>
      </c>
      <c r="AO485" s="13">
        <f t="shared" si="66"/>
        <v>-484123.43796580331</v>
      </c>
      <c r="AP485" s="13">
        <f t="shared" si="67"/>
        <v>15619.559999999998</v>
      </c>
      <c r="AQ485" s="13">
        <f t="shared" si="68"/>
        <v>1235.6199999999953</v>
      </c>
      <c r="AR485" s="13">
        <f t="shared" si="69"/>
        <v>498954.53000000323</v>
      </c>
    </row>
    <row r="486" spans="1:44" x14ac:dyDescent="0.25">
      <c r="A486" s="5">
        <f t="shared" si="70"/>
        <v>466</v>
      </c>
      <c r="B486" s="5">
        <f t="shared" si="71"/>
        <v>99</v>
      </c>
      <c r="C486" s="15" t="s">
        <v>106</v>
      </c>
      <c r="D486" s="2" t="s">
        <v>480</v>
      </c>
      <c r="E486" s="30">
        <f t="shared" si="63"/>
        <v>7706205.7772888159</v>
      </c>
      <c r="F486" s="32">
        <v>1100002.17</v>
      </c>
      <c r="G486" s="32">
        <v>0</v>
      </c>
      <c r="H486" s="32">
        <v>146889.82</v>
      </c>
      <c r="I486" s="32">
        <v>0</v>
      </c>
      <c r="J486" s="32">
        <v>0</v>
      </c>
      <c r="K486" s="32">
        <v>0</v>
      </c>
      <c r="L486" s="32">
        <v>264486.09000000003</v>
      </c>
      <c r="M486" s="32">
        <v>0</v>
      </c>
      <c r="N486" s="32">
        <v>1338025.3999999999</v>
      </c>
      <c r="O486" s="32">
        <v>0</v>
      </c>
      <c r="P486" s="32">
        <v>2344603.92</v>
      </c>
      <c r="Q486" s="32">
        <v>2159487.5699999998</v>
      </c>
      <c r="R486" s="32">
        <v>163617.78728881464</v>
      </c>
      <c r="S486" s="32">
        <v>44130.979999999996</v>
      </c>
      <c r="T486" s="32">
        <v>144962.03999999998</v>
      </c>
      <c r="U486" s="31"/>
      <c r="V486" s="2" t="s">
        <v>480</v>
      </c>
      <c r="W486" s="10">
        <v>7689966.6500000004</v>
      </c>
      <c r="X486" s="10">
        <v>1065982.33</v>
      </c>
      <c r="Y486" s="10">
        <v>0</v>
      </c>
      <c r="Z486" s="10">
        <v>150285.94</v>
      </c>
      <c r="AA486" s="10">
        <v>0</v>
      </c>
      <c r="AB486" s="10">
        <v>0</v>
      </c>
      <c r="AC486" s="10">
        <v>0</v>
      </c>
      <c r="AD486" s="10">
        <v>246185.9</v>
      </c>
      <c r="AE486" s="10">
        <v>0</v>
      </c>
      <c r="AF486" s="10">
        <v>1313905.1200000001</v>
      </c>
      <c r="AG486" s="10">
        <v>0</v>
      </c>
      <c r="AH486" s="10">
        <v>2267432.33</v>
      </c>
      <c r="AI486" s="10">
        <v>2101285.9900000002</v>
      </c>
      <c r="AJ486" s="10">
        <v>369071.16</v>
      </c>
      <c r="AK486" s="10">
        <v>30000</v>
      </c>
      <c r="AL486" s="10">
        <v>145817.88</v>
      </c>
      <c r="AN486" s="31">
        <f t="shared" si="65"/>
        <v>16239.127288815565</v>
      </c>
      <c r="AO486" s="13">
        <f t="shared" si="66"/>
        <v>-205453.37271118534</v>
      </c>
      <c r="AP486" s="13">
        <f t="shared" si="67"/>
        <v>14130.979999999996</v>
      </c>
      <c r="AQ486" s="13">
        <f t="shared" si="68"/>
        <v>-855.84000000002561</v>
      </c>
      <c r="AR486" s="13">
        <f t="shared" si="69"/>
        <v>208417.36000000092</v>
      </c>
    </row>
    <row r="487" spans="1:44" x14ac:dyDescent="0.25">
      <c r="A487" s="5">
        <f t="shared" si="70"/>
        <v>467</v>
      </c>
      <c r="B487" s="5">
        <f t="shared" si="71"/>
        <v>100</v>
      </c>
      <c r="C487" s="15" t="s">
        <v>106</v>
      </c>
      <c r="D487" s="2" t="s">
        <v>481</v>
      </c>
      <c r="E487" s="30">
        <f t="shared" si="63"/>
        <v>1307629.05</v>
      </c>
      <c r="F487" s="32">
        <v>710736.56</v>
      </c>
      <c r="G487" s="32">
        <v>0</v>
      </c>
      <c r="H487" s="32">
        <v>78713.179999999993</v>
      </c>
      <c r="I487" s="32">
        <v>190929.69</v>
      </c>
      <c r="J487" s="32">
        <v>0</v>
      </c>
      <c r="K487" s="32">
        <v>0</v>
      </c>
      <c r="L487" s="32">
        <v>46659.519999999997</v>
      </c>
      <c r="M487" s="32">
        <v>0</v>
      </c>
      <c r="N487" s="32">
        <v>0</v>
      </c>
      <c r="O487" s="32">
        <v>0</v>
      </c>
      <c r="P487" s="12">
        <v>0</v>
      </c>
      <c r="Q487" s="32">
        <v>0</v>
      </c>
      <c r="R487" s="32">
        <v>250582.36000000002</v>
      </c>
      <c r="S487" s="32">
        <v>10000</v>
      </c>
      <c r="T487" s="32">
        <v>20007.739999999998</v>
      </c>
      <c r="U487" s="31"/>
      <c r="V487" s="2" t="s">
        <v>481</v>
      </c>
      <c r="W487" s="10">
        <v>1472829.9699999997</v>
      </c>
      <c r="X487" s="10">
        <v>765115.82</v>
      </c>
      <c r="Y487" s="10">
        <v>0</v>
      </c>
      <c r="Z487" s="10">
        <v>150699.35</v>
      </c>
      <c r="AA487" s="10">
        <v>229469.86</v>
      </c>
      <c r="AB487" s="10">
        <v>0</v>
      </c>
      <c r="AC487" s="10">
        <v>0</v>
      </c>
      <c r="AD487" s="10">
        <v>42717.64</v>
      </c>
      <c r="AE487" s="10">
        <v>0</v>
      </c>
      <c r="AF487" s="10">
        <v>0</v>
      </c>
      <c r="AG487" s="10">
        <v>0</v>
      </c>
      <c r="AH487" s="10">
        <v>0</v>
      </c>
      <c r="AI487" s="10">
        <v>0</v>
      </c>
      <c r="AJ487" s="10">
        <v>250582.36</v>
      </c>
      <c r="AK487" s="10">
        <v>10000</v>
      </c>
      <c r="AL487" s="10">
        <v>24244.94</v>
      </c>
      <c r="AN487" s="31">
        <f t="shared" si="65"/>
        <v>-165200.91999999969</v>
      </c>
      <c r="AO487" s="13">
        <f t="shared" si="66"/>
        <v>0</v>
      </c>
      <c r="AP487" s="13">
        <f t="shared" si="67"/>
        <v>0</v>
      </c>
      <c r="AQ487" s="13">
        <f t="shared" si="68"/>
        <v>-4237.2000000000007</v>
      </c>
      <c r="AR487" s="13">
        <f t="shared" si="69"/>
        <v>-160963.71999999968</v>
      </c>
    </row>
    <row r="488" spans="1:44" x14ac:dyDescent="0.25">
      <c r="A488" s="5">
        <f t="shared" si="70"/>
        <v>468</v>
      </c>
      <c r="B488" s="5">
        <f t="shared" si="71"/>
        <v>101</v>
      </c>
      <c r="C488" s="15" t="s">
        <v>106</v>
      </c>
      <c r="D488" s="2" t="s">
        <v>482</v>
      </c>
      <c r="E488" s="30">
        <f t="shared" si="63"/>
        <v>1598237.97</v>
      </c>
      <c r="F488" s="12">
        <v>807044.1</v>
      </c>
      <c r="G488" s="32">
        <v>0</v>
      </c>
      <c r="H488" s="12">
        <v>96090.64</v>
      </c>
      <c r="I488" s="12">
        <v>233867.71</v>
      </c>
      <c r="J488" s="32">
        <v>0</v>
      </c>
      <c r="K488" s="32">
        <v>0</v>
      </c>
      <c r="L488" s="12">
        <v>177032.01</v>
      </c>
      <c r="M488" s="32">
        <v>0</v>
      </c>
      <c r="N488" s="32">
        <v>0</v>
      </c>
      <c r="O488" s="32">
        <v>0</v>
      </c>
      <c r="P488" s="12">
        <v>0</v>
      </c>
      <c r="Q488" s="32">
        <v>0</v>
      </c>
      <c r="R488" s="32">
        <v>250999.37</v>
      </c>
      <c r="S488" s="32">
        <v>10000</v>
      </c>
      <c r="T488" s="32">
        <v>23204.14</v>
      </c>
      <c r="U488" s="31"/>
      <c r="V488" s="2" t="s">
        <v>482</v>
      </c>
      <c r="W488" s="10">
        <v>1769325.4500000002</v>
      </c>
      <c r="X488" s="10">
        <v>857836.77</v>
      </c>
      <c r="Y488" s="10">
        <v>0</v>
      </c>
      <c r="Z488" s="10">
        <v>167659.04</v>
      </c>
      <c r="AA488" s="10">
        <v>270486.26</v>
      </c>
      <c r="AB488" s="10">
        <v>0</v>
      </c>
      <c r="AC488" s="10">
        <v>0</v>
      </c>
      <c r="AD488" s="10">
        <v>162577.49</v>
      </c>
      <c r="AE488" s="10">
        <v>0</v>
      </c>
      <c r="AF488" s="10">
        <v>0</v>
      </c>
      <c r="AG488" s="10">
        <v>0</v>
      </c>
      <c r="AH488" s="10">
        <v>0</v>
      </c>
      <c r="AI488" s="10">
        <v>0</v>
      </c>
      <c r="AJ488" s="10">
        <v>250999.37</v>
      </c>
      <c r="AK488" s="10">
        <v>10000</v>
      </c>
      <c r="AL488" s="10">
        <v>29766.52</v>
      </c>
      <c r="AN488" s="31">
        <f t="shared" si="65"/>
        <v>-171087.48000000021</v>
      </c>
      <c r="AO488" s="13">
        <f t="shared" si="66"/>
        <v>0</v>
      </c>
      <c r="AP488" s="13">
        <f t="shared" si="67"/>
        <v>0</v>
      </c>
      <c r="AQ488" s="13">
        <f t="shared" si="68"/>
        <v>-6562.380000000001</v>
      </c>
      <c r="AR488" s="13">
        <f t="shared" si="69"/>
        <v>-164525.10000000021</v>
      </c>
    </row>
    <row r="489" spans="1:44" x14ac:dyDescent="0.25">
      <c r="A489" s="5">
        <f t="shared" si="70"/>
        <v>469</v>
      </c>
      <c r="B489" s="5">
        <f t="shared" si="71"/>
        <v>102</v>
      </c>
      <c r="C489" s="15" t="s">
        <v>106</v>
      </c>
      <c r="D489" s="2" t="s">
        <v>483</v>
      </c>
      <c r="E489" s="30">
        <f t="shared" si="63"/>
        <v>2429521.66</v>
      </c>
      <c r="F489" s="12">
        <v>608056.96</v>
      </c>
      <c r="G489" s="12">
        <v>296671.28999999998</v>
      </c>
      <c r="H489" s="12">
        <v>66115.42</v>
      </c>
      <c r="I489" s="32">
        <v>0</v>
      </c>
      <c r="J489" s="32">
        <v>0</v>
      </c>
      <c r="K489" s="32">
        <v>0</v>
      </c>
      <c r="L489" s="12">
        <v>134576.76</v>
      </c>
      <c r="M489" s="32">
        <v>0</v>
      </c>
      <c r="N489" s="32">
        <v>0</v>
      </c>
      <c r="O489" s="32">
        <v>0</v>
      </c>
      <c r="P489" s="12">
        <v>0</v>
      </c>
      <c r="Q489" s="12">
        <v>805727.02</v>
      </c>
      <c r="R489" s="32">
        <v>474117.67000000004</v>
      </c>
      <c r="S489" s="32">
        <v>8000</v>
      </c>
      <c r="T489" s="32">
        <v>36256.54</v>
      </c>
      <c r="U489" s="31"/>
      <c r="V489" s="2" t="s">
        <v>483</v>
      </c>
      <c r="W489" s="10">
        <v>2782163.25</v>
      </c>
      <c r="X489" s="10">
        <v>654657.99</v>
      </c>
      <c r="Y489" s="10">
        <v>332491.39</v>
      </c>
      <c r="Z489" s="10">
        <v>127948.98</v>
      </c>
      <c r="AA489" s="10">
        <v>0</v>
      </c>
      <c r="AB489" s="10">
        <v>0</v>
      </c>
      <c r="AC489" s="10">
        <v>0</v>
      </c>
      <c r="AD489" s="10">
        <v>124070.98</v>
      </c>
      <c r="AE489" s="10">
        <v>0</v>
      </c>
      <c r="AF489" s="10">
        <v>0</v>
      </c>
      <c r="AG489" s="10">
        <v>0</v>
      </c>
      <c r="AH489" s="10">
        <v>0</v>
      </c>
      <c r="AI489" s="10">
        <v>993315.34</v>
      </c>
      <c r="AJ489" s="10">
        <v>474117.67</v>
      </c>
      <c r="AK489" s="10">
        <v>8000</v>
      </c>
      <c r="AL489" s="10">
        <v>45560.900000000009</v>
      </c>
      <c r="AN489" s="31">
        <f t="shared" si="65"/>
        <v>-352641.58999999985</v>
      </c>
      <c r="AO489" s="13">
        <f t="shared" si="66"/>
        <v>0</v>
      </c>
      <c r="AP489" s="13">
        <f t="shared" si="67"/>
        <v>0</v>
      </c>
      <c r="AQ489" s="13">
        <f t="shared" si="68"/>
        <v>-9304.3600000000079</v>
      </c>
      <c r="AR489" s="13">
        <f t="shared" si="69"/>
        <v>-343337.22999999986</v>
      </c>
    </row>
    <row r="490" spans="1:44" x14ac:dyDescent="0.25">
      <c r="A490" s="5">
        <f t="shared" si="70"/>
        <v>470</v>
      </c>
      <c r="B490" s="5">
        <f t="shared" si="71"/>
        <v>103</v>
      </c>
      <c r="C490" s="15" t="s">
        <v>106</v>
      </c>
      <c r="D490" s="2" t="s">
        <v>1525</v>
      </c>
      <c r="E490" s="30">
        <f t="shared" si="63"/>
        <v>5242009.8299999991</v>
      </c>
      <c r="F490" s="32">
        <v>384537.33</v>
      </c>
      <c r="G490" s="32">
        <v>232318.63</v>
      </c>
      <c r="H490" s="32">
        <v>63365.11</v>
      </c>
      <c r="I490" s="32">
        <v>427507.98</v>
      </c>
      <c r="J490" s="32">
        <v>120602.39</v>
      </c>
      <c r="K490" s="32">
        <v>0</v>
      </c>
      <c r="L490" s="32">
        <v>163829.76999999999</v>
      </c>
      <c r="M490" s="32">
        <v>0</v>
      </c>
      <c r="N490" s="32">
        <v>1308945.2</v>
      </c>
      <c r="O490" s="32">
        <v>0</v>
      </c>
      <c r="P490" s="32">
        <v>773953.31</v>
      </c>
      <c r="Q490" s="32">
        <v>1666591.55</v>
      </c>
      <c r="R490" s="32">
        <v>0</v>
      </c>
      <c r="S490" s="32">
        <v>0</v>
      </c>
      <c r="T490" s="32">
        <v>100358.56</v>
      </c>
      <c r="U490" s="31"/>
      <c r="V490" s="2" t="s">
        <v>484</v>
      </c>
      <c r="W490" s="10">
        <v>5030472.62</v>
      </c>
      <c r="X490" s="10">
        <v>362994.95</v>
      </c>
      <c r="Y490" s="10">
        <v>219259.22</v>
      </c>
      <c r="Z490" s="10">
        <v>59807.32</v>
      </c>
      <c r="AA490" s="10">
        <v>403621.3</v>
      </c>
      <c r="AB490" s="10">
        <v>113794.49</v>
      </c>
      <c r="AC490" s="10">
        <v>0</v>
      </c>
      <c r="AD490" s="10">
        <v>151606.66</v>
      </c>
      <c r="AE490" s="10">
        <v>0</v>
      </c>
      <c r="AF490" s="10">
        <v>1235758.21</v>
      </c>
      <c r="AG490" s="10">
        <v>0</v>
      </c>
      <c r="AH490" s="10">
        <v>730593.81</v>
      </c>
      <c r="AI490" s="10">
        <v>1573475.17</v>
      </c>
      <c r="AJ490" s="10">
        <v>50563.29</v>
      </c>
      <c r="AK490" s="10">
        <v>10000</v>
      </c>
      <c r="AL490" s="10">
        <v>98998.200000000012</v>
      </c>
      <c r="AN490" s="31">
        <f t="shared" si="65"/>
        <v>211537.20999999903</v>
      </c>
      <c r="AO490" s="13">
        <f t="shared" si="66"/>
        <v>-50563.29</v>
      </c>
      <c r="AP490" s="13">
        <f t="shared" si="67"/>
        <v>-10000</v>
      </c>
      <c r="AQ490" s="13">
        <f t="shared" si="68"/>
        <v>1360.359999999986</v>
      </c>
      <c r="AR490" s="13">
        <f t="shared" si="69"/>
        <v>270740.13999999908</v>
      </c>
    </row>
    <row r="491" spans="1:44" x14ac:dyDescent="0.25">
      <c r="A491" s="5">
        <f t="shared" si="70"/>
        <v>471</v>
      </c>
      <c r="B491" s="5">
        <f t="shared" si="71"/>
        <v>104</v>
      </c>
      <c r="C491" s="15" t="s">
        <v>106</v>
      </c>
      <c r="D491" s="2" t="s">
        <v>485</v>
      </c>
      <c r="E491" s="30">
        <f t="shared" si="63"/>
        <v>8845569.3399999999</v>
      </c>
      <c r="F491" s="32">
        <v>1075008.52</v>
      </c>
      <c r="G491" s="32">
        <v>392990.53</v>
      </c>
      <c r="H491" s="32">
        <v>151558.47</v>
      </c>
      <c r="I491" s="32">
        <v>607256.09</v>
      </c>
      <c r="J491" s="32">
        <v>0</v>
      </c>
      <c r="K491" s="32">
        <v>0</v>
      </c>
      <c r="L491" s="32">
        <v>266718.53000000003</v>
      </c>
      <c r="M491" s="32">
        <v>0</v>
      </c>
      <c r="N491" s="32">
        <v>1325030.5900000001</v>
      </c>
      <c r="O491" s="32">
        <v>0</v>
      </c>
      <c r="P491" s="32">
        <v>2286631.77</v>
      </c>
      <c r="Q491" s="32">
        <v>2119078.6</v>
      </c>
      <c r="R491" s="32">
        <v>428897.16000000003</v>
      </c>
      <c r="S491" s="32">
        <v>30000</v>
      </c>
      <c r="T491" s="32">
        <v>162399.07999999999</v>
      </c>
      <c r="U491" s="31"/>
      <c r="V491" s="2" t="s">
        <v>485</v>
      </c>
      <c r="W491" s="10">
        <v>8826929.2399999984</v>
      </c>
      <c r="X491" s="10">
        <v>1075008.52</v>
      </c>
      <c r="Y491" s="10">
        <v>392990.53</v>
      </c>
      <c r="Z491" s="10">
        <v>151558.47</v>
      </c>
      <c r="AA491" s="10">
        <v>607256.09</v>
      </c>
      <c r="AB491" s="10">
        <v>0</v>
      </c>
      <c r="AC491" s="10">
        <v>0</v>
      </c>
      <c r="AD491" s="10">
        <v>248270.48</v>
      </c>
      <c r="AE491" s="10">
        <v>0</v>
      </c>
      <c r="AF491" s="10">
        <v>1325030.5900000001</v>
      </c>
      <c r="AG491" s="10">
        <v>0</v>
      </c>
      <c r="AH491" s="10">
        <v>2286631.77</v>
      </c>
      <c r="AI491" s="10">
        <v>2119078.6</v>
      </c>
      <c r="AJ491" s="10">
        <v>423638.37000000005</v>
      </c>
      <c r="AK491" s="10">
        <v>30000</v>
      </c>
      <c r="AL491" s="10">
        <v>167465.81999999998</v>
      </c>
      <c r="AN491" s="31">
        <f t="shared" si="65"/>
        <v>18640.10000000149</v>
      </c>
      <c r="AO491" s="13">
        <f t="shared" si="66"/>
        <v>5258.789999999979</v>
      </c>
      <c r="AP491" s="13">
        <f t="shared" si="67"/>
        <v>0</v>
      </c>
      <c r="AQ491" s="13">
        <f t="shared" si="68"/>
        <v>-5066.7399999999907</v>
      </c>
      <c r="AR491" s="13">
        <f t="shared" si="69"/>
        <v>18448.050000001502</v>
      </c>
    </row>
    <row r="492" spans="1:44" x14ac:dyDescent="0.25">
      <c r="A492" s="5">
        <f t="shared" si="70"/>
        <v>472</v>
      </c>
      <c r="B492" s="5">
        <f t="shared" si="71"/>
        <v>105</v>
      </c>
      <c r="C492" s="15" t="s">
        <v>106</v>
      </c>
      <c r="D492" s="2" t="s">
        <v>486</v>
      </c>
      <c r="E492" s="30">
        <f t="shared" si="63"/>
        <v>5841110.5700000003</v>
      </c>
      <c r="F492" s="32">
        <v>708566.23</v>
      </c>
      <c r="G492" s="32">
        <v>259030.34</v>
      </c>
      <c r="H492" s="32">
        <v>99896.15</v>
      </c>
      <c r="I492" s="32">
        <v>400258.38</v>
      </c>
      <c r="J492" s="32">
        <v>0</v>
      </c>
      <c r="K492" s="32">
        <v>0</v>
      </c>
      <c r="L492" s="32">
        <v>175817.44</v>
      </c>
      <c r="M492" s="32">
        <v>0</v>
      </c>
      <c r="N492" s="32">
        <v>873362.31</v>
      </c>
      <c r="O492" s="32">
        <v>0</v>
      </c>
      <c r="P492" s="32">
        <v>1507178.81</v>
      </c>
      <c r="Q492" s="32">
        <v>1396740.13</v>
      </c>
      <c r="R492" s="32">
        <v>283219.28000000003</v>
      </c>
      <c r="S492" s="32">
        <v>30000</v>
      </c>
      <c r="T492" s="32">
        <v>107041.5</v>
      </c>
      <c r="U492" s="31"/>
      <c r="V492" s="2" t="s">
        <v>486</v>
      </c>
      <c r="W492" s="10">
        <v>5828801.71</v>
      </c>
      <c r="X492" s="10">
        <v>708566.23</v>
      </c>
      <c r="Y492" s="10">
        <v>259030.34</v>
      </c>
      <c r="Z492" s="10">
        <v>99896.15</v>
      </c>
      <c r="AA492" s="10">
        <v>400258.38</v>
      </c>
      <c r="AB492" s="10">
        <v>0</v>
      </c>
      <c r="AC492" s="10">
        <v>0</v>
      </c>
      <c r="AD492" s="10">
        <v>163641.56</v>
      </c>
      <c r="AE492" s="10">
        <v>0</v>
      </c>
      <c r="AF492" s="10">
        <v>873362.31</v>
      </c>
      <c r="AG492" s="10">
        <v>0</v>
      </c>
      <c r="AH492" s="10">
        <v>1507178.81</v>
      </c>
      <c r="AI492" s="10">
        <v>1396740.13</v>
      </c>
      <c r="AJ492" s="10">
        <v>279746.68</v>
      </c>
      <c r="AK492" s="10">
        <v>30000</v>
      </c>
      <c r="AL492" s="10">
        <v>110381.12</v>
      </c>
      <c r="AN492" s="31">
        <f t="shared" si="65"/>
        <v>12308.860000000335</v>
      </c>
      <c r="AO492" s="13">
        <f t="shared" si="66"/>
        <v>3472.6000000000349</v>
      </c>
      <c r="AP492" s="13">
        <f t="shared" si="67"/>
        <v>0</v>
      </c>
      <c r="AQ492" s="13">
        <f t="shared" si="68"/>
        <v>-3339.6199999999953</v>
      </c>
      <c r="AR492" s="13">
        <f t="shared" si="69"/>
        <v>12175.880000000296</v>
      </c>
    </row>
    <row r="493" spans="1:44" x14ac:dyDescent="0.25">
      <c r="A493" s="5">
        <f t="shared" si="70"/>
        <v>473</v>
      </c>
      <c r="B493" s="5">
        <f t="shared" si="71"/>
        <v>106</v>
      </c>
      <c r="C493" s="15" t="s">
        <v>106</v>
      </c>
      <c r="D493" s="2" t="s">
        <v>487</v>
      </c>
      <c r="E493" s="30">
        <f t="shared" si="63"/>
        <v>7899423.6699999999</v>
      </c>
      <c r="F493" s="32">
        <v>959610.76</v>
      </c>
      <c r="G493" s="32">
        <v>350804.62</v>
      </c>
      <c r="H493" s="32">
        <v>135289.31</v>
      </c>
      <c r="I493" s="32">
        <v>542069.66</v>
      </c>
      <c r="J493" s="32">
        <v>0</v>
      </c>
      <c r="K493" s="32">
        <v>0</v>
      </c>
      <c r="L493" s="32">
        <v>238092.52</v>
      </c>
      <c r="M493" s="32">
        <v>0</v>
      </c>
      <c r="N493" s="32">
        <v>1182793.98</v>
      </c>
      <c r="O493" s="32">
        <v>0</v>
      </c>
      <c r="P493" s="32">
        <v>2041171.24</v>
      </c>
      <c r="Q493" s="32">
        <v>1891604.22</v>
      </c>
      <c r="R493" s="32">
        <v>383021.16000000003</v>
      </c>
      <c r="S493" s="32">
        <v>30000</v>
      </c>
      <c r="T493" s="32">
        <v>144966.20000000001</v>
      </c>
      <c r="U493" s="31"/>
      <c r="V493" s="2" t="s">
        <v>487</v>
      </c>
      <c r="W493" s="10">
        <v>7882777.4099999992</v>
      </c>
      <c r="X493" s="10">
        <v>959610.76</v>
      </c>
      <c r="Y493" s="10">
        <v>350804.62</v>
      </c>
      <c r="Z493" s="10">
        <v>135289.31</v>
      </c>
      <c r="AA493" s="10">
        <v>542069.66</v>
      </c>
      <c r="AB493" s="10">
        <v>0</v>
      </c>
      <c r="AC493" s="10">
        <v>0</v>
      </c>
      <c r="AD493" s="10">
        <v>221619.65</v>
      </c>
      <c r="AE493" s="10">
        <v>0</v>
      </c>
      <c r="AF493" s="10">
        <v>1182793.98</v>
      </c>
      <c r="AG493" s="10">
        <v>0</v>
      </c>
      <c r="AH493" s="10">
        <v>2041171.24</v>
      </c>
      <c r="AI493" s="10">
        <v>1891604.22</v>
      </c>
      <c r="AJ493" s="10">
        <v>378324.91000000003</v>
      </c>
      <c r="AK493" s="10">
        <v>30000</v>
      </c>
      <c r="AL493" s="10">
        <v>149489.06</v>
      </c>
      <c r="AN493" s="31">
        <f t="shared" si="65"/>
        <v>16646.260000000708</v>
      </c>
      <c r="AO493" s="13">
        <f t="shared" si="66"/>
        <v>4696.25</v>
      </c>
      <c r="AP493" s="13">
        <f t="shared" si="67"/>
        <v>0</v>
      </c>
      <c r="AQ493" s="13">
        <f t="shared" si="68"/>
        <v>-4522.859999999986</v>
      </c>
      <c r="AR493" s="13">
        <f t="shared" si="69"/>
        <v>16472.870000000694</v>
      </c>
    </row>
    <row r="494" spans="1:44" x14ac:dyDescent="0.25">
      <c r="A494" s="5">
        <f t="shared" si="70"/>
        <v>474</v>
      </c>
      <c r="B494" s="5">
        <f t="shared" si="71"/>
        <v>107</v>
      </c>
      <c r="C494" s="15" t="s">
        <v>106</v>
      </c>
      <c r="D494" s="2" t="s">
        <v>488</v>
      </c>
      <c r="E494" s="30">
        <f t="shared" si="63"/>
        <v>5808977.3200000003</v>
      </c>
      <c r="F494" s="32">
        <v>704647.05</v>
      </c>
      <c r="G494" s="32">
        <v>257597.61</v>
      </c>
      <c r="H494" s="32">
        <v>99343.62</v>
      </c>
      <c r="I494" s="32">
        <v>398044.5</v>
      </c>
      <c r="J494" s="32">
        <v>0</v>
      </c>
      <c r="K494" s="32">
        <v>0</v>
      </c>
      <c r="L494" s="32">
        <v>174845.24</v>
      </c>
      <c r="M494" s="32">
        <v>0</v>
      </c>
      <c r="N494" s="32">
        <v>868531.64</v>
      </c>
      <c r="O494" s="32">
        <v>0</v>
      </c>
      <c r="P494" s="32">
        <v>1498842.42</v>
      </c>
      <c r="Q494" s="32">
        <v>1389014.58</v>
      </c>
      <c r="R494" s="32">
        <v>281661.22000000003</v>
      </c>
      <c r="S494" s="32">
        <v>30000</v>
      </c>
      <c r="T494" s="32">
        <v>106449.44</v>
      </c>
      <c r="U494" s="31"/>
      <c r="V494" s="2" t="s">
        <v>488</v>
      </c>
      <c r="W494" s="10">
        <v>5796736.169999999</v>
      </c>
      <c r="X494" s="10">
        <v>704647.05</v>
      </c>
      <c r="Y494" s="10">
        <v>257597.61</v>
      </c>
      <c r="Z494" s="10">
        <v>99343.62</v>
      </c>
      <c r="AA494" s="10">
        <v>398044.5</v>
      </c>
      <c r="AB494" s="10">
        <v>0</v>
      </c>
      <c r="AC494" s="10">
        <v>0</v>
      </c>
      <c r="AD494" s="10">
        <v>162736.43</v>
      </c>
      <c r="AE494" s="10">
        <v>0</v>
      </c>
      <c r="AF494" s="10">
        <v>868531.64</v>
      </c>
      <c r="AG494" s="10">
        <v>0</v>
      </c>
      <c r="AH494" s="10">
        <v>1498842.42</v>
      </c>
      <c r="AI494" s="10">
        <v>1389014.58</v>
      </c>
      <c r="AJ494" s="10">
        <v>278207.72000000003</v>
      </c>
      <c r="AK494" s="10">
        <v>30000</v>
      </c>
      <c r="AL494" s="10">
        <v>109770.6</v>
      </c>
      <c r="AN494" s="31">
        <f t="shared" si="65"/>
        <v>12241.150000001304</v>
      </c>
      <c r="AO494" s="13">
        <f t="shared" si="66"/>
        <v>3453.5</v>
      </c>
      <c r="AP494" s="13">
        <f t="shared" si="67"/>
        <v>0</v>
      </c>
      <c r="AQ494" s="13">
        <f t="shared" si="68"/>
        <v>-3321.1600000000035</v>
      </c>
      <c r="AR494" s="13">
        <f t="shared" si="69"/>
        <v>12108.810000001307</v>
      </c>
    </row>
    <row r="495" spans="1:44" x14ac:dyDescent="0.25">
      <c r="A495" s="5">
        <f t="shared" si="70"/>
        <v>475</v>
      </c>
      <c r="B495" s="5">
        <f t="shared" si="71"/>
        <v>108</v>
      </c>
      <c r="C495" s="15" t="s">
        <v>106</v>
      </c>
      <c r="D495" s="2" t="s">
        <v>489</v>
      </c>
      <c r="E495" s="30">
        <f t="shared" si="63"/>
        <v>6005347.1799999997</v>
      </c>
      <c r="F495" s="32">
        <v>728597.53</v>
      </c>
      <c r="G495" s="32">
        <v>266353.18</v>
      </c>
      <c r="H495" s="32">
        <v>102720.24</v>
      </c>
      <c r="I495" s="32">
        <v>411573.77</v>
      </c>
      <c r="J495" s="32">
        <v>0</v>
      </c>
      <c r="K495" s="32">
        <v>0</v>
      </c>
      <c r="L495" s="32">
        <v>180786.49</v>
      </c>
      <c r="M495" s="32">
        <v>0</v>
      </c>
      <c r="N495" s="32">
        <v>898052.44</v>
      </c>
      <c r="O495" s="32">
        <v>0</v>
      </c>
      <c r="P495" s="32">
        <v>1549787.06</v>
      </c>
      <c r="Q495" s="32">
        <v>1436226.26</v>
      </c>
      <c r="R495" s="32">
        <v>291182.65000000002</v>
      </c>
      <c r="S495" s="32">
        <v>30000</v>
      </c>
      <c r="T495" s="32">
        <v>110067.56</v>
      </c>
      <c r="U495" s="31"/>
      <c r="V495" s="2" t="s">
        <v>489</v>
      </c>
      <c r="W495" s="10">
        <v>5992692.2299999995</v>
      </c>
      <c r="X495" s="10">
        <v>728597.53</v>
      </c>
      <c r="Y495" s="10">
        <v>266353.18</v>
      </c>
      <c r="Z495" s="10">
        <v>102720.24</v>
      </c>
      <c r="AA495" s="10">
        <v>411573.77</v>
      </c>
      <c r="AB495" s="10">
        <v>0</v>
      </c>
      <c r="AC495" s="10">
        <v>0</v>
      </c>
      <c r="AD495" s="10">
        <v>168267.74</v>
      </c>
      <c r="AE495" s="10">
        <v>0</v>
      </c>
      <c r="AF495" s="10">
        <v>898052.44</v>
      </c>
      <c r="AG495" s="10">
        <v>0</v>
      </c>
      <c r="AH495" s="10">
        <v>1549787.06</v>
      </c>
      <c r="AI495" s="10">
        <v>1436226.26</v>
      </c>
      <c r="AJ495" s="10">
        <v>287612.40999999997</v>
      </c>
      <c r="AK495" s="10">
        <v>30000</v>
      </c>
      <c r="AL495" s="10">
        <v>113501.6</v>
      </c>
      <c r="AN495" s="31">
        <f t="shared" si="65"/>
        <v>12654.950000000186</v>
      </c>
      <c r="AO495" s="13">
        <f t="shared" si="66"/>
        <v>3570.2400000000489</v>
      </c>
      <c r="AP495" s="13">
        <f t="shared" si="67"/>
        <v>0</v>
      </c>
      <c r="AQ495" s="13">
        <f t="shared" si="68"/>
        <v>-3434.0400000000081</v>
      </c>
      <c r="AR495" s="13">
        <f t="shared" si="69"/>
        <v>12518.750000000146</v>
      </c>
    </row>
    <row r="496" spans="1:44" x14ac:dyDescent="0.25">
      <c r="A496" s="5">
        <f t="shared" si="70"/>
        <v>476</v>
      </c>
      <c r="B496" s="5">
        <f t="shared" si="71"/>
        <v>109</v>
      </c>
      <c r="C496" s="15" t="s">
        <v>106</v>
      </c>
      <c r="D496" s="2" t="s">
        <v>490</v>
      </c>
      <c r="E496" s="30">
        <f t="shared" si="63"/>
        <v>3096176.4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2994257.17</v>
      </c>
      <c r="Q496" s="32">
        <v>0</v>
      </c>
      <c r="R496" s="32">
        <v>10811.95</v>
      </c>
      <c r="S496" s="32">
        <v>30000</v>
      </c>
      <c r="T496" s="32">
        <v>61107.28</v>
      </c>
      <c r="U496" s="31"/>
      <c r="V496" s="2" t="s">
        <v>490</v>
      </c>
      <c r="W496" s="10">
        <v>2952179.5300000003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0</v>
      </c>
      <c r="AG496" s="10">
        <v>0</v>
      </c>
      <c r="AH496" s="10">
        <v>2853140.22</v>
      </c>
      <c r="AI496" s="10">
        <v>0</v>
      </c>
      <c r="AJ496" s="10">
        <v>10811.95</v>
      </c>
      <c r="AK496" s="10">
        <v>30000</v>
      </c>
      <c r="AL496" s="10">
        <v>58227.360000000001</v>
      </c>
      <c r="AN496" s="31">
        <f t="shared" si="65"/>
        <v>143996.86999999965</v>
      </c>
      <c r="AO496" s="13">
        <f t="shared" si="66"/>
        <v>0</v>
      </c>
      <c r="AP496" s="13">
        <f t="shared" si="67"/>
        <v>0</v>
      </c>
      <c r="AQ496" s="13">
        <f t="shared" si="68"/>
        <v>2879.9199999999983</v>
      </c>
      <c r="AR496" s="13">
        <f t="shared" si="69"/>
        <v>141116.94999999966</v>
      </c>
    </row>
    <row r="497" spans="1:44" x14ac:dyDescent="0.25">
      <c r="A497" s="5">
        <f t="shared" si="70"/>
        <v>477</v>
      </c>
      <c r="B497" s="5">
        <f t="shared" si="71"/>
        <v>110</v>
      </c>
      <c r="C497" s="15" t="s">
        <v>106</v>
      </c>
      <c r="D497" s="2" t="s">
        <v>491</v>
      </c>
      <c r="E497" s="30">
        <f t="shared" si="63"/>
        <v>14181496.470000001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3045921.56</v>
      </c>
      <c r="O497" s="32">
        <v>0</v>
      </c>
      <c r="P497" s="32">
        <v>5522220.6100000003</v>
      </c>
      <c r="Q497" s="32">
        <v>5106364.0999999996</v>
      </c>
      <c r="R497" s="32">
        <v>197918.64</v>
      </c>
      <c r="S497" s="32">
        <v>30000</v>
      </c>
      <c r="T497" s="32">
        <v>279071.56</v>
      </c>
      <c r="U497" s="31"/>
      <c r="V497" s="2" t="s">
        <v>491</v>
      </c>
      <c r="W497" s="10">
        <v>13506391.890000001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0">
        <v>0</v>
      </c>
      <c r="AF497" s="10">
        <v>3045921.56</v>
      </c>
      <c r="AG497" s="10">
        <v>0</v>
      </c>
      <c r="AH497" s="10">
        <v>5256407.74</v>
      </c>
      <c r="AI497" s="10">
        <v>4871243.93</v>
      </c>
      <c r="AJ497" s="10">
        <v>33970.239999999998</v>
      </c>
      <c r="AK497" s="10">
        <v>30000</v>
      </c>
      <c r="AL497" s="10">
        <v>268848.42</v>
      </c>
      <c r="AN497" s="31">
        <f t="shared" si="65"/>
        <v>675104.58000000007</v>
      </c>
      <c r="AO497" s="13">
        <f t="shared" si="66"/>
        <v>163948.40000000002</v>
      </c>
      <c r="AP497" s="13">
        <f t="shared" si="67"/>
        <v>0</v>
      </c>
      <c r="AQ497" s="13">
        <f t="shared" si="68"/>
        <v>10223.140000000014</v>
      </c>
      <c r="AR497" s="13">
        <f t="shared" si="69"/>
        <v>500933.04000000004</v>
      </c>
    </row>
    <row r="498" spans="1:44" x14ac:dyDescent="0.25">
      <c r="A498" s="5">
        <f t="shared" si="70"/>
        <v>478</v>
      </c>
      <c r="B498" s="5">
        <f t="shared" si="71"/>
        <v>111</v>
      </c>
      <c r="C498" s="15" t="s">
        <v>106</v>
      </c>
      <c r="D498" s="2" t="s">
        <v>492</v>
      </c>
      <c r="E498" s="30">
        <f t="shared" si="63"/>
        <v>17971412.010000002</v>
      </c>
      <c r="F498" s="32">
        <v>2188052.4500000002</v>
      </c>
      <c r="G498" s="32">
        <v>799885.68</v>
      </c>
      <c r="H498" s="32">
        <v>308479.33</v>
      </c>
      <c r="I498" s="32">
        <v>1235997.83</v>
      </c>
      <c r="J498" s="32">
        <v>0</v>
      </c>
      <c r="K498" s="32">
        <v>0</v>
      </c>
      <c r="L498" s="32">
        <v>542824.5</v>
      </c>
      <c r="M498" s="32">
        <v>0</v>
      </c>
      <c r="N498" s="32">
        <v>2696942.75</v>
      </c>
      <c r="O498" s="32">
        <v>0</v>
      </c>
      <c r="P498" s="32">
        <v>4887874.63</v>
      </c>
      <c r="Q498" s="32">
        <v>4518281.4000000004</v>
      </c>
      <c r="R498" s="32">
        <v>423573.16</v>
      </c>
      <c r="S498" s="32">
        <v>30000</v>
      </c>
      <c r="T498" s="32">
        <v>339500.27999999997</v>
      </c>
      <c r="U498" s="31"/>
      <c r="V498" s="2" t="s">
        <v>492</v>
      </c>
      <c r="W498" s="10">
        <v>17107473.440000001</v>
      </c>
      <c r="X498" s="10">
        <v>2188052.4500000002</v>
      </c>
      <c r="Y498" s="10">
        <v>799885.68</v>
      </c>
      <c r="Z498" s="10">
        <v>308479.33</v>
      </c>
      <c r="AA498" s="10">
        <v>1235997.83</v>
      </c>
      <c r="AB498" s="10">
        <v>0</v>
      </c>
      <c r="AC498" s="10">
        <v>0</v>
      </c>
      <c r="AD498" s="10">
        <v>505325.13</v>
      </c>
      <c r="AE498" s="10">
        <v>0</v>
      </c>
      <c r="AF498" s="10">
        <v>2696942.75</v>
      </c>
      <c r="AG498" s="10">
        <v>0</v>
      </c>
      <c r="AH498" s="10">
        <v>4654168.0199999996</v>
      </c>
      <c r="AI498" s="10">
        <v>4313133.37</v>
      </c>
      <c r="AJ498" s="10">
        <v>34632.04</v>
      </c>
      <c r="AK498" s="10">
        <v>30000</v>
      </c>
      <c r="AL498" s="10">
        <v>340856.84</v>
      </c>
      <c r="AN498" s="31">
        <f t="shared" si="65"/>
        <v>863938.5700000003</v>
      </c>
      <c r="AO498" s="13">
        <f t="shared" si="66"/>
        <v>388941.12</v>
      </c>
      <c r="AP498" s="13">
        <f t="shared" si="67"/>
        <v>0</v>
      </c>
      <c r="AQ498" s="13">
        <f t="shared" si="68"/>
        <v>-1356.5600000000559</v>
      </c>
      <c r="AR498" s="13">
        <f t="shared" si="69"/>
        <v>476354.01000000036</v>
      </c>
    </row>
    <row r="499" spans="1:44" x14ac:dyDescent="0.25">
      <c r="A499" s="5">
        <f t="shared" si="70"/>
        <v>479</v>
      </c>
      <c r="B499" s="5">
        <f t="shared" si="71"/>
        <v>112</v>
      </c>
      <c r="C499" s="15" t="s">
        <v>106</v>
      </c>
      <c r="D499" s="2" t="s">
        <v>493</v>
      </c>
      <c r="E499" s="30">
        <f t="shared" si="63"/>
        <v>8029342.6471535685</v>
      </c>
      <c r="F499" s="32">
        <v>2372408.44</v>
      </c>
      <c r="G499" s="32">
        <v>1272094.8600000001</v>
      </c>
      <c r="H499" s="32">
        <v>0</v>
      </c>
      <c r="I499" s="32">
        <v>0</v>
      </c>
      <c r="J499" s="32">
        <v>0</v>
      </c>
      <c r="K499" s="32">
        <v>0</v>
      </c>
      <c r="L499" s="32">
        <v>165534.07</v>
      </c>
      <c r="M499" s="32">
        <v>0</v>
      </c>
      <c r="N499" s="32">
        <v>2263248.0499999998</v>
      </c>
      <c r="O499" s="32">
        <v>0</v>
      </c>
      <c r="P499" s="32">
        <v>1198223.92</v>
      </c>
      <c r="Q499" s="32">
        <v>0</v>
      </c>
      <c r="R499" s="32">
        <v>639116.39999999991</v>
      </c>
      <c r="S499" s="32">
        <v>20000</v>
      </c>
      <c r="T499" s="32">
        <v>98716.907153568434</v>
      </c>
      <c r="U499" s="31"/>
      <c r="V499" s="2" t="s">
        <v>493</v>
      </c>
      <c r="W499" s="10">
        <v>8266991.9100000001</v>
      </c>
      <c r="X499" s="10">
        <v>2412904.92</v>
      </c>
      <c r="Y499" s="10">
        <v>1300538.76</v>
      </c>
      <c r="Z499" s="10">
        <v>0</v>
      </c>
      <c r="AA499" s="10">
        <v>0</v>
      </c>
      <c r="AB499" s="10">
        <v>0</v>
      </c>
      <c r="AC499" s="10">
        <v>0</v>
      </c>
      <c r="AD499" s="10">
        <v>153889.42000000001</v>
      </c>
      <c r="AE499" s="10">
        <v>0</v>
      </c>
      <c r="AF499" s="10">
        <v>2181336.16</v>
      </c>
      <c r="AG499" s="10">
        <v>0</v>
      </c>
      <c r="AH499" s="10">
        <v>1397248.75</v>
      </c>
      <c r="AI499" s="10">
        <v>0</v>
      </c>
      <c r="AJ499" s="10">
        <v>639116.4</v>
      </c>
      <c r="AK499" s="10">
        <v>20000</v>
      </c>
      <c r="AL499" s="10">
        <v>151957.5</v>
      </c>
      <c r="AN499" s="31">
        <f t="shared" si="65"/>
        <v>-237649.26284643169</v>
      </c>
      <c r="AO499" s="13">
        <f t="shared" si="66"/>
        <v>0</v>
      </c>
      <c r="AP499" s="13">
        <f t="shared" si="67"/>
        <v>0</v>
      </c>
      <c r="AQ499" s="13">
        <f t="shared" si="68"/>
        <v>-53240.592846431566</v>
      </c>
      <c r="AR499" s="13">
        <f t="shared" si="69"/>
        <v>-184408.67000000013</v>
      </c>
    </row>
    <row r="500" spans="1:44" x14ac:dyDescent="0.25">
      <c r="A500" s="5">
        <f t="shared" si="70"/>
        <v>480</v>
      </c>
      <c r="B500" s="5">
        <f t="shared" si="71"/>
        <v>113</v>
      </c>
      <c r="C500" s="15" t="s">
        <v>106</v>
      </c>
      <c r="D500" s="2" t="s">
        <v>494</v>
      </c>
      <c r="E500" s="30">
        <f t="shared" si="63"/>
        <v>9306621.0598982628</v>
      </c>
      <c r="F500" s="12">
        <v>1904876.55</v>
      </c>
      <c r="G500" s="12">
        <v>574051.49</v>
      </c>
      <c r="H500" s="12">
        <v>293527.59000000003</v>
      </c>
      <c r="I500" s="12">
        <v>575878.30000000005</v>
      </c>
      <c r="J500" s="32">
        <v>0</v>
      </c>
      <c r="K500" s="32">
        <v>0</v>
      </c>
      <c r="L500" s="12">
        <v>396665.22</v>
      </c>
      <c r="M500" s="32">
        <v>0</v>
      </c>
      <c r="N500" s="32">
        <v>0</v>
      </c>
      <c r="O500" s="32">
        <v>0</v>
      </c>
      <c r="P500" s="12">
        <v>4778512.33</v>
      </c>
      <c r="Q500" s="32">
        <v>0</v>
      </c>
      <c r="R500" s="32">
        <v>645833.55000000005</v>
      </c>
      <c r="S500" s="32">
        <v>8666.64</v>
      </c>
      <c r="T500" s="32">
        <v>128609.38989826056</v>
      </c>
      <c r="U500" s="31"/>
      <c r="V500" s="2" t="s">
        <v>494</v>
      </c>
      <c r="W500" s="10">
        <v>9487123.5600000005</v>
      </c>
      <c r="X500" s="10">
        <v>1943777.48</v>
      </c>
      <c r="Y500" s="10">
        <v>629029.91</v>
      </c>
      <c r="Z500" s="10">
        <v>379899.62</v>
      </c>
      <c r="AA500" s="10">
        <v>612896.4</v>
      </c>
      <c r="AB500" s="10">
        <v>0</v>
      </c>
      <c r="AC500" s="10">
        <v>0</v>
      </c>
      <c r="AD500" s="10">
        <v>368385.3</v>
      </c>
      <c r="AE500" s="10">
        <v>0</v>
      </c>
      <c r="AF500" s="10">
        <v>0</v>
      </c>
      <c r="AG500" s="10">
        <v>0</v>
      </c>
      <c r="AH500" s="10">
        <v>4701075.5199999996</v>
      </c>
      <c r="AI500" s="10">
        <v>0</v>
      </c>
      <c r="AJ500" s="10">
        <v>645833.55000000005</v>
      </c>
      <c r="AK500" s="10">
        <v>8666.64</v>
      </c>
      <c r="AL500" s="10">
        <v>176225.78</v>
      </c>
      <c r="AN500" s="31">
        <f t="shared" si="65"/>
        <v>-180502.50010173768</v>
      </c>
      <c r="AO500" s="13">
        <f t="shared" si="66"/>
        <v>0</v>
      </c>
      <c r="AP500" s="13">
        <f t="shared" si="67"/>
        <v>0</v>
      </c>
      <c r="AQ500" s="13">
        <f t="shared" si="68"/>
        <v>-47616.390101739438</v>
      </c>
      <c r="AR500" s="13">
        <f t="shared" si="69"/>
        <v>-132886.10999999824</v>
      </c>
    </row>
    <row r="501" spans="1:44" x14ac:dyDescent="0.25">
      <c r="A501" s="5">
        <f t="shared" si="70"/>
        <v>481</v>
      </c>
      <c r="B501" s="5">
        <f t="shared" si="71"/>
        <v>114</v>
      </c>
      <c r="C501" s="15" t="s">
        <v>106</v>
      </c>
      <c r="D501" s="2" t="s">
        <v>495</v>
      </c>
      <c r="E501" s="30">
        <f t="shared" si="63"/>
        <v>3128511.15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3021772.94</v>
      </c>
      <c r="Q501" s="32">
        <v>0</v>
      </c>
      <c r="R501" s="32">
        <v>15069.37</v>
      </c>
      <c r="S501" s="32">
        <v>30000</v>
      </c>
      <c r="T501" s="32">
        <v>61668.84</v>
      </c>
      <c r="U501" s="31"/>
      <c r="V501" s="2" t="s">
        <v>495</v>
      </c>
      <c r="W501" s="10">
        <v>2987154.9600000004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0">
        <v>0</v>
      </c>
      <c r="AF501" s="10">
        <v>0</v>
      </c>
      <c r="AG501" s="10">
        <v>0</v>
      </c>
      <c r="AH501" s="10">
        <v>2883243.87</v>
      </c>
      <c r="AI501" s="10">
        <v>0</v>
      </c>
      <c r="AJ501" s="10">
        <v>15069.37</v>
      </c>
      <c r="AK501" s="10">
        <v>30000</v>
      </c>
      <c r="AL501" s="10">
        <v>58841.72</v>
      </c>
      <c r="AN501" s="31">
        <f t="shared" si="65"/>
        <v>141356.18999999948</v>
      </c>
      <c r="AO501" s="13">
        <f t="shared" si="66"/>
        <v>0</v>
      </c>
      <c r="AP501" s="13">
        <f t="shared" si="67"/>
        <v>0</v>
      </c>
      <c r="AQ501" s="13">
        <f t="shared" si="68"/>
        <v>2827.1199999999953</v>
      </c>
      <c r="AR501" s="13">
        <f t="shared" si="69"/>
        <v>138529.06999999948</v>
      </c>
    </row>
    <row r="502" spans="1:44" x14ac:dyDescent="0.25">
      <c r="A502" s="5">
        <f t="shared" si="70"/>
        <v>482</v>
      </c>
      <c r="B502" s="5">
        <f t="shared" si="71"/>
        <v>115</v>
      </c>
      <c r="C502" s="15" t="s">
        <v>106</v>
      </c>
      <c r="D502" s="2" t="s">
        <v>496</v>
      </c>
      <c r="E502" s="30">
        <f t="shared" si="63"/>
        <v>8073381.4299999997</v>
      </c>
      <c r="F502" s="32">
        <v>0</v>
      </c>
      <c r="G502" s="32">
        <v>798080.15</v>
      </c>
      <c r="H502" s="32">
        <v>307783.03000000003</v>
      </c>
      <c r="I502" s="32">
        <v>1233207.9099999999</v>
      </c>
      <c r="J502" s="32">
        <v>0</v>
      </c>
      <c r="K502" s="32">
        <v>0</v>
      </c>
      <c r="L502" s="32">
        <v>541657.89</v>
      </c>
      <c r="M502" s="32">
        <v>0</v>
      </c>
      <c r="N502" s="32">
        <v>0</v>
      </c>
      <c r="O502" s="32">
        <v>0</v>
      </c>
      <c r="P502" s="32">
        <v>4879149.72</v>
      </c>
      <c r="Q502" s="32">
        <v>0</v>
      </c>
      <c r="R502" s="32">
        <v>136192.11000000002</v>
      </c>
      <c r="S502" s="32">
        <v>30000</v>
      </c>
      <c r="T502" s="32">
        <v>147310.62</v>
      </c>
      <c r="U502" s="31"/>
      <c r="V502" s="2" t="s">
        <v>496</v>
      </c>
      <c r="W502" s="10">
        <v>7679789.7400000002</v>
      </c>
      <c r="X502" s="10">
        <v>0</v>
      </c>
      <c r="Y502" s="10">
        <v>798080.15</v>
      </c>
      <c r="Z502" s="10">
        <v>307783.03000000003</v>
      </c>
      <c r="AA502" s="10">
        <v>1233207.9099999999</v>
      </c>
      <c r="AB502" s="10">
        <v>0</v>
      </c>
      <c r="AC502" s="10">
        <v>0</v>
      </c>
      <c r="AD502" s="10">
        <v>504184.5</v>
      </c>
      <c r="AE502" s="10">
        <v>0</v>
      </c>
      <c r="AF502" s="10">
        <v>0</v>
      </c>
      <c r="AG502" s="10">
        <v>0</v>
      </c>
      <c r="AH502" s="10">
        <v>4643662.53</v>
      </c>
      <c r="AI502" s="10">
        <v>0</v>
      </c>
      <c r="AJ502" s="10">
        <v>10077.379999999999</v>
      </c>
      <c r="AK502" s="10">
        <v>30000</v>
      </c>
      <c r="AL502" s="10">
        <v>152794.23999999999</v>
      </c>
      <c r="AN502" s="31">
        <f t="shared" si="65"/>
        <v>393591.68999999948</v>
      </c>
      <c r="AO502" s="13">
        <f t="shared" si="66"/>
        <v>126114.73000000001</v>
      </c>
      <c r="AP502" s="13">
        <f t="shared" si="67"/>
        <v>0</v>
      </c>
      <c r="AQ502" s="13">
        <f t="shared" si="68"/>
        <v>-5483.6199999999953</v>
      </c>
      <c r="AR502" s="13">
        <f t="shared" si="69"/>
        <v>272960.57999999949</v>
      </c>
    </row>
    <row r="503" spans="1:44" x14ac:dyDescent="0.25">
      <c r="A503" s="5">
        <f t="shared" si="70"/>
        <v>483</v>
      </c>
      <c r="B503" s="5">
        <f t="shared" si="71"/>
        <v>116</v>
      </c>
      <c r="C503" s="15" t="s">
        <v>106</v>
      </c>
      <c r="D503" s="2" t="s">
        <v>497</v>
      </c>
      <c r="E503" s="30">
        <f t="shared" si="63"/>
        <v>13271688.850000001</v>
      </c>
      <c r="F503" s="32">
        <v>1925815.11</v>
      </c>
      <c r="G503" s="32">
        <v>704019.67</v>
      </c>
      <c r="H503" s="32">
        <v>271508.2</v>
      </c>
      <c r="I503" s="32">
        <v>1087863.9099999999</v>
      </c>
      <c r="J503" s="32">
        <v>0</v>
      </c>
      <c r="K503" s="32">
        <v>0</v>
      </c>
      <c r="L503" s="32">
        <v>477782.09</v>
      </c>
      <c r="M503" s="32">
        <v>0</v>
      </c>
      <c r="N503" s="32">
        <v>0</v>
      </c>
      <c r="O503" s="32">
        <v>0</v>
      </c>
      <c r="P503" s="32">
        <v>4299214.53</v>
      </c>
      <c r="Q503" s="32">
        <v>3971204.2</v>
      </c>
      <c r="R503" s="32">
        <v>254084.71999999997</v>
      </c>
      <c r="S503" s="32">
        <v>30000</v>
      </c>
      <c r="T503" s="32">
        <v>250196.41999999998</v>
      </c>
      <c r="U503" s="31"/>
      <c r="V503" s="2" t="s">
        <v>497</v>
      </c>
      <c r="W503" s="10">
        <v>12647435.030000001</v>
      </c>
      <c r="X503" s="10">
        <v>1925815.11</v>
      </c>
      <c r="Y503" s="10">
        <v>704019.67</v>
      </c>
      <c r="Z503" s="10">
        <v>271508.2</v>
      </c>
      <c r="AA503" s="10">
        <v>1087863.9099999999</v>
      </c>
      <c r="AB503" s="10">
        <v>0</v>
      </c>
      <c r="AC503" s="10">
        <v>0</v>
      </c>
      <c r="AD503" s="10">
        <v>444762.08</v>
      </c>
      <c r="AE503" s="10">
        <v>0</v>
      </c>
      <c r="AF503" s="10">
        <v>0</v>
      </c>
      <c r="AG503" s="10">
        <v>0</v>
      </c>
      <c r="AH503" s="10">
        <v>4096367.56</v>
      </c>
      <c r="AI503" s="10">
        <v>3796205.82</v>
      </c>
      <c r="AJ503" s="10">
        <v>39330.620000000003</v>
      </c>
      <c r="AK503" s="10">
        <v>30000</v>
      </c>
      <c r="AL503" s="10">
        <v>251562.06</v>
      </c>
      <c r="AN503" s="31">
        <f t="shared" si="65"/>
        <v>624253.8200000003</v>
      </c>
      <c r="AO503" s="13">
        <f t="shared" si="66"/>
        <v>214754.09999999998</v>
      </c>
      <c r="AP503" s="13">
        <f t="shared" si="67"/>
        <v>0</v>
      </c>
      <c r="AQ503" s="13">
        <f t="shared" si="68"/>
        <v>-1365.640000000014</v>
      </c>
      <c r="AR503" s="13">
        <f t="shared" si="69"/>
        <v>410865.36000000034</v>
      </c>
    </row>
    <row r="504" spans="1:44" x14ac:dyDescent="0.25">
      <c r="A504" s="5">
        <f t="shared" si="70"/>
        <v>484</v>
      </c>
      <c r="B504" s="5">
        <f t="shared" si="71"/>
        <v>117</v>
      </c>
      <c r="C504" s="15" t="s">
        <v>106</v>
      </c>
      <c r="D504" s="2" t="s">
        <v>498</v>
      </c>
      <c r="E504" s="30">
        <f t="shared" si="63"/>
        <v>510350.99</v>
      </c>
      <c r="F504" s="32">
        <v>0</v>
      </c>
      <c r="G504" s="32">
        <v>0</v>
      </c>
      <c r="H504" s="32">
        <v>0</v>
      </c>
      <c r="I504" s="32">
        <v>0</v>
      </c>
      <c r="J504" s="32">
        <v>145048.56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12">
        <v>0</v>
      </c>
      <c r="Q504" s="32">
        <v>0</v>
      </c>
      <c r="R504" s="32">
        <v>352342.25</v>
      </c>
      <c r="S504" s="32">
        <v>10000</v>
      </c>
      <c r="T504" s="32">
        <v>2960.18</v>
      </c>
      <c r="U504" s="31"/>
      <c r="V504" s="2" t="s">
        <v>498</v>
      </c>
      <c r="W504" s="10">
        <v>837175.69000000006</v>
      </c>
      <c r="X504" s="10">
        <v>0</v>
      </c>
      <c r="Y504" s="10">
        <v>0</v>
      </c>
      <c r="Z504" s="10">
        <v>0</v>
      </c>
      <c r="AA504" s="10">
        <v>0</v>
      </c>
      <c r="AB504" s="10">
        <v>445736.78</v>
      </c>
      <c r="AC504" s="10">
        <v>0</v>
      </c>
      <c r="AD504" s="10">
        <v>0</v>
      </c>
      <c r="AE504" s="10">
        <v>0</v>
      </c>
      <c r="AF504" s="10">
        <v>0</v>
      </c>
      <c r="AG504" s="10">
        <v>0</v>
      </c>
      <c r="AH504" s="10">
        <v>0</v>
      </c>
      <c r="AI504" s="10">
        <v>0</v>
      </c>
      <c r="AJ504" s="10">
        <v>352342.25</v>
      </c>
      <c r="AK504" s="10">
        <v>10000</v>
      </c>
      <c r="AL504" s="10">
        <v>9096.66</v>
      </c>
      <c r="AN504" s="31">
        <f t="shared" si="65"/>
        <v>-326824.70000000007</v>
      </c>
      <c r="AO504" s="13">
        <f t="shared" si="66"/>
        <v>0</v>
      </c>
      <c r="AP504" s="13">
        <f t="shared" si="67"/>
        <v>0</v>
      </c>
      <c r="AQ504" s="13">
        <f t="shared" si="68"/>
        <v>-6136.48</v>
      </c>
      <c r="AR504" s="13">
        <f t="shared" si="69"/>
        <v>-320688.22000000009</v>
      </c>
    </row>
    <row r="505" spans="1:44" x14ac:dyDescent="0.25">
      <c r="A505" s="5">
        <f t="shared" si="70"/>
        <v>485</v>
      </c>
      <c r="B505" s="5">
        <f t="shared" si="71"/>
        <v>118</v>
      </c>
      <c r="C505" s="15" t="s">
        <v>106</v>
      </c>
      <c r="D505" s="2" t="s">
        <v>139</v>
      </c>
      <c r="E505" s="30">
        <f t="shared" si="63"/>
        <v>8430672.3399999999</v>
      </c>
      <c r="F505" s="32">
        <v>0</v>
      </c>
      <c r="G505" s="32">
        <v>0</v>
      </c>
      <c r="H505" s="32">
        <v>815247.31</v>
      </c>
      <c r="I505" s="32">
        <v>0</v>
      </c>
      <c r="J505" s="25">
        <v>0</v>
      </c>
      <c r="K505" s="32">
        <v>0</v>
      </c>
      <c r="L505" s="32">
        <v>0</v>
      </c>
      <c r="M505" s="32">
        <v>0</v>
      </c>
      <c r="N505" s="32">
        <v>2723280.57</v>
      </c>
      <c r="O505" s="32">
        <v>0</v>
      </c>
      <c r="P505" s="12">
        <v>0</v>
      </c>
      <c r="Q505" s="32">
        <v>3649013.94</v>
      </c>
      <c r="R505" s="32">
        <v>1158406.78</v>
      </c>
      <c r="S505" s="32">
        <v>10000</v>
      </c>
      <c r="T505" s="32">
        <v>74723.740000000005</v>
      </c>
      <c r="U505" s="31"/>
      <c r="V505" s="2" t="s">
        <v>139</v>
      </c>
      <c r="W505" s="10">
        <v>9167545.4999999981</v>
      </c>
      <c r="X505" s="10">
        <v>0</v>
      </c>
      <c r="Y505" s="10">
        <v>0</v>
      </c>
      <c r="Z505" s="10">
        <v>1104145.26</v>
      </c>
      <c r="AA505" s="10">
        <v>0</v>
      </c>
      <c r="AB505" s="10">
        <v>0</v>
      </c>
      <c r="AC505" s="10">
        <v>0</v>
      </c>
      <c r="AD505" s="10">
        <v>0</v>
      </c>
      <c r="AE505" s="10">
        <v>0</v>
      </c>
      <c r="AF505" s="10">
        <v>2680114.5</v>
      </c>
      <c r="AG505" s="10">
        <v>0</v>
      </c>
      <c r="AH505" s="10">
        <v>0</v>
      </c>
      <c r="AI505" s="10">
        <v>4035296.18</v>
      </c>
      <c r="AJ505" s="10">
        <v>1158406.78</v>
      </c>
      <c r="AK505" s="10">
        <v>10000</v>
      </c>
      <c r="AL505" s="10">
        <v>159582.78</v>
      </c>
      <c r="AN505" s="31">
        <f t="shared" si="65"/>
        <v>-736873.15999999829</v>
      </c>
      <c r="AO505" s="13">
        <f t="shared" si="66"/>
        <v>0</v>
      </c>
      <c r="AP505" s="13">
        <f t="shared" si="67"/>
        <v>0</v>
      </c>
      <c r="AQ505" s="13">
        <f t="shared" si="68"/>
        <v>-84859.04</v>
      </c>
      <c r="AR505" s="13">
        <f t="shared" si="69"/>
        <v>-652014.11999999825</v>
      </c>
    </row>
    <row r="506" spans="1:44" x14ac:dyDescent="0.25">
      <c r="A506" s="5">
        <f t="shared" si="70"/>
        <v>486</v>
      </c>
      <c r="B506" s="5">
        <f t="shared" si="71"/>
        <v>119</v>
      </c>
      <c r="C506" s="15" t="s">
        <v>106</v>
      </c>
      <c r="D506" s="2" t="s">
        <v>499</v>
      </c>
      <c r="E506" s="30">
        <f t="shared" si="63"/>
        <v>505258.72</v>
      </c>
      <c r="F506" s="32">
        <v>0</v>
      </c>
      <c r="G506" s="32">
        <v>0</v>
      </c>
      <c r="H506" s="32">
        <v>0</v>
      </c>
      <c r="I506" s="32">
        <v>0</v>
      </c>
      <c r="J506" s="32">
        <v>140968.15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12">
        <v>0</v>
      </c>
      <c r="Q506" s="32">
        <v>0</v>
      </c>
      <c r="R506" s="32">
        <v>351413.67</v>
      </c>
      <c r="S506" s="32">
        <v>10000</v>
      </c>
      <c r="T506" s="32">
        <v>2876.9</v>
      </c>
      <c r="U506" s="31"/>
      <c r="V506" s="2" t="s">
        <v>499</v>
      </c>
      <c r="W506" s="10">
        <v>831409.45000000007</v>
      </c>
      <c r="X506" s="10">
        <v>0</v>
      </c>
      <c r="Y506" s="10">
        <v>0</v>
      </c>
      <c r="Z506" s="10">
        <v>0</v>
      </c>
      <c r="AA506" s="10">
        <v>0</v>
      </c>
      <c r="AB506" s="10">
        <v>440995.86</v>
      </c>
      <c r="AC506" s="10">
        <v>0</v>
      </c>
      <c r="AD506" s="10">
        <v>0</v>
      </c>
      <c r="AE506" s="10">
        <v>0</v>
      </c>
      <c r="AF506" s="10">
        <v>0</v>
      </c>
      <c r="AG506" s="10">
        <v>0</v>
      </c>
      <c r="AH506" s="10">
        <v>0</v>
      </c>
      <c r="AI506" s="10">
        <v>0</v>
      </c>
      <c r="AJ506" s="10">
        <v>351413.67</v>
      </c>
      <c r="AK506" s="10">
        <v>10000</v>
      </c>
      <c r="AL506" s="10">
        <v>8999.92</v>
      </c>
      <c r="AN506" s="31">
        <f t="shared" si="65"/>
        <v>-326150.7300000001</v>
      </c>
      <c r="AO506" s="13">
        <f t="shared" si="66"/>
        <v>0</v>
      </c>
      <c r="AP506" s="13">
        <f t="shared" si="67"/>
        <v>0</v>
      </c>
      <c r="AQ506" s="13">
        <f t="shared" si="68"/>
        <v>-6123.02</v>
      </c>
      <c r="AR506" s="13">
        <f t="shared" si="69"/>
        <v>-320027.71000000008</v>
      </c>
    </row>
    <row r="507" spans="1:44" x14ac:dyDescent="0.25">
      <c r="A507" s="5">
        <f t="shared" si="70"/>
        <v>487</v>
      </c>
      <c r="B507" s="5">
        <f t="shared" si="71"/>
        <v>120</v>
      </c>
      <c r="C507" s="15" t="s">
        <v>106</v>
      </c>
      <c r="D507" s="2" t="s">
        <v>500</v>
      </c>
      <c r="E507" s="30">
        <f t="shared" si="63"/>
        <v>10384396.039999999</v>
      </c>
      <c r="F507" s="32">
        <v>1332372.45</v>
      </c>
      <c r="G507" s="32">
        <v>487075.01</v>
      </c>
      <c r="H507" s="32">
        <v>187842.56</v>
      </c>
      <c r="I507" s="32">
        <v>0</v>
      </c>
      <c r="J507" s="32">
        <v>220757.53</v>
      </c>
      <c r="K507" s="32">
        <v>0</v>
      </c>
      <c r="L507" s="32">
        <v>330563.86</v>
      </c>
      <c r="M507" s="32">
        <v>0</v>
      </c>
      <c r="N507" s="32">
        <v>1642251.41</v>
      </c>
      <c r="O507" s="32">
        <v>0</v>
      </c>
      <c r="P507" s="32">
        <v>2972660.09</v>
      </c>
      <c r="Q507" s="32">
        <v>2744048.9</v>
      </c>
      <c r="R507" s="32">
        <v>241170.99000000002</v>
      </c>
      <c r="S507" s="32">
        <v>30000</v>
      </c>
      <c r="T507" s="32">
        <v>195653.24</v>
      </c>
      <c r="U507" s="31"/>
      <c r="V507" s="2" t="s">
        <v>500</v>
      </c>
      <c r="W507" s="10">
        <v>9897856.1199999992</v>
      </c>
      <c r="X507" s="10">
        <v>1332372.45</v>
      </c>
      <c r="Y507" s="10">
        <v>487075.01</v>
      </c>
      <c r="Z507" s="10">
        <v>187842.56</v>
      </c>
      <c r="AA507" s="10">
        <v>0</v>
      </c>
      <c r="AB507" s="10">
        <v>220757.53</v>
      </c>
      <c r="AC507" s="10">
        <v>0</v>
      </c>
      <c r="AD507" s="10">
        <v>307708.02</v>
      </c>
      <c r="AE507" s="10">
        <v>0</v>
      </c>
      <c r="AF507" s="10">
        <v>1642251.41</v>
      </c>
      <c r="AG507" s="10">
        <v>0</v>
      </c>
      <c r="AH507" s="10">
        <v>2834066.11</v>
      </c>
      <c r="AI507" s="10">
        <v>2626399.61</v>
      </c>
      <c r="AJ507" s="10">
        <v>32679.88</v>
      </c>
      <c r="AK507" s="10">
        <v>30000</v>
      </c>
      <c r="AL507" s="10">
        <v>196703.53999999998</v>
      </c>
      <c r="AN507" s="31">
        <f t="shared" si="65"/>
        <v>486539.91999999993</v>
      </c>
      <c r="AO507" s="13">
        <f t="shared" si="66"/>
        <v>208491.11000000002</v>
      </c>
      <c r="AP507" s="13">
        <f t="shared" si="67"/>
        <v>0</v>
      </c>
      <c r="AQ507" s="13">
        <f t="shared" si="68"/>
        <v>-1050.2999999999884</v>
      </c>
      <c r="AR507" s="13">
        <f t="shared" si="69"/>
        <v>279099.10999999993</v>
      </c>
    </row>
    <row r="508" spans="1:44" x14ac:dyDescent="0.25">
      <c r="A508" s="5">
        <f t="shared" si="70"/>
        <v>488</v>
      </c>
      <c r="B508" s="5">
        <f t="shared" si="71"/>
        <v>121</v>
      </c>
      <c r="C508" s="15" t="s">
        <v>106</v>
      </c>
      <c r="D508" s="2" t="s">
        <v>501</v>
      </c>
      <c r="E508" s="30">
        <f t="shared" si="63"/>
        <v>839500.61</v>
      </c>
      <c r="F508" s="32">
        <v>0</v>
      </c>
      <c r="G508" s="32">
        <v>0</v>
      </c>
      <c r="H508" s="32">
        <v>0</v>
      </c>
      <c r="I508" s="32">
        <v>0</v>
      </c>
      <c r="J508" s="32">
        <v>573573.37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12">
        <v>0</v>
      </c>
      <c r="Q508" s="32">
        <v>0</v>
      </c>
      <c r="R508" s="32">
        <v>244221.66</v>
      </c>
      <c r="S508" s="32">
        <v>10000</v>
      </c>
      <c r="T508" s="32">
        <v>11705.58</v>
      </c>
      <c r="U508" s="31"/>
      <c r="V508" s="2" t="s">
        <v>501</v>
      </c>
      <c r="W508" s="10">
        <v>1041747.2400000001</v>
      </c>
      <c r="X508" s="10">
        <v>0</v>
      </c>
      <c r="Y508" s="10">
        <v>0</v>
      </c>
      <c r="Z508" s="10">
        <v>0</v>
      </c>
      <c r="AA508" s="10">
        <v>0</v>
      </c>
      <c r="AB508" s="10">
        <v>752175.06</v>
      </c>
      <c r="AC508" s="10">
        <v>0</v>
      </c>
      <c r="AD508" s="10">
        <v>0</v>
      </c>
      <c r="AE508" s="10">
        <v>0</v>
      </c>
      <c r="AF508" s="10">
        <v>0</v>
      </c>
      <c r="AG508" s="10">
        <v>0</v>
      </c>
      <c r="AH508" s="10">
        <v>0</v>
      </c>
      <c r="AI508" s="10">
        <v>0</v>
      </c>
      <c r="AJ508" s="10">
        <v>244221.66</v>
      </c>
      <c r="AK508" s="10">
        <v>10000</v>
      </c>
      <c r="AL508" s="10">
        <v>15350.52</v>
      </c>
      <c r="AN508" s="31">
        <f t="shared" si="65"/>
        <v>-202246.63000000012</v>
      </c>
      <c r="AO508" s="13">
        <f t="shared" si="66"/>
        <v>0</v>
      </c>
      <c r="AP508" s="13">
        <f t="shared" si="67"/>
        <v>0</v>
      </c>
      <c r="AQ508" s="13">
        <f t="shared" si="68"/>
        <v>-3644.9400000000005</v>
      </c>
      <c r="AR508" s="13">
        <f t="shared" si="69"/>
        <v>-198601.69000000012</v>
      </c>
    </row>
    <row r="509" spans="1:44" x14ac:dyDescent="0.25">
      <c r="A509" s="5">
        <f t="shared" si="70"/>
        <v>489</v>
      </c>
      <c r="B509" s="5">
        <f t="shared" si="71"/>
        <v>122</v>
      </c>
      <c r="C509" s="15" t="s">
        <v>106</v>
      </c>
      <c r="D509" s="2" t="s">
        <v>502</v>
      </c>
      <c r="E509" s="30">
        <f t="shared" si="63"/>
        <v>1087003.28</v>
      </c>
      <c r="F509" s="32">
        <v>0</v>
      </c>
      <c r="G509" s="32">
        <v>0</v>
      </c>
      <c r="H509" s="32">
        <v>0</v>
      </c>
      <c r="I509" s="32">
        <v>0</v>
      </c>
      <c r="J509" s="32">
        <v>344667.49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12">
        <v>0</v>
      </c>
      <c r="Q509" s="32">
        <v>492423.03</v>
      </c>
      <c r="R509" s="32">
        <v>236972.44</v>
      </c>
      <c r="S509" s="32">
        <v>5000</v>
      </c>
      <c r="T509" s="32">
        <v>7940.32</v>
      </c>
      <c r="U509" s="31"/>
      <c r="V509" s="2" t="s">
        <v>502</v>
      </c>
      <c r="W509" s="10">
        <v>1275381.8</v>
      </c>
      <c r="X509" s="10">
        <v>0</v>
      </c>
      <c r="Y509" s="10">
        <v>0</v>
      </c>
      <c r="Z509" s="10">
        <v>0</v>
      </c>
      <c r="AA509" s="10">
        <v>0</v>
      </c>
      <c r="AB509" s="10">
        <v>95165.96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470332.09</v>
      </c>
      <c r="AJ509" s="10">
        <v>668342.97</v>
      </c>
      <c r="AK509" s="10">
        <v>5000</v>
      </c>
      <c r="AL509" s="10">
        <v>11540.78</v>
      </c>
      <c r="AN509" s="31">
        <f t="shared" si="65"/>
        <v>-188378.52000000002</v>
      </c>
      <c r="AO509" s="13">
        <f t="shared" si="66"/>
        <v>-431370.52999999997</v>
      </c>
      <c r="AP509" s="13">
        <f t="shared" si="67"/>
        <v>0</v>
      </c>
      <c r="AQ509" s="13">
        <f t="shared" si="68"/>
        <v>-3600.4600000000009</v>
      </c>
      <c r="AR509" s="13">
        <f t="shared" si="69"/>
        <v>246592.46999999994</v>
      </c>
    </row>
    <row r="510" spans="1:44" x14ac:dyDescent="0.25">
      <c r="A510" s="5">
        <f t="shared" si="70"/>
        <v>490</v>
      </c>
      <c r="B510" s="5">
        <f t="shared" si="71"/>
        <v>123</v>
      </c>
      <c r="C510" s="15" t="s">
        <v>106</v>
      </c>
      <c r="D510" s="2" t="s">
        <v>503</v>
      </c>
      <c r="E510" s="30">
        <f t="shared" si="63"/>
        <v>8938948.25</v>
      </c>
      <c r="F510" s="32">
        <v>0</v>
      </c>
      <c r="G510" s="32">
        <v>0</v>
      </c>
      <c r="H510" s="32">
        <v>0</v>
      </c>
      <c r="I510" s="32">
        <v>0</v>
      </c>
      <c r="J510" s="32">
        <v>460632.05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3405539.51</v>
      </c>
      <c r="Q510" s="32">
        <v>3614086.89</v>
      </c>
      <c r="R510" s="32">
        <v>1286031.46</v>
      </c>
      <c r="S510" s="32">
        <v>20000</v>
      </c>
      <c r="T510" s="32">
        <v>152658.34000000003</v>
      </c>
      <c r="U510" s="31"/>
      <c r="V510" s="2" t="s">
        <v>503</v>
      </c>
      <c r="W510" s="10">
        <v>9509963.8300000001</v>
      </c>
      <c r="X510" s="10">
        <v>0</v>
      </c>
      <c r="Y510" s="10">
        <v>0</v>
      </c>
      <c r="Z510" s="10">
        <v>0</v>
      </c>
      <c r="AA510" s="10">
        <v>0</v>
      </c>
      <c r="AB510" s="10">
        <v>686280.07</v>
      </c>
      <c r="AC510" s="10">
        <v>0</v>
      </c>
      <c r="AD510" s="10">
        <v>0</v>
      </c>
      <c r="AE510" s="10">
        <v>0</v>
      </c>
      <c r="AF510" s="10">
        <v>0</v>
      </c>
      <c r="AG510" s="10">
        <v>0</v>
      </c>
      <c r="AH510" s="10">
        <v>3659396.88</v>
      </c>
      <c r="AI510" s="10">
        <v>3947083.86</v>
      </c>
      <c r="AJ510" s="10">
        <v>1017963</v>
      </c>
      <c r="AK510" s="10">
        <v>20000</v>
      </c>
      <c r="AL510" s="10">
        <v>169240.02000000002</v>
      </c>
      <c r="AN510" s="31">
        <f t="shared" si="65"/>
        <v>-571015.58000000007</v>
      </c>
      <c r="AO510" s="13">
        <f t="shared" si="66"/>
        <v>268068.45999999996</v>
      </c>
      <c r="AP510" s="13">
        <f t="shared" si="67"/>
        <v>0</v>
      </c>
      <c r="AQ510" s="13">
        <f t="shared" si="68"/>
        <v>-16581.679999999993</v>
      </c>
      <c r="AR510" s="13">
        <f t="shared" si="69"/>
        <v>-822502.3600000001</v>
      </c>
    </row>
    <row r="511" spans="1:44" x14ac:dyDescent="0.25">
      <c r="A511" s="5">
        <f t="shared" si="70"/>
        <v>491</v>
      </c>
      <c r="B511" s="5">
        <f t="shared" si="71"/>
        <v>124</v>
      </c>
      <c r="C511" s="15" t="s">
        <v>106</v>
      </c>
      <c r="D511" s="2" t="s">
        <v>504</v>
      </c>
      <c r="E511" s="30">
        <f t="shared" si="63"/>
        <v>20489389.25</v>
      </c>
      <c r="F511" s="32">
        <v>5339966.83</v>
      </c>
      <c r="G511" s="32">
        <v>2838289.51</v>
      </c>
      <c r="H511" s="32">
        <v>1070165.33</v>
      </c>
      <c r="I511" s="32">
        <v>1748902.47</v>
      </c>
      <c r="J511" s="32">
        <v>0</v>
      </c>
      <c r="K511" s="32">
        <v>0</v>
      </c>
      <c r="L511" s="32">
        <v>357711.51</v>
      </c>
      <c r="M511" s="32">
        <v>0</v>
      </c>
      <c r="N511" s="32">
        <v>4747364.29</v>
      </c>
      <c r="O511" s="32">
        <v>0</v>
      </c>
      <c r="P511" s="32">
        <v>2808818.95</v>
      </c>
      <c r="Q511" s="32">
        <v>0</v>
      </c>
      <c r="R511" s="32">
        <v>1294899.1800000002</v>
      </c>
      <c r="S511" s="32">
        <v>17500</v>
      </c>
      <c r="T511" s="32">
        <v>265771.18</v>
      </c>
      <c r="U511" s="31"/>
      <c r="V511" s="2" t="s">
        <v>504</v>
      </c>
      <c r="W511" s="10">
        <v>20759818.949999999</v>
      </c>
      <c r="X511" s="10">
        <v>5218134.55</v>
      </c>
      <c r="Y511" s="10">
        <v>2812537.77</v>
      </c>
      <c r="Z511" s="10">
        <v>1185190.01</v>
      </c>
      <c r="AA511" s="10">
        <v>1758531.15</v>
      </c>
      <c r="AB511" s="10">
        <v>0</v>
      </c>
      <c r="AC511" s="10">
        <v>0</v>
      </c>
      <c r="AD511" s="10">
        <v>332800.40000000002</v>
      </c>
      <c r="AE511" s="10">
        <v>0</v>
      </c>
      <c r="AF511" s="10">
        <v>4717345.2300000004</v>
      </c>
      <c r="AG511" s="10">
        <v>0</v>
      </c>
      <c r="AH511" s="10">
        <v>3021682.26</v>
      </c>
      <c r="AI511" s="10">
        <v>0</v>
      </c>
      <c r="AJ511" s="10">
        <v>1294899.18</v>
      </c>
      <c r="AK511" s="10">
        <v>17500</v>
      </c>
      <c r="AL511" s="10">
        <v>388698.39999999997</v>
      </c>
      <c r="AN511" s="31">
        <f t="shared" si="65"/>
        <v>-270429.69999999925</v>
      </c>
      <c r="AO511" s="13">
        <f t="shared" si="66"/>
        <v>0</v>
      </c>
      <c r="AP511" s="13">
        <f t="shared" si="67"/>
        <v>0</v>
      </c>
      <c r="AQ511" s="13">
        <f t="shared" si="68"/>
        <v>-122927.21999999997</v>
      </c>
      <c r="AR511" s="13">
        <f t="shared" si="69"/>
        <v>-147502.47999999928</v>
      </c>
    </row>
    <row r="512" spans="1:44" x14ac:dyDescent="0.25">
      <c r="A512" s="5">
        <f t="shared" si="70"/>
        <v>492</v>
      </c>
      <c r="B512" s="5">
        <f t="shared" si="71"/>
        <v>125</v>
      </c>
      <c r="C512" s="15" t="s">
        <v>106</v>
      </c>
      <c r="D512" s="2" t="s">
        <v>505</v>
      </c>
      <c r="E512" s="30">
        <f t="shared" si="63"/>
        <v>10415926.390000001</v>
      </c>
      <c r="F512" s="32">
        <v>4870241.43</v>
      </c>
      <c r="G512" s="32">
        <v>2734615.19</v>
      </c>
      <c r="H512" s="32">
        <v>0</v>
      </c>
      <c r="I512" s="32">
        <v>1407016.5</v>
      </c>
      <c r="J512" s="32">
        <v>400129.98</v>
      </c>
      <c r="K512" s="32">
        <v>0</v>
      </c>
      <c r="L512" s="32">
        <v>285239.57</v>
      </c>
      <c r="M512" s="32">
        <v>0</v>
      </c>
      <c r="N512" s="32">
        <v>0</v>
      </c>
      <c r="O512" s="32">
        <v>0</v>
      </c>
      <c r="P512" s="12">
        <v>0</v>
      </c>
      <c r="Q512" s="32">
        <v>0</v>
      </c>
      <c r="R512" s="32">
        <v>623323.02</v>
      </c>
      <c r="S512" s="32">
        <v>8888.8799999999992</v>
      </c>
      <c r="T512" s="32">
        <v>86471.819999999992</v>
      </c>
      <c r="U512" s="31"/>
      <c r="V512" s="2" t="s">
        <v>505</v>
      </c>
      <c r="W512" s="10">
        <v>10518453.1</v>
      </c>
      <c r="X512" s="10">
        <v>4746041.9400000004</v>
      </c>
      <c r="Y512" s="10">
        <v>2695090.09</v>
      </c>
      <c r="Z512" s="10">
        <v>0</v>
      </c>
      <c r="AA512" s="10">
        <v>1423410.14</v>
      </c>
      <c r="AB512" s="10">
        <v>538306.26</v>
      </c>
      <c r="AC512" s="10">
        <v>0</v>
      </c>
      <c r="AD512" s="10">
        <v>264979.05</v>
      </c>
      <c r="AE512" s="10">
        <v>0</v>
      </c>
      <c r="AF512" s="10">
        <v>0</v>
      </c>
      <c r="AG512" s="10">
        <v>0</v>
      </c>
      <c r="AH512" s="10">
        <v>0</v>
      </c>
      <c r="AI512" s="10">
        <v>0</v>
      </c>
      <c r="AJ512" s="10">
        <v>623323.02</v>
      </c>
      <c r="AK512" s="10">
        <v>8888.8799999999992</v>
      </c>
      <c r="AL512" s="10">
        <v>197302.59999999998</v>
      </c>
      <c r="AN512" s="31">
        <f t="shared" si="65"/>
        <v>-102526.70999999903</v>
      </c>
      <c r="AO512" s="13">
        <f t="shared" si="66"/>
        <v>0</v>
      </c>
      <c r="AP512" s="13">
        <f t="shared" si="67"/>
        <v>0</v>
      </c>
      <c r="AQ512" s="13">
        <f t="shared" si="68"/>
        <v>-110830.77999999998</v>
      </c>
      <c r="AR512" s="13">
        <f t="shared" si="69"/>
        <v>8304.0700000009529</v>
      </c>
    </row>
    <row r="513" spans="1:44" x14ac:dyDescent="0.25">
      <c r="A513" s="5">
        <f t="shared" si="70"/>
        <v>493</v>
      </c>
      <c r="B513" s="5">
        <f t="shared" si="71"/>
        <v>126</v>
      </c>
      <c r="C513" s="15" t="s">
        <v>106</v>
      </c>
      <c r="D513" s="2" t="s">
        <v>506</v>
      </c>
      <c r="E513" s="30">
        <f t="shared" ref="E513:E576" si="72">SUM(F513:T513)</f>
        <v>18276401.52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14097541.449999999</v>
      </c>
      <c r="Q513" s="32">
        <v>3031906.95</v>
      </c>
      <c r="R513" s="32">
        <v>969816.62</v>
      </c>
      <c r="S513" s="32">
        <v>5714.28</v>
      </c>
      <c r="T513" s="32">
        <v>171422.21999999997</v>
      </c>
      <c r="U513" s="31"/>
      <c r="V513" s="2" t="s">
        <v>506</v>
      </c>
      <c r="W513" s="10">
        <v>18157168.650000002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0">
        <v>0</v>
      </c>
      <c r="AF513" s="10">
        <v>0</v>
      </c>
      <c r="AG513" s="10">
        <v>0</v>
      </c>
      <c r="AH513" s="10">
        <v>13656065.470000001</v>
      </c>
      <c r="AI513" s="10">
        <v>3329864.34</v>
      </c>
      <c r="AJ513" s="10">
        <v>969816.62</v>
      </c>
      <c r="AK513" s="10">
        <v>5714.28</v>
      </c>
      <c r="AL513" s="10">
        <v>171422.22</v>
      </c>
      <c r="AN513" s="31">
        <f t="shared" si="65"/>
        <v>119232.86999999732</v>
      </c>
      <c r="AO513" s="13">
        <f t="shared" si="66"/>
        <v>0</v>
      </c>
      <c r="AP513" s="13">
        <f t="shared" si="67"/>
        <v>0</v>
      </c>
      <c r="AQ513" s="13">
        <f t="shared" si="68"/>
        <v>0</v>
      </c>
      <c r="AR513" s="13">
        <f t="shared" si="69"/>
        <v>119232.86999999732</v>
      </c>
    </row>
    <row r="514" spans="1:44" x14ac:dyDescent="0.25">
      <c r="A514" s="5">
        <f t="shared" si="70"/>
        <v>494</v>
      </c>
      <c r="B514" s="5">
        <f t="shared" si="71"/>
        <v>127</v>
      </c>
      <c r="C514" s="15" t="s">
        <v>106</v>
      </c>
      <c r="D514" s="2" t="s">
        <v>507</v>
      </c>
      <c r="E514" s="30">
        <f t="shared" si="72"/>
        <v>20891573.959999997</v>
      </c>
      <c r="F514" s="32">
        <v>0</v>
      </c>
      <c r="G514" s="32">
        <v>3423910.29</v>
      </c>
      <c r="H514" s="32">
        <v>0</v>
      </c>
      <c r="I514" s="32">
        <v>1749346.11</v>
      </c>
      <c r="J514" s="32">
        <v>0</v>
      </c>
      <c r="K514" s="32">
        <v>0</v>
      </c>
      <c r="L514" s="32">
        <v>357248.22</v>
      </c>
      <c r="M514" s="32">
        <v>0</v>
      </c>
      <c r="N514" s="32">
        <v>0</v>
      </c>
      <c r="O514" s="32">
        <v>0</v>
      </c>
      <c r="P514" s="32">
        <v>14121961.310000001</v>
      </c>
      <c r="Q514" s="32">
        <v>0</v>
      </c>
      <c r="R514" s="32">
        <v>1031417.24</v>
      </c>
      <c r="S514" s="32">
        <v>8571.43</v>
      </c>
      <c r="T514" s="32">
        <v>199119.36000000002</v>
      </c>
      <c r="U514" s="31"/>
      <c r="V514" s="2" t="s">
        <v>507</v>
      </c>
      <c r="W514" s="10">
        <v>20172896.329999998</v>
      </c>
      <c r="X514" s="10">
        <v>0</v>
      </c>
      <c r="Y514" s="10">
        <v>3379065.69</v>
      </c>
      <c r="Z514" s="10">
        <v>0</v>
      </c>
      <c r="AA514" s="10">
        <v>1784651.42</v>
      </c>
      <c r="AB514" s="10">
        <v>0</v>
      </c>
      <c r="AC514" s="10">
        <v>0</v>
      </c>
      <c r="AD514" s="10">
        <v>332226.96999999997</v>
      </c>
      <c r="AE514" s="10">
        <v>0</v>
      </c>
      <c r="AF514" s="10">
        <v>0</v>
      </c>
      <c r="AG514" s="10">
        <v>0</v>
      </c>
      <c r="AH514" s="10">
        <v>13679644.869999999</v>
      </c>
      <c r="AI514" s="10">
        <v>0</v>
      </c>
      <c r="AJ514" s="10">
        <v>768188.02</v>
      </c>
      <c r="AK514" s="10">
        <v>8571.43</v>
      </c>
      <c r="AL514" s="10">
        <v>199119.35999999999</v>
      </c>
      <c r="AN514" s="31">
        <f t="shared" si="65"/>
        <v>718677.62999999896</v>
      </c>
      <c r="AO514" s="13">
        <f t="shared" si="66"/>
        <v>263229.21999999997</v>
      </c>
      <c r="AP514" s="13">
        <f t="shared" si="67"/>
        <v>0</v>
      </c>
      <c r="AQ514" s="13">
        <f t="shared" si="68"/>
        <v>0</v>
      </c>
      <c r="AR514" s="13">
        <f t="shared" si="69"/>
        <v>455448.40999999898</v>
      </c>
    </row>
    <row r="515" spans="1:44" x14ac:dyDescent="0.25">
      <c r="A515" s="5">
        <f t="shared" si="70"/>
        <v>495</v>
      </c>
      <c r="B515" s="5">
        <f t="shared" si="71"/>
        <v>128</v>
      </c>
      <c r="C515" s="15" t="s">
        <v>106</v>
      </c>
      <c r="D515" s="2" t="s">
        <v>508</v>
      </c>
      <c r="E515" s="30">
        <f t="shared" si="72"/>
        <v>12670945.648199558</v>
      </c>
      <c r="F515" s="32">
        <v>3697962.96</v>
      </c>
      <c r="G515" s="32">
        <v>0</v>
      </c>
      <c r="H515" s="32">
        <v>0</v>
      </c>
      <c r="I515" s="32">
        <v>0</v>
      </c>
      <c r="J515" s="32">
        <v>263114.2</v>
      </c>
      <c r="K515" s="32">
        <v>0</v>
      </c>
      <c r="L515" s="32">
        <v>0</v>
      </c>
      <c r="M515" s="32">
        <v>0</v>
      </c>
      <c r="N515" s="32">
        <v>3305561.63</v>
      </c>
      <c r="O515" s="32">
        <v>0</v>
      </c>
      <c r="P515" s="32">
        <v>1922190.74</v>
      </c>
      <c r="Q515" s="32">
        <v>2003397.41</v>
      </c>
      <c r="R515" s="32">
        <v>1273596.0799999998</v>
      </c>
      <c r="S515" s="32">
        <v>13333.32</v>
      </c>
      <c r="T515" s="32">
        <v>191789.30819955928</v>
      </c>
      <c r="U515" s="31"/>
      <c r="V515" s="2" t="s">
        <v>508</v>
      </c>
      <c r="W515" s="10">
        <v>13310994.440000001</v>
      </c>
      <c r="X515" s="10">
        <v>3658630.85</v>
      </c>
      <c r="Y515" s="10">
        <v>0</v>
      </c>
      <c r="Z515" s="10">
        <v>0</v>
      </c>
      <c r="AA515" s="10">
        <v>0</v>
      </c>
      <c r="AB515" s="10">
        <v>397323.26</v>
      </c>
      <c r="AC515" s="10">
        <v>0</v>
      </c>
      <c r="AD515" s="10">
        <v>0</v>
      </c>
      <c r="AE515" s="10">
        <v>0</v>
      </c>
      <c r="AF515" s="10">
        <v>3307508.59</v>
      </c>
      <c r="AG515" s="10">
        <v>0</v>
      </c>
      <c r="AH515" s="10">
        <v>2118615.36</v>
      </c>
      <c r="AI515" s="10">
        <v>2285172.34</v>
      </c>
      <c r="AJ515" s="10">
        <v>1273596.08</v>
      </c>
      <c r="AK515" s="10">
        <v>13333.32</v>
      </c>
      <c r="AL515" s="10">
        <v>240147.96000000002</v>
      </c>
      <c r="AN515" s="31">
        <f t="shared" si="65"/>
        <v>-640048.79180044308</v>
      </c>
      <c r="AO515" s="13">
        <f t="shared" si="66"/>
        <v>0</v>
      </c>
      <c r="AP515" s="13">
        <f t="shared" si="67"/>
        <v>0</v>
      </c>
      <c r="AQ515" s="13">
        <f t="shared" si="68"/>
        <v>-48358.651800440741</v>
      </c>
      <c r="AR515" s="13">
        <f t="shared" si="69"/>
        <v>-591690.14000000234</v>
      </c>
    </row>
    <row r="516" spans="1:44" x14ac:dyDescent="0.25">
      <c r="A516" s="5">
        <f t="shared" ref="A516:B531" si="73">+A515+1</f>
        <v>496</v>
      </c>
      <c r="B516" s="5">
        <f t="shared" si="73"/>
        <v>129</v>
      </c>
      <c r="C516" s="15" t="s">
        <v>106</v>
      </c>
      <c r="D516" s="2" t="s">
        <v>509</v>
      </c>
      <c r="E516" s="30">
        <f t="shared" si="72"/>
        <v>3090339.71</v>
      </c>
      <c r="F516" s="32">
        <v>0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12">
        <v>0</v>
      </c>
      <c r="Q516" s="32">
        <v>2589782.54</v>
      </c>
      <c r="R516" s="32">
        <v>437704.47</v>
      </c>
      <c r="S516" s="32">
        <v>10000</v>
      </c>
      <c r="T516" s="32">
        <v>52852.7</v>
      </c>
      <c r="U516" s="31"/>
      <c r="V516" s="2" t="s">
        <v>509</v>
      </c>
      <c r="W516" s="10">
        <v>3373527.1899999995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0">
        <v>0</v>
      </c>
      <c r="AF516" s="10">
        <v>0</v>
      </c>
      <c r="AG516" s="10">
        <v>0</v>
      </c>
      <c r="AH516" s="10">
        <v>0</v>
      </c>
      <c r="AI516" s="10">
        <v>2847706.26</v>
      </c>
      <c r="AJ516" s="10">
        <v>437704.47</v>
      </c>
      <c r="AK516" s="10">
        <v>10000</v>
      </c>
      <c r="AL516" s="10">
        <v>58116.46</v>
      </c>
      <c r="AN516" s="31">
        <f t="shared" si="65"/>
        <v>-283187.47999999952</v>
      </c>
      <c r="AO516" s="13">
        <f t="shared" si="66"/>
        <v>0</v>
      </c>
      <c r="AP516" s="13">
        <f t="shared" si="67"/>
        <v>0</v>
      </c>
      <c r="AQ516" s="13">
        <f t="shared" si="68"/>
        <v>-5263.760000000002</v>
      </c>
      <c r="AR516" s="13">
        <f t="shared" si="69"/>
        <v>-277923.71999999951</v>
      </c>
    </row>
    <row r="517" spans="1:44" x14ac:dyDescent="0.25">
      <c r="A517" s="5">
        <f t="shared" si="73"/>
        <v>497</v>
      </c>
      <c r="B517" s="5">
        <f t="shared" si="73"/>
        <v>130</v>
      </c>
      <c r="C517" s="15" t="s">
        <v>106</v>
      </c>
      <c r="D517" s="2" t="s">
        <v>510</v>
      </c>
      <c r="E517" s="30">
        <f t="shared" si="72"/>
        <v>840767.89</v>
      </c>
      <c r="F517" s="32">
        <v>0</v>
      </c>
      <c r="G517" s="32">
        <v>0</v>
      </c>
      <c r="H517" s="32">
        <v>0</v>
      </c>
      <c r="I517" s="32">
        <v>0</v>
      </c>
      <c r="J517" s="32">
        <v>567221.06000000006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12">
        <v>0</v>
      </c>
      <c r="Q517" s="32">
        <v>0</v>
      </c>
      <c r="R517" s="32">
        <v>251970.89</v>
      </c>
      <c r="S517" s="32">
        <v>10000</v>
      </c>
      <c r="T517" s="32">
        <v>11575.94</v>
      </c>
      <c r="U517" s="31"/>
      <c r="V517" s="2" t="s">
        <v>510</v>
      </c>
      <c r="W517" s="10">
        <v>1050700.3900000001</v>
      </c>
      <c r="X517" s="10">
        <v>0</v>
      </c>
      <c r="Y517" s="10">
        <v>0</v>
      </c>
      <c r="Z517" s="10">
        <v>0</v>
      </c>
      <c r="AA517" s="10">
        <v>0</v>
      </c>
      <c r="AB517" s="10">
        <v>753354.9</v>
      </c>
      <c r="AC517" s="10">
        <v>0</v>
      </c>
      <c r="AD517" s="10">
        <v>0</v>
      </c>
      <c r="AE517" s="10">
        <v>0</v>
      </c>
      <c r="AF517" s="10">
        <v>0</v>
      </c>
      <c r="AG517" s="10">
        <v>0</v>
      </c>
      <c r="AH517" s="10">
        <v>0</v>
      </c>
      <c r="AI517" s="10">
        <v>0</v>
      </c>
      <c r="AJ517" s="10">
        <v>251970.89</v>
      </c>
      <c r="AK517" s="10">
        <v>10000</v>
      </c>
      <c r="AL517" s="10">
        <v>15374.6</v>
      </c>
      <c r="AN517" s="31">
        <f t="shared" ref="AN517:AN579" si="74">+E517-W517</f>
        <v>-209932.50000000012</v>
      </c>
      <c r="AO517" s="13">
        <f t="shared" ref="AO517:AO579" si="75">+R517-AJ517</f>
        <v>0</v>
      </c>
      <c r="AP517" s="13">
        <f t="shared" ref="AP517:AP579" si="76">+S517-AK517</f>
        <v>0</v>
      </c>
      <c r="AQ517" s="13">
        <f t="shared" ref="AQ517:AQ579" si="77">+T517-AL517</f>
        <v>-3798.66</v>
      </c>
      <c r="AR517" s="13">
        <f t="shared" ref="AR517:AR579" si="78">+AN517-AO517-AP517-AQ517</f>
        <v>-206133.84000000011</v>
      </c>
    </row>
    <row r="518" spans="1:44" x14ac:dyDescent="0.25">
      <c r="A518" s="5">
        <f t="shared" si="73"/>
        <v>498</v>
      </c>
      <c r="B518" s="5">
        <f t="shared" si="73"/>
        <v>131</v>
      </c>
      <c r="C518" s="15" t="s">
        <v>106</v>
      </c>
      <c r="D518" s="2" t="s">
        <v>511</v>
      </c>
      <c r="E518" s="30">
        <f t="shared" si="72"/>
        <v>893774.04</v>
      </c>
      <c r="F518" s="32">
        <v>0</v>
      </c>
      <c r="G518" s="32">
        <v>384993.85</v>
      </c>
      <c r="H518" s="32">
        <v>0</v>
      </c>
      <c r="I518" s="32">
        <v>0</v>
      </c>
      <c r="J518" s="32">
        <v>174491.19</v>
      </c>
      <c r="K518" s="32">
        <v>0</v>
      </c>
      <c r="L518" s="32">
        <v>261722.88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31148.059999999998</v>
      </c>
      <c r="S518" s="32">
        <v>30000</v>
      </c>
      <c r="T518" s="32">
        <v>11418.060000000001</v>
      </c>
      <c r="U518" s="31"/>
      <c r="V518" s="2" t="s">
        <v>511</v>
      </c>
      <c r="W518" s="10">
        <v>891890.6</v>
      </c>
      <c r="X518" s="10">
        <v>0</v>
      </c>
      <c r="Y518" s="10">
        <v>384993.85</v>
      </c>
      <c r="Z518" s="10">
        <v>0</v>
      </c>
      <c r="AA518" s="10">
        <v>0</v>
      </c>
      <c r="AB518" s="10">
        <v>174491.19</v>
      </c>
      <c r="AC518" s="10">
        <v>0</v>
      </c>
      <c r="AD518" s="10">
        <v>243218.6</v>
      </c>
      <c r="AE518" s="10">
        <v>0</v>
      </c>
      <c r="AF518" s="10">
        <v>0</v>
      </c>
      <c r="AG518" s="10">
        <v>0</v>
      </c>
      <c r="AH518" s="10">
        <v>0</v>
      </c>
      <c r="AI518" s="10">
        <v>0</v>
      </c>
      <c r="AJ518" s="10">
        <v>42805.259999999995</v>
      </c>
      <c r="AK518" s="10">
        <v>30000</v>
      </c>
      <c r="AL518" s="10">
        <v>16381.7</v>
      </c>
      <c r="AN518" s="31">
        <f t="shared" si="74"/>
        <v>1883.4400000000605</v>
      </c>
      <c r="AO518" s="13">
        <f t="shared" si="75"/>
        <v>-11657.199999999997</v>
      </c>
      <c r="AP518" s="13">
        <f t="shared" si="76"/>
        <v>0</v>
      </c>
      <c r="AQ518" s="13">
        <f t="shared" si="77"/>
        <v>-4963.6399999999994</v>
      </c>
      <c r="AR518" s="13">
        <f t="shared" si="78"/>
        <v>18504.280000000057</v>
      </c>
    </row>
    <row r="519" spans="1:44" x14ac:dyDescent="0.25">
      <c r="A519" s="5">
        <f t="shared" si="73"/>
        <v>499</v>
      </c>
      <c r="B519" s="5">
        <f t="shared" si="73"/>
        <v>132</v>
      </c>
      <c r="C519" s="15" t="s">
        <v>106</v>
      </c>
      <c r="D519" s="2" t="s">
        <v>512</v>
      </c>
      <c r="E519" s="30">
        <f t="shared" si="72"/>
        <v>898143.41</v>
      </c>
      <c r="F519" s="32">
        <v>0</v>
      </c>
      <c r="G519" s="32">
        <v>494422.04</v>
      </c>
      <c r="H519" s="32">
        <v>0</v>
      </c>
      <c r="I519" s="32">
        <v>0</v>
      </c>
      <c r="J519" s="32">
        <v>0</v>
      </c>
      <c r="K519" s="32">
        <v>0</v>
      </c>
      <c r="L519" s="32">
        <v>336110.21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27520.92</v>
      </c>
      <c r="S519" s="32">
        <v>30000</v>
      </c>
      <c r="T519" s="32">
        <v>10090.24</v>
      </c>
      <c r="U519" s="31"/>
      <c r="V519" s="2" t="s">
        <v>512</v>
      </c>
      <c r="W519" s="10">
        <v>896250.78</v>
      </c>
      <c r="X519" s="10">
        <v>0</v>
      </c>
      <c r="Y519" s="10">
        <v>494422.04</v>
      </c>
      <c r="Z519" s="10">
        <v>0</v>
      </c>
      <c r="AA519" s="10">
        <v>0</v>
      </c>
      <c r="AB519" s="10">
        <v>0</v>
      </c>
      <c r="AC519" s="10">
        <v>0</v>
      </c>
      <c r="AD519" s="10">
        <v>312349.48</v>
      </c>
      <c r="AE519" s="10">
        <v>0</v>
      </c>
      <c r="AF519" s="10">
        <v>0</v>
      </c>
      <c r="AG519" s="10">
        <v>0</v>
      </c>
      <c r="AH519" s="10">
        <v>0</v>
      </c>
      <c r="AI519" s="10">
        <v>0</v>
      </c>
      <c r="AJ519" s="10">
        <v>43014.54</v>
      </c>
      <c r="AK519" s="10">
        <v>30000</v>
      </c>
      <c r="AL519" s="10">
        <v>16464.72</v>
      </c>
      <c r="AN519" s="31">
        <f t="shared" si="74"/>
        <v>1892.6300000000047</v>
      </c>
      <c r="AO519" s="13">
        <f t="shared" si="75"/>
        <v>-15493.620000000003</v>
      </c>
      <c r="AP519" s="13">
        <f t="shared" si="76"/>
        <v>0</v>
      </c>
      <c r="AQ519" s="13">
        <f t="shared" si="77"/>
        <v>-6374.4800000000014</v>
      </c>
      <c r="AR519" s="13">
        <f t="shared" si="78"/>
        <v>23760.73000000001</v>
      </c>
    </row>
    <row r="520" spans="1:44" x14ac:dyDescent="0.25">
      <c r="A520" s="5">
        <f t="shared" si="73"/>
        <v>500</v>
      </c>
      <c r="B520" s="5">
        <f t="shared" si="73"/>
        <v>133</v>
      </c>
      <c r="C520" s="15" t="s">
        <v>106</v>
      </c>
      <c r="D520" s="2" t="s">
        <v>513</v>
      </c>
      <c r="E520" s="30">
        <f t="shared" si="72"/>
        <v>12233198.67</v>
      </c>
      <c r="F520" s="32">
        <v>0</v>
      </c>
      <c r="G520" s="32">
        <v>0</v>
      </c>
      <c r="H520" s="32">
        <v>0</v>
      </c>
      <c r="I520" s="32">
        <v>0</v>
      </c>
      <c r="J520" s="32">
        <v>382841.72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11077913.789999999</v>
      </c>
      <c r="Q520" s="32">
        <v>0</v>
      </c>
      <c r="R520" s="32">
        <v>528550.17999999993</v>
      </c>
      <c r="S520" s="32">
        <v>10000</v>
      </c>
      <c r="T520" s="32">
        <v>233892.98</v>
      </c>
      <c r="U520" s="31"/>
      <c r="V520" s="2" t="s">
        <v>513</v>
      </c>
      <c r="W520" s="10">
        <v>17187186.400000002</v>
      </c>
      <c r="X520" s="10">
        <v>4712607.82</v>
      </c>
      <c r="Y520" s="10">
        <v>0</v>
      </c>
      <c r="Z520" s="10">
        <v>0</v>
      </c>
      <c r="AA520" s="10">
        <v>0</v>
      </c>
      <c r="AB520" s="10">
        <v>534514.09</v>
      </c>
      <c r="AC520" s="10">
        <v>0</v>
      </c>
      <c r="AD520" s="10">
        <v>0</v>
      </c>
      <c r="AE520" s="10">
        <v>0</v>
      </c>
      <c r="AF520" s="10">
        <v>0</v>
      </c>
      <c r="AG520" s="10">
        <v>0</v>
      </c>
      <c r="AH520" s="10">
        <v>10833809.699999999</v>
      </c>
      <c r="AI520" s="10">
        <v>0</v>
      </c>
      <c r="AJ520" s="10">
        <v>748072.51</v>
      </c>
      <c r="AK520" s="10">
        <v>6000</v>
      </c>
      <c r="AL520" s="10">
        <v>328182.28000000003</v>
      </c>
      <c r="AN520" s="31">
        <f t="shared" si="74"/>
        <v>-4953987.7300000023</v>
      </c>
      <c r="AO520" s="13">
        <f t="shared" si="75"/>
        <v>-219522.33000000007</v>
      </c>
      <c r="AP520" s="13">
        <f t="shared" si="76"/>
        <v>4000</v>
      </c>
      <c r="AQ520" s="13">
        <f t="shared" si="77"/>
        <v>-94289.300000000017</v>
      </c>
      <c r="AR520" s="13">
        <f t="shared" si="78"/>
        <v>-4644176.1000000024</v>
      </c>
    </row>
    <row r="521" spans="1:44" x14ac:dyDescent="0.25">
      <c r="A521" s="5">
        <f t="shared" si="73"/>
        <v>501</v>
      </c>
      <c r="B521" s="5">
        <f t="shared" si="73"/>
        <v>134</v>
      </c>
      <c r="C521" s="15" t="s">
        <v>106</v>
      </c>
      <c r="D521" s="2" t="s">
        <v>514</v>
      </c>
      <c r="E521" s="30">
        <f t="shared" si="72"/>
        <v>29369735.287283164</v>
      </c>
      <c r="F521" s="32">
        <v>6133961.0700000003</v>
      </c>
      <c r="G521" s="32">
        <v>3454644.93</v>
      </c>
      <c r="H521" s="32">
        <v>1023597.03</v>
      </c>
      <c r="I521" s="32">
        <v>1782212.92</v>
      </c>
      <c r="J521" s="32">
        <v>496995.59</v>
      </c>
      <c r="K521" s="32">
        <v>0</v>
      </c>
      <c r="L521" s="32">
        <v>361555.20000000001</v>
      </c>
      <c r="M521" s="32">
        <v>0</v>
      </c>
      <c r="N521" s="32">
        <v>0</v>
      </c>
      <c r="O521" s="32">
        <v>0</v>
      </c>
      <c r="P521" s="32">
        <v>14152584.57</v>
      </c>
      <c r="Q521" s="32">
        <v>0</v>
      </c>
      <c r="R521" s="32">
        <v>1500286.8</v>
      </c>
      <c r="S521" s="32">
        <v>15555.54</v>
      </c>
      <c r="T521" s="32">
        <v>448341.63728316658</v>
      </c>
      <c r="U521" s="31"/>
      <c r="V521" s="2" t="s">
        <v>514</v>
      </c>
      <c r="W521" s="10">
        <v>29401535.330000002</v>
      </c>
      <c r="X521" s="10">
        <v>6025695.5899999999</v>
      </c>
      <c r="Y521" s="10">
        <v>3421754.94</v>
      </c>
      <c r="Z521" s="10">
        <v>1186837.8500000001</v>
      </c>
      <c r="AA521" s="10">
        <v>1807197.73</v>
      </c>
      <c r="AB521" s="10">
        <v>683447.33</v>
      </c>
      <c r="AC521" s="10">
        <v>0</v>
      </c>
      <c r="AD521" s="10">
        <v>336424.15</v>
      </c>
      <c r="AE521" s="10">
        <v>0</v>
      </c>
      <c r="AF521" s="10">
        <v>0</v>
      </c>
      <c r="AG521" s="10">
        <v>0</v>
      </c>
      <c r="AH521" s="10">
        <v>13852465.98</v>
      </c>
      <c r="AI521" s="10">
        <v>0</v>
      </c>
      <c r="AJ521" s="10">
        <v>1500286.8</v>
      </c>
      <c r="AK521" s="10">
        <v>15555.54</v>
      </c>
      <c r="AL521" s="10">
        <v>557424.96</v>
      </c>
      <c r="AN521" s="31">
        <f t="shared" si="74"/>
        <v>-31800.042716838419</v>
      </c>
      <c r="AO521" s="13">
        <f t="shared" si="75"/>
        <v>0</v>
      </c>
      <c r="AP521" s="13">
        <f t="shared" si="76"/>
        <v>0</v>
      </c>
      <c r="AQ521" s="13">
        <f t="shared" si="77"/>
        <v>-109083.32271683338</v>
      </c>
      <c r="AR521" s="13">
        <f t="shared" si="78"/>
        <v>77283.279999994964</v>
      </c>
    </row>
    <row r="522" spans="1:44" x14ac:dyDescent="0.25">
      <c r="A522" s="5">
        <f t="shared" si="73"/>
        <v>502</v>
      </c>
      <c r="B522" s="5">
        <f t="shared" si="73"/>
        <v>135</v>
      </c>
      <c r="C522" s="15" t="s">
        <v>106</v>
      </c>
      <c r="D522" s="2" t="s">
        <v>515</v>
      </c>
      <c r="E522" s="30">
        <f t="shared" si="72"/>
        <v>14913367.833547685</v>
      </c>
      <c r="F522" s="32">
        <v>1894735.06</v>
      </c>
      <c r="G522" s="32">
        <v>681735.35</v>
      </c>
      <c r="H522" s="32">
        <v>266126.67</v>
      </c>
      <c r="I522" s="32">
        <v>1072363.6100000001</v>
      </c>
      <c r="J522" s="32">
        <v>0</v>
      </c>
      <c r="K522" s="32">
        <v>0</v>
      </c>
      <c r="L522" s="32">
        <v>450303.07</v>
      </c>
      <c r="M522" s="32">
        <v>0</v>
      </c>
      <c r="N522" s="32">
        <v>2333050.4900000002</v>
      </c>
      <c r="O522" s="32">
        <v>0</v>
      </c>
      <c r="P522" s="32">
        <v>4040100.04</v>
      </c>
      <c r="Q522" s="32">
        <v>3749927.95</v>
      </c>
      <c r="R522" s="32">
        <v>108477.09354768301</v>
      </c>
      <c r="S522" s="32">
        <v>30000</v>
      </c>
      <c r="T522" s="32">
        <v>286548.5</v>
      </c>
      <c r="U522" s="31"/>
      <c r="V522" s="2" t="s">
        <v>515</v>
      </c>
      <c r="W522" s="10">
        <v>14292792.810000001</v>
      </c>
      <c r="X522" s="10">
        <v>1815078.22</v>
      </c>
      <c r="Y522" s="10">
        <v>663537.6</v>
      </c>
      <c r="Z522" s="10">
        <v>255896.12</v>
      </c>
      <c r="AA522" s="10">
        <v>1025310.31</v>
      </c>
      <c r="AB522" s="10">
        <v>0</v>
      </c>
      <c r="AC522" s="10">
        <v>0</v>
      </c>
      <c r="AD522" s="10">
        <v>419187.67</v>
      </c>
      <c r="AE522" s="10">
        <v>0</v>
      </c>
      <c r="AF522" s="10">
        <v>2237223.35</v>
      </c>
      <c r="AG522" s="10">
        <v>0</v>
      </c>
      <c r="AH522" s="10">
        <v>3860821.08</v>
      </c>
      <c r="AI522" s="10">
        <v>3577919.01</v>
      </c>
      <c r="AJ522" s="10">
        <v>125064.89</v>
      </c>
      <c r="AK522" s="10">
        <v>10000</v>
      </c>
      <c r="AL522" s="10">
        <v>282754.56</v>
      </c>
      <c r="AN522" s="31">
        <f t="shared" si="74"/>
        <v>620575.02354768477</v>
      </c>
      <c r="AO522" s="13">
        <f t="shared" si="75"/>
        <v>-16587.796452316994</v>
      </c>
      <c r="AP522" s="13">
        <f t="shared" si="76"/>
        <v>20000</v>
      </c>
      <c r="AQ522" s="13">
        <f t="shared" si="77"/>
        <v>3793.9400000000023</v>
      </c>
      <c r="AR522" s="13">
        <f t="shared" si="78"/>
        <v>613368.88000000175</v>
      </c>
    </row>
    <row r="523" spans="1:44" x14ac:dyDescent="0.25">
      <c r="A523" s="5">
        <f t="shared" si="73"/>
        <v>503</v>
      </c>
      <c r="B523" s="5">
        <f t="shared" si="73"/>
        <v>136</v>
      </c>
      <c r="C523" s="15" t="s">
        <v>106</v>
      </c>
      <c r="D523" s="2" t="s">
        <v>516</v>
      </c>
      <c r="E523" s="30">
        <f t="shared" si="72"/>
        <v>14374273.321295934</v>
      </c>
      <c r="F523" s="32">
        <v>1828785.59</v>
      </c>
      <c r="G523" s="32">
        <v>656451.07999999996</v>
      </c>
      <c r="H523" s="32">
        <v>256461.41</v>
      </c>
      <c r="I523" s="32">
        <v>1033285.44</v>
      </c>
      <c r="J523" s="32">
        <v>0</v>
      </c>
      <c r="K523" s="32">
        <v>0</v>
      </c>
      <c r="L523" s="32">
        <v>433991.65</v>
      </c>
      <c r="M523" s="32">
        <v>0</v>
      </c>
      <c r="N523" s="32">
        <v>2242901.7400000002</v>
      </c>
      <c r="O523" s="32">
        <v>0</v>
      </c>
      <c r="P523" s="32">
        <v>3887374.17</v>
      </c>
      <c r="Q523" s="32">
        <v>3610015.34</v>
      </c>
      <c r="R523" s="32">
        <v>118789.181295934</v>
      </c>
      <c r="S523" s="32">
        <v>30000</v>
      </c>
      <c r="T523" s="32">
        <v>276217.71999999997</v>
      </c>
      <c r="U523" s="31"/>
      <c r="V523" s="2" t="s">
        <v>516</v>
      </c>
      <c r="W523" s="10">
        <v>13774348.83</v>
      </c>
      <c r="X523" s="10">
        <v>1749323.27</v>
      </c>
      <c r="Y523" s="10">
        <v>639499.57999999996</v>
      </c>
      <c r="Z523" s="10">
        <v>246625.75</v>
      </c>
      <c r="AA523" s="10">
        <v>988166.34</v>
      </c>
      <c r="AB523" s="10">
        <v>0</v>
      </c>
      <c r="AC523" s="10">
        <v>0</v>
      </c>
      <c r="AD523" s="10">
        <v>404001.74</v>
      </c>
      <c r="AE523" s="10">
        <v>0</v>
      </c>
      <c r="AF523" s="10">
        <v>2156175.33</v>
      </c>
      <c r="AG523" s="10">
        <v>0</v>
      </c>
      <c r="AH523" s="10">
        <v>3720954.88</v>
      </c>
      <c r="AI523" s="10">
        <v>3448301.54</v>
      </c>
      <c r="AJ523" s="10">
        <v>118789.18</v>
      </c>
      <c r="AK523" s="10">
        <v>10000</v>
      </c>
      <c r="AL523" s="10">
        <v>272511.21999999997</v>
      </c>
      <c r="AN523" s="31">
        <f t="shared" si="74"/>
        <v>599924.49129593372</v>
      </c>
      <c r="AO523" s="13">
        <f t="shared" si="75"/>
        <v>1.2959340092493221E-3</v>
      </c>
      <c r="AP523" s="13">
        <f t="shared" si="76"/>
        <v>20000</v>
      </c>
      <c r="AQ523" s="13">
        <f t="shared" si="77"/>
        <v>3706.5</v>
      </c>
      <c r="AR523" s="13">
        <f t="shared" si="78"/>
        <v>576217.98999999976</v>
      </c>
    </row>
    <row r="524" spans="1:44" x14ac:dyDescent="0.25">
      <c r="A524" s="5">
        <f t="shared" si="73"/>
        <v>504</v>
      </c>
      <c r="B524" s="5">
        <f t="shared" si="73"/>
        <v>137</v>
      </c>
      <c r="C524" s="15" t="s">
        <v>106</v>
      </c>
      <c r="D524" s="2" t="s">
        <v>517</v>
      </c>
      <c r="E524" s="30">
        <f t="shared" si="72"/>
        <v>14231458.873686427</v>
      </c>
      <c r="F524" s="32">
        <v>1810458.7</v>
      </c>
      <c r="G524" s="32">
        <v>649756.66</v>
      </c>
      <c r="H524" s="32">
        <v>253912.1</v>
      </c>
      <c r="I524" s="32">
        <v>1022936.51</v>
      </c>
      <c r="J524" s="32">
        <v>0</v>
      </c>
      <c r="K524" s="32">
        <v>0</v>
      </c>
      <c r="L524" s="32">
        <v>429670.74</v>
      </c>
      <c r="M524" s="32">
        <v>0</v>
      </c>
      <c r="N524" s="32">
        <v>2220666.04</v>
      </c>
      <c r="O524" s="32">
        <v>0</v>
      </c>
      <c r="P524" s="32">
        <v>3848783.55</v>
      </c>
      <c r="Q524" s="32">
        <v>3574137.98</v>
      </c>
      <c r="R524" s="32">
        <v>117666.273686425</v>
      </c>
      <c r="S524" s="32">
        <v>30000</v>
      </c>
      <c r="T524" s="32">
        <v>273470.31999999995</v>
      </c>
      <c r="U524" s="31"/>
      <c r="V524" s="2" t="s">
        <v>517</v>
      </c>
      <c r="W524" s="10">
        <v>13637552.189999999</v>
      </c>
      <c r="X524" s="10">
        <v>1731904.74</v>
      </c>
      <c r="Y524" s="10">
        <v>633131.9</v>
      </c>
      <c r="Z524" s="10">
        <v>244170.03</v>
      </c>
      <c r="AA524" s="10">
        <v>978326.86</v>
      </c>
      <c r="AB524" s="10">
        <v>0</v>
      </c>
      <c r="AC524" s="10">
        <v>0</v>
      </c>
      <c r="AD524" s="10">
        <v>399978.98</v>
      </c>
      <c r="AE524" s="10">
        <v>0</v>
      </c>
      <c r="AF524" s="10">
        <v>2134705.66</v>
      </c>
      <c r="AG524" s="10">
        <v>0</v>
      </c>
      <c r="AH524" s="10">
        <v>3683904.24</v>
      </c>
      <c r="AI524" s="10">
        <v>3413965.77</v>
      </c>
      <c r="AJ524" s="10">
        <v>117666.27</v>
      </c>
      <c r="AK524" s="10">
        <v>10000</v>
      </c>
      <c r="AL524" s="10">
        <v>269797.74</v>
      </c>
      <c r="AN524" s="31">
        <f t="shared" si="74"/>
        <v>593906.68368642777</v>
      </c>
      <c r="AO524" s="13">
        <f t="shared" si="75"/>
        <v>3.6864249996142462E-3</v>
      </c>
      <c r="AP524" s="13">
        <f t="shared" si="76"/>
        <v>20000</v>
      </c>
      <c r="AQ524" s="13">
        <f t="shared" si="77"/>
        <v>3672.5799999999581</v>
      </c>
      <c r="AR524" s="13">
        <f t="shared" si="78"/>
        <v>570234.10000000277</v>
      </c>
    </row>
    <row r="525" spans="1:44" x14ac:dyDescent="0.25">
      <c r="A525" s="5">
        <f t="shared" si="73"/>
        <v>505</v>
      </c>
      <c r="B525" s="5">
        <f t="shared" si="73"/>
        <v>138</v>
      </c>
      <c r="C525" s="15" t="s">
        <v>106</v>
      </c>
      <c r="D525" s="2" t="s">
        <v>518</v>
      </c>
      <c r="E525" s="30">
        <f t="shared" si="72"/>
        <v>194791.75</v>
      </c>
      <c r="F525" s="32">
        <v>0</v>
      </c>
      <c r="G525" s="32">
        <v>0</v>
      </c>
      <c r="H525" s="32">
        <v>0</v>
      </c>
      <c r="I525" s="32">
        <v>0</v>
      </c>
      <c r="J525" s="32">
        <v>151951.12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9739.59</v>
      </c>
      <c r="S525" s="32">
        <v>30000</v>
      </c>
      <c r="T525" s="32">
        <v>3101.04</v>
      </c>
      <c r="U525" s="31"/>
      <c r="V525" s="2" t="s">
        <v>518</v>
      </c>
      <c r="W525" s="10">
        <v>194381.27</v>
      </c>
      <c r="X525" s="10">
        <v>0</v>
      </c>
      <c r="Y525" s="10">
        <v>0</v>
      </c>
      <c r="Z525" s="10">
        <v>0</v>
      </c>
      <c r="AA525" s="10">
        <v>0</v>
      </c>
      <c r="AB525" s="10">
        <v>151951.12</v>
      </c>
      <c r="AC525" s="10">
        <v>0</v>
      </c>
      <c r="AD525" s="10">
        <v>0</v>
      </c>
      <c r="AE525" s="10">
        <v>0</v>
      </c>
      <c r="AF525" s="10">
        <v>0</v>
      </c>
      <c r="AG525" s="10">
        <v>0</v>
      </c>
      <c r="AH525" s="10">
        <v>0</v>
      </c>
      <c r="AI525" s="10">
        <v>0</v>
      </c>
      <c r="AJ525" s="10">
        <v>9329.11</v>
      </c>
      <c r="AK525" s="10">
        <v>30000</v>
      </c>
      <c r="AL525" s="10">
        <v>3101.04</v>
      </c>
      <c r="AN525" s="31">
        <f t="shared" si="74"/>
        <v>410.48000000001048</v>
      </c>
      <c r="AO525" s="13">
        <f t="shared" si="75"/>
        <v>410.47999999999956</v>
      </c>
      <c r="AP525" s="13">
        <f t="shared" si="76"/>
        <v>0</v>
      </c>
      <c r="AQ525" s="13">
        <f t="shared" si="77"/>
        <v>0</v>
      </c>
      <c r="AR525" s="13">
        <f t="shared" si="78"/>
        <v>1.0913936421275139E-11</v>
      </c>
    </row>
    <row r="526" spans="1:44" x14ac:dyDescent="0.25">
      <c r="A526" s="5">
        <f t="shared" si="73"/>
        <v>506</v>
      </c>
      <c r="B526" s="5">
        <f t="shared" si="73"/>
        <v>139</v>
      </c>
      <c r="C526" s="15" t="s">
        <v>106</v>
      </c>
      <c r="D526" s="2" t="s">
        <v>519</v>
      </c>
      <c r="E526" s="30">
        <f t="shared" si="72"/>
        <v>13314686.039999999</v>
      </c>
      <c r="F526" s="32">
        <v>1585670.93</v>
      </c>
      <c r="G526" s="32">
        <v>579673.25</v>
      </c>
      <c r="H526" s="32">
        <v>223553.46</v>
      </c>
      <c r="I526" s="32">
        <v>895721.59</v>
      </c>
      <c r="J526" s="32">
        <v>262725.93</v>
      </c>
      <c r="K526" s="32">
        <v>0</v>
      </c>
      <c r="L526" s="32">
        <v>393394.4</v>
      </c>
      <c r="M526" s="32">
        <v>0</v>
      </c>
      <c r="N526" s="32">
        <v>1954461.26</v>
      </c>
      <c r="O526" s="32">
        <v>0</v>
      </c>
      <c r="P526" s="32">
        <v>3538749.87</v>
      </c>
      <c r="Q526" s="32">
        <v>3267658.74</v>
      </c>
      <c r="R526" s="32">
        <v>331888.53000000009</v>
      </c>
      <c r="S526" s="32">
        <v>30000</v>
      </c>
      <c r="T526" s="32">
        <v>251188.08000000002</v>
      </c>
      <c r="U526" s="31"/>
      <c r="V526" s="2" t="s">
        <v>519</v>
      </c>
      <c r="W526" s="10">
        <v>13286628.290000001</v>
      </c>
      <c r="X526" s="10">
        <v>1585670.93</v>
      </c>
      <c r="Y526" s="10">
        <v>579673.25</v>
      </c>
      <c r="Z526" s="10">
        <v>223553.46</v>
      </c>
      <c r="AA526" s="10">
        <v>895721.59</v>
      </c>
      <c r="AB526" s="10">
        <v>262725.93</v>
      </c>
      <c r="AC526" s="10">
        <v>0</v>
      </c>
      <c r="AD526" s="10">
        <v>366206.66</v>
      </c>
      <c r="AE526" s="10">
        <v>0</v>
      </c>
      <c r="AF526" s="10">
        <v>1954461.26</v>
      </c>
      <c r="AG526" s="10">
        <v>0</v>
      </c>
      <c r="AH526" s="10">
        <v>3372852.87</v>
      </c>
      <c r="AI526" s="10">
        <v>3125706.73</v>
      </c>
      <c r="AJ526" s="10">
        <v>637676.54999999993</v>
      </c>
      <c r="AK526" s="10">
        <v>30000</v>
      </c>
      <c r="AL526" s="10">
        <v>252379.06</v>
      </c>
      <c r="AN526" s="31">
        <f t="shared" si="74"/>
        <v>28057.749999998137</v>
      </c>
      <c r="AO526" s="13">
        <f t="shared" si="75"/>
        <v>-305788.01999999984</v>
      </c>
      <c r="AP526" s="13">
        <f t="shared" si="76"/>
        <v>0</v>
      </c>
      <c r="AQ526" s="13">
        <f t="shared" si="77"/>
        <v>-1190.9799999999814</v>
      </c>
      <c r="AR526" s="13">
        <f t="shared" si="78"/>
        <v>335036.74999999796</v>
      </c>
    </row>
    <row r="527" spans="1:44" x14ac:dyDescent="0.25">
      <c r="A527" s="5">
        <f t="shared" si="73"/>
        <v>507</v>
      </c>
      <c r="B527" s="5">
        <f t="shared" si="73"/>
        <v>140</v>
      </c>
      <c r="C527" s="15" t="s">
        <v>106</v>
      </c>
      <c r="D527" s="2" t="s">
        <v>520</v>
      </c>
      <c r="E527" s="30">
        <f t="shared" si="72"/>
        <v>13493431.15</v>
      </c>
      <c r="F527" s="32">
        <v>1607008.63</v>
      </c>
      <c r="G527" s="32">
        <v>587473.67000000004</v>
      </c>
      <c r="H527" s="32">
        <v>226561.74</v>
      </c>
      <c r="I527" s="32">
        <v>907774.94</v>
      </c>
      <c r="J527" s="32">
        <v>266261.34000000003</v>
      </c>
      <c r="K527" s="32">
        <v>0</v>
      </c>
      <c r="L527" s="32">
        <v>398687.51</v>
      </c>
      <c r="M527" s="32">
        <v>0</v>
      </c>
      <c r="N527" s="32">
        <v>1980761.61</v>
      </c>
      <c r="O527" s="32">
        <v>0</v>
      </c>
      <c r="P527" s="32">
        <v>3588461.03</v>
      </c>
      <c r="Q527" s="32">
        <v>3315621.74</v>
      </c>
      <c r="R527" s="32">
        <v>330126.62000000005</v>
      </c>
      <c r="S527" s="32">
        <v>30000</v>
      </c>
      <c r="T527" s="32">
        <v>254692.32</v>
      </c>
      <c r="U527" s="31"/>
      <c r="V527" s="2" t="s">
        <v>520</v>
      </c>
      <c r="W527" s="10">
        <v>13464996.729999999</v>
      </c>
      <c r="X527" s="10">
        <v>1607008.63</v>
      </c>
      <c r="Y527" s="10">
        <v>587473.67000000004</v>
      </c>
      <c r="Z527" s="10">
        <v>226561.74</v>
      </c>
      <c r="AA527" s="10">
        <v>907774.94</v>
      </c>
      <c r="AB527" s="10">
        <v>266261.34000000003</v>
      </c>
      <c r="AC527" s="10">
        <v>0</v>
      </c>
      <c r="AD527" s="10">
        <v>371134.54</v>
      </c>
      <c r="AE527" s="10">
        <v>0</v>
      </c>
      <c r="AF527" s="10">
        <v>1980761.61</v>
      </c>
      <c r="AG527" s="10">
        <v>0</v>
      </c>
      <c r="AH527" s="10">
        <v>3418239.91</v>
      </c>
      <c r="AI527" s="10">
        <v>3167768.04</v>
      </c>
      <c r="AJ527" s="10">
        <v>646237.13</v>
      </c>
      <c r="AK527" s="10">
        <v>30000</v>
      </c>
      <c r="AL527" s="10">
        <v>255775.18</v>
      </c>
      <c r="AN527" s="31">
        <f t="shared" si="74"/>
        <v>28434.420000001788</v>
      </c>
      <c r="AO527" s="13">
        <f t="shared" si="75"/>
        <v>-316110.50999999995</v>
      </c>
      <c r="AP527" s="13">
        <f t="shared" si="76"/>
        <v>0</v>
      </c>
      <c r="AQ527" s="13">
        <f t="shared" si="77"/>
        <v>-1082.859999999986</v>
      </c>
      <c r="AR527" s="13">
        <f t="shared" si="78"/>
        <v>345627.79000000173</v>
      </c>
    </row>
    <row r="528" spans="1:44" x14ac:dyDescent="0.25">
      <c r="A528" s="5">
        <f t="shared" si="73"/>
        <v>508</v>
      </c>
      <c r="B528" s="5">
        <f t="shared" si="73"/>
        <v>141</v>
      </c>
      <c r="C528" s="15" t="s">
        <v>106</v>
      </c>
      <c r="D528" s="2" t="s">
        <v>521</v>
      </c>
      <c r="E528" s="30">
        <f t="shared" si="72"/>
        <v>11076991.91</v>
      </c>
      <c r="F528" s="32">
        <v>1867587.77</v>
      </c>
      <c r="G528" s="32">
        <v>682733.5</v>
      </c>
      <c r="H528" s="32">
        <v>263299.08</v>
      </c>
      <c r="I528" s="32">
        <v>1054972.1599999999</v>
      </c>
      <c r="J528" s="32">
        <v>0</v>
      </c>
      <c r="K528" s="32">
        <v>0</v>
      </c>
      <c r="L528" s="32">
        <v>463347.25</v>
      </c>
      <c r="M528" s="32">
        <v>0</v>
      </c>
      <c r="N528" s="32">
        <v>2301945.4</v>
      </c>
      <c r="O528" s="32">
        <v>0</v>
      </c>
      <c r="P528" s="32">
        <v>0</v>
      </c>
      <c r="Q528" s="32">
        <v>3853711.81</v>
      </c>
      <c r="R528" s="32">
        <v>354818.39999999997</v>
      </c>
      <c r="S528" s="32">
        <v>30000</v>
      </c>
      <c r="T528" s="32">
        <v>204576.54</v>
      </c>
      <c r="U528" s="31"/>
      <c r="V528" s="2" t="s">
        <v>521</v>
      </c>
      <c r="W528" s="10">
        <v>11053649.569999998</v>
      </c>
      <c r="X528" s="10">
        <v>1867587.77</v>
      </c>
      <c r="Y528" s="10">
        <v>682733.5</v>
      </c>
      <c r="Z528" s="10">
        <v>263299.08</v>
      </c>
      <c r="AA528" s="10">
        <v>1054972.1599999999</v>
      </c>
      <c r="AB528" s="10">
        <v>0</v>
      </c>
      <c r="AC528" s="10">
        <v>0</v>
      </c>
      <c r="AD528" s="10">
        <v>431314.63</v>
      </c>
      <c r="AE528" s="10">
        <v>0</v>
      </c>
      <c r="AF528" s="10">
        <v>2301945.4</v>
      </c>
      <c r="AG528" s="10">
        <v>0</v>
      </c>
      <c r="AH528" s="10">
        <v>0</v>
      </c>
      <c r="AI528" s="10">
        <v>3681426.9</v>
      </c>
      <c r="AJ528" s="10">
        <v>530507.27</v>
      </c>
      <c r="AK528" s="10">
        <v>30000</v>
      </c>
      <c r="AL528" s="10">
        <v>209862.86000000002</v>
      </c>
      <c r="AN528" s="31">
        <f t="shared" si="74"/>
        <v>23342.340000001714</v>
      </c>
      <c r="AO528" s="13">
        <f t="shared" si="75"/>
        <v>-175688.87000000005</v>
      </c>
      <c r="AP528" s="13">
        <f t="shared" si="76"/>
        <v>0</v>
      </c>
      <c r="AQ528" s="13">
        <f t="shared" si="77"/>
        <v>-5286.320000000007</v>
      </c>
      <c r="AR528" s="13">
        <f t="shared" si="78"/>
        <v>204317.53000000177</v>
      </c>
    </row>
    <row r="529" spans="1:44" x14ac:dyDescent="0.25">
      <c r="A529" s="5">
        <f t="shared" si="73"/>
        <v>509</v>
      </c>
      <c r="B529" s="5">
        <f t="shared" si="73"/>
        <v>142</v>
      </c>
      <c r="C529" s="15" t="s">
        <v>106</v>
      </c>
      <c r="D529" s="2" t="s">
        <v>522</v>
      </c>
      <c r="E529" s="30">
        <f t="shared" si="72"/>
        <v>13995871.596152825</v>
      </c>
      <c r="F529" s="32"/>
      <c r="G529" s="32">
        <v>0</v>
      </c>
      <c r="H529" s="32">
        <v>1032675.79</v>
      </c>
      <c r="I529" s="32"/>
      <c r="J529" s="32">
        <v>0</v>
      </c>
      <c r="K529" s="32">
        <v>0</v>
      </c>
      <c r="L529" s="32">
        <v>359912.41</v>
      </c>
      <c r="M529" s="32">
        <v>0</v>
      </c>
      <c r="N529" s="32">
        <v>4963445.01</v>
      </c>
      <c r="O529" s="32">
        <v>0</v>
      </c>
      <c r="P529" s="32">
        <v>2736822.97</v>
      </c>
      <c r="Q529" s="32">
        <v>2929125.05</v>
      </c>
      <c r="R529" s="32">
        <v>1808137.5161528259</v>
      </c>
      <c r="S529" s="32">
        <v>20000</v>
      </c>
      <c r="T529" s="32">
        <v>145752.84999999998</v>
      </c>
      <c r="U529" s="31"/>
      <c r="V529" s="2" t="s">
        <v>522</v>
      </c>
      <c r="W529" s="10">
        <v>21854025.57</v>
      </c>
      <c r="X529" s="10">
        <v>5250967.75</v>
      </c>
      <c r="Y529" s="10">
        <v>0</v>
      </c>
      <c r="Z529" s="10">
        <v>1192647.3799999999</v>
      </c>
      <c r="AA529" s="10">
        <v>1769596.07</v>
      </c>
      <c r="AB529" s="10">
        <v>0</v>
      </c>
      <c r="AC529" s="10">
        <v>0</v>
      </c>
      <c r="AD529" s="10">
        <v>334894.40999999997</v>
      </c>
      <c r="AE529" s="10">
        <v>0</v>
      </c>
      <c r="AF529" s="10">
        <v>4747027.38</v>
      </c>
      <c r="AG529" s="10">
        <v>0</v>
      </c>
      <c r="AH529" s="10">
        <v>3040695.07</v>
      </c>
      <c r="AI529" s="10">
        <v>3279742.23</v>
      </c>
      <c r="AJ529" s="10">
        <v>1808137.52</v>
      </c>
      <c r="AK529" s="10">
        <v>20000</v>
      </c>
      <c r="AL529" s="10">
        <v>400317.76</v>
      </c>
      <c r="AN529" s="31">
        <f t="shared" si="74"/>
        <v>-7858153.973847175</v>
      </c>
      <c r="AO529" s="13">
        <f t="shared" si="75"/>
        <v>-3.8471741136163473E-3</v>
      </c>
      <c r="AP529" s="13">
        <f t="shared" si="76"/>
        <v>0</v>
      </c>
      <c r="AQ529" s="13">
        <f t="shared" si="77"/>
        <v>-254564.91000000003</v>
      </c>
      <c r="AR529" s="13">
        <f t="shared" si="78"/>
        <v>-7603589.0600000005</v>
      </c>
    </row>
    <row r="530" spans="1:44" x14ac:dyDescent="0.25">
      <c r="A530" s="5">
        <f t="shared" si="73"/>
        <v>510</v>
      </c>
      <c r="B530" s="5">
        <f t="shared" si="73"/>
        <v>143</v>
      </c>
      <c r="C530" s="15" t="s">
        <v>106</v>
      </c>
      <c r="D530" s="2" t="s">
        <v>523</v>
      </c>
      <c r="E530" s="30">
        <f t="shared" si="72"/>
        <v>4383579.5600000005</v>
      </c>
      <c r="F530" s="32"/>
      <c r="G530" s="32"/>
      <c r="H530" s="32">
        <v>0</v>
      </c>
      <c r="I530" s="32">
        <v>0</v>
      </c>
      <c r="J530" s="32">
        <v>152391.75</v>
      </c>
      <c r="K530" s="32">
        <v>0</v>
      </c>
      <c r="L530" s="32">
        <v>186911.15</v>
      </c>
      <c r="M530" s="32">
        <v>0</v>
      </c>
      <c r="N530" s="32">
        <v>0</v>
      </c>
      <c r="O530" s="32">
        <v>0</v>
      </c>
      <c r="P530" s="32">
        <v>1353492.3</v>
      </c>
      <c r="Q530" s="32">
        <v>1390539.9</v>
      </c>
      <c r="R530" s="32">
        <v>1221133.77</v>
      </c>
      <c r="S530" s="32">
        <v>19999.990000000002</v>
      </c>
      <c r="T530" s="32">
        <v>59110.700000000004</v>
      </c>
      <c r="U530" s="31"/>
      <c r="V530" s="2" t="s">
        <v>523</v>
      </c>
      <c r="W530" s="10">
        <v>9355999.5800000001</v>
      </c>
      <c r="X530" s="10">
        <v>2724754.14</v>
      </c>
      <c r="Y530" s="10">
        <v>1468623.28</v>
      </c>
      <c r="Z530" s="10">
        <v>0</v>
      </c>
      <c r="AA530" s="10">
        <v>0</v>
      </c>
      <c r="AB530" s="10">
        <v>295905.28000000003</v>
      </c>
      <c r="AC530" s="10">
        <v>0</v>
      </c>
      <c r="AD530" s="10">
        <v>173778.42</v>
      </c>
      <c r="AE530" s="10">
        <v>0</v>
      </c>
      <c r="AF530" s="10">
        <v>0</v>
      </c>
      <c r="AG530" s="10">
        <v>0</v>
      </c>
      <c r="AH530" s="10">
        <v>1577832.3</v>
      </c>
      <c r="AI530" s="10">
        <v>1701875.09</v>
      </c>
      <c r="AJ530" s="10">
        <v>1221133.77</v>
      </c>
      <c r="AK530" s="10">
        <v>19999.990000000002</v>
      </c>
      <c r="AL530" s="10">
        <v>162097.29999999999</v>
      </c>
      <c r="AN530" s="31">
        <f t="shared" si="74"/>
        <v>-4972420.0199999996</v>
      </c>
      <c r="AO530" s="13">
        <f t="shared" si="75"/>
        <v>0</v>
      </c>
      <c r="AP530" s="13">
        <f t="shared" si="76"/>
        <v>0</v>
      </c>
      <c r="AQ530" s="13">
        <f t="shared" si="77"/>
        <v>-102986.59999999998</v>
      </c>
      <c r="AR530" s="13">
        <f t="shared" si="78"/>
        <v>-4869433.42</v>
      </c>
    </row>
    <row r="531" spans="1:44" x14ac:dyDescent="0.25">
      <c r="A531" s="5">
        <f t="shared" si="73"/>
        <v>511</v>
      </c>
      <c r="B531" s="5">
        <f t="shared" si="73"/>
        <v>144</v>
      </c>
      <c r="C531" s="15" t="s">
        <v>106</v>
      </c>
      <c r="D531" s="2" t="s">
        <v>524</v>
      </c>
      <c r="E531" s="30">
        <f t="shared" si="72"/>
        <v>10188252.377794886</v>
      </c>
      <c r="F531" s="32">
        <v>7131310.0999999996</v>
      </c>
      <c r="G531" s="32">
        <v>0</v>
      </c>
      <c r="H531" s="32">
        <v>1235632.75</v>
      </c>
      <c r="I531" s="32">
        <v>0</v>
      </c>
      <c r="J531" s="32">
        <v>632865.86</v>
      </c>
      <c r="K531" s="32">
        <v>0</v>
      </c>
      <c r="L531" s="32">
        <v>416085.87</v>
      </c>
      <c r="M531" s="32">
        <v>0</v>
      </c>
      <c r="N531" s="32">
        <v>0</v>
      </c>
      <c r="O531" s="32">
        <v>0</v>
      </c>
      <c r="P531" s="12">
        <v>0</v>
      </c>
      <c r="Q531" s="32">
        <v>0</v>
      </c>
      <c r="R531" s="32">
        <v>646777.51</v>
      </c>
      <c r="S531" s="32">
        <v>6500</v>
      </c>
      <c r="T531" s="32">
        <v>119080.28779488885</v>
      </c>
      <c r="U531" s="31"/>
      <c r="V531" s="2" t="s">
        <v>524</v>
      </c>
      <c r="W531" s="10">
        <v>10325617.26</v>
      </c>
      <c r="X531" s="10">
        <v>6921203.75</v>
      </c>
      <c r="Y531" s="10">
        <v>0</v>
      </c>
      <c r="Z531" s="10">
        <v>1363219.64</v>
      </c>
      <c r="AA531" s="10">
        <v>0</v>
      </c>
      <c r="AB531" s="10">
        <v>785017.77</v>
      </c>
      <c r="AC531" s="10">
        <v>0</v>
      </c>
      <c r="AD531" s="10">
        <v>386421.79</v>
      </c>
      <c r="AE531" s="10">
        <v>0</v>
      </c>
      <c r="AF531" s="10">
        <v>0</v>
      </c>
      <c r="AG531" s="10">
        <v>0</v>
      </c>
      <c r="AH531" s="10">
        <v>0</v>
      </c>
      <c r="AI531" s="10">
        <v>0</v>
      </c>
      <c r="AJ531" s="10">
        <v>646777.51</v>
      </c>
      <c r="AK531" s="10">
        <v>6500</v>
      </c>
      <c r="AL531" s="10">
        <v>192976.8</v>
      </c>
      <c r="AN531" s="31">
        <f t="shared" si="74"/>
        <v>-137364.88220511377</v>
      </c>
      <c r="AO531" s="13">
        <f t="shared" si="75"/>
        <v>0</v>
      </c>
      <c r="AP531" s="13">
        <f t="shared" si="76"/>
        <v>0</v>
      </c>
      <c r="AQ531" s="13">
        <f t="shared" si="77"/>
        <v>-73896.512205111139</v>
      </c>
      <c r="AR531" s="13">
        <f t="shared" si="78"/>
        <v>-63468.370000002629</v>
      </c>
    </row>
    <row r="532" spans="1:44" x14ac:dyDescent="0.25">
      <c r="A532" s="5">
        <f t="shared" ref="A532:B547" si="79">+A531+1</f>
        <v>512</v>
      </c>
      <c r="B532" s="5">
        <f t="shared" si="79"/>
        <v>145</v>
      </c>
      <c r="C532" s="15" t="s">
        <v>106</v>
      </c>
      <c r="D532" s="2" t="s">
        <v>525</v>
      </c>
      <c r="E532" s="30">
        <f t="shared" si="72"/>
        <v>581379.9</v>
      </c>
      <c r="F532" s="32">
        <v>0</v>
      </c>
      <c r="G532" s="32">
        <v>0</v>
      </c>
      <c r="H532" s="32">
        <v>0</v>
      </c>
      <c r="I532" s="32">
        <v>0</v>
      </c>
      <c r="J532" s="32">
        <v>384699.4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12">
        <v>0</v>
      </c>
      <c r="Q532" s="32">
        <v>0</v>
      </c>
      <c r="R532" s="32">
        <v>183829.5</v>
      </c>
      <c r="S532" s="32">
        <v>5000</v>
      </c>
      <c r="T532" s="32">
        <v>7851</v>
      </c>
      <c r="U532" s="31"/>
      <c r="V532" s="2" t="s">
        <v>525</v>
      </c>
      <c r="W532" s="10">
        <v>736140.40999999992</v>
      </c>
      <c r="X532" s="10">
        <v>0</v>
      </c>
      <c r="Y532" s="10">
        <v>0</v>
      </c>
      <c r="Z532" s="10">
        <v>0</v>
      </c>
      <c r="AA532" s="10">
        <v>0</v>
      </c>
      <c r="AB532" s="10">
        <v>511864.69</v>
      </c>
      <c r="AC532" s="10">
        <v>0</v>
      </c>
      <c r="AD532" s="10">
        <v>0</v>
      </c>
      <c r="AE532" s="10">
        <v>0</v>
      </c>
      <c r="AF532" s="10">
        <v>0</v>
      </c>
      <c r="AG532" s="10">
        <v>0</v>
      </c>
      <c r="AH532" s="10">
        <v>0</v>
      </c>
      <c r="AI532" s="10">
        <v>0</v>
      </c>
      <c r="AJ532" s="10">
        <v>183829.5</v>
      </c>
      <c r="AK532" s="10">
        <v>5000</v>
      </c>
      <c r="AL532" s="10">
        <v>10446.219999999999</v>
      </c>
      <c r="AN532" s="31">
        <f t="shared" si="74"/>
        <v>-154760.50999999989</v>
      </c>
      <c r="AO532" s="13">
        <f t="shared" si="75"/>
        <v>0</v>
      </c>
      <c r="AP532" s="13">
        <f t="shared" si="76"/>
        <v>0</v>
      </c>
      <c r="AQ532" s="13">
        <f t="shared" si="77"/>
        <v>-2595.2199999999993</v>
      </c>
      <c r="AR532" s="13">
        <f t="shared" si="78"/>
        <v>-152165.28999999989</v>
      </c>
    </row>
    <row r="533" spans="1:44" x14ac:dyDescent="0.25">
      <c r="A533" s="5">
        <f t="shared" si="79"/>
        <v>513</v>
      </c>
      <c r="B533" s="5">
        <f t="shared" si="79"/>
        <v>146</v>
      </c>
      <c r="C533" s="15" t="s">
        <v>106</v>
      </c>
      <c r="D533" s="2" t="s">
        <v>527</v>
      </c>
      <c r="E533" s="30">
        <f t="shared" si="72"/>
        <v>11035985.789999999</v>
      </c>
      <c r="F533" s="32">
        <v>1342165.19</v>
      </c>
      <c r="G533" s="32">
        <v>490654.93</v>
      </c>
      <c r="H533" s="32">
        <v>189223.17</v>
      </c>
      <c r="I533" s="32">
        <v>758168.86</v>
      </c>
      <c r="J533" s="32">
        <v>0</v>
      </c>
      <c r="K533" s="32">
        <v>0</v>
      </c>
      <c r="L533" s="32">
        <v>332990.44</v>
      </c>
      <c r="M533" s="32">
        <v>0</v>
      </c>
      <c r="N533" s="32">
        <v>1654321.72</v>
      </c>
      <c r="O533" s="32">
        <v>0</v>
      </c>
      <c r="P533" s="32">
        <v>2997881.44</v>
      </c>
      <c r="Q533" s="32">
        <v>2770670.86</v>
      </c>
      <c r="R533" s="32">
        <v>261682.94</v>
      </c>
      <c r="S533" s="32">
        <v>30000</v>
      </c>
      <c r="T533" s="32">
        <v>208226.24</v>
      </c>
      <c r="U533" s="31"/>
      <c r="V533" s="2" t="s">
        <v>527</v>
      </c>
      <c r="W533" s="10">
        <v>11012729.9</v>
      </c>
      <c r="X533" s="10">
        <v>1342165.19</v>
      </c>
      <c r="Y533" s="10">
        <v>490654.93</v>
      </c>
      <c r="Z533" s="10">
        <v>189223.17</v>
      </c>
      <c r="AA533" s="10">
        <v>758168.86</v>
      </c>
      <c r="AB533" s="10">
        <v>0</v>
      </c>
      <c r="AC533" s="10">
        <v>0</v>
      </c>
      <c r="AD533" s="10">
        <v>309969.61</v>
      </c>
      <c r="AE533" s="10">
        <v>0</v>
      </c>
      <c r="AF533" s="10">
        <v>1654321.72</v>
      </c>
      <c r="AG533" s="10">
        <v>0</v>
      </c>
      <c r="AH533" s="10">
        <v>2854896.05</v>
      </c>
      <c r="AI533" s="10">
        <v>2645703.2599999998</v>
      </c>
      <c r="AJ533" s="10">
        <v>528543.39</v>
      </c>
      <c r="AK533" s="10">
        <v>30000</v>
      </c>
      <c r="AL533" s="10">
        <v>209083.72</v>
      </c>
      <c r="AN533" s="31">
        <f t="shared" si="74"/>
        <v>23255.889999998733</v>
      </c>
      <c r="AO533" s="13">
        <f t="shared" si="75"/>
        <v>-266860.45</v>
      </c>
      <c r="AP533" s="13">
        <f t="shared" si="76"/>
        <v>0</v>
      </c>
      <c r="AQ533" s="13">
        <f t="shared" si="77"/>
        <v>-857.48000000001048</v>
      </c>
      <c r="AR533" s="13">
        <f t="shared" si="78"/>
        <v>290973.81999999878</v>
      </c>
    </row>
    <row r="534" spans="1:44" x14ac:dyDescent="0.25">
      <c r="A534" s="5">
        <f t="shared" si="79"/>
        <v>514</v>
      </c>
      <c r="B534" s="5">
        <f t="shared" si="79"/>
        <v>147</v>
      </c>
      <c r="C534" s="15" t="s">
        <v>106</v>
      </c>
      <c r="D534" s="2" t="s">
        <v>528</v>
      </c>
      <c r="E534" s="30">
        <f t="shared" si="72"/>
        <v>17663825.399999999</v>
      </c>
      <c r="F534" s="32">
        <v>2150537.29</v>
      </c>
      <c r="G534" s="32">
        <v>786171.27</v>
      </c>
      <c r="H534" s="32">
        <v>303190.31</v>
      </c>
      <c r="I534" s="32">
        <v>1214806.08</v>
      </c>
      <c r="J534" s="32">
        <v>0</v>
      </c>
      <c r="K534" s="32">
        <v>0</v>
      </c>
      <c r="L534" s="32">
        <v>533518.34</v>
      </c>
      <c r="M534" s="32">
        <v>0</v>
      </c>
      <c r="N534" s="32">
        <v>2650702.44</v>
      </c>
      <c r="O534" s="32">
        <v>0</v>
      </c>
      <c r="P534" s="32">
        <v>4802247.4000000004</v>
      </c>
      <c r="Q534" s="32">
        <v>4437333.4400000004</v>
      </c>
      <c r="R534" s="32">
        <v>421747.65</v>
      </c>
      <c r="S534" s="32">
        <v>30000</v>
      </c>
      <c r="T534" s="32">
        <v>333571.18</v>
      </c>
      <c r="U534" s="31"/>
      <c r="V534" s="2" t="s">
        <v>528</v>
      </c>
      <c r="W534" s="10">
        <v>17626602.779999997</v>
      </c>
      <c r="X534" s="10">
        <v>2150537.29</v>
      </c>
      <c r="Y534" s="10">
        <v>786171.27</v>
      </c>
      <c r="Z534" s="10">
        <v>303190.31</v>
      </c>
      <c r="AA534" s="10">
        <v>1214806.08</v>
      </c>
      <c r="AB534" s="10">
        <v>0</v>
      </c>
      <c r="AC534" s="10">
        <v>0</v>
      </c>
      <c r="AD534" s="10">
        <v>496661.1</v>
      </c>
      <c r="AE534" s="10">
        <v>0</v>
      </c>
      <c r="AF534" s="10">
        <v>2650702.44</v>
      </c>
      <c r="AG534" s="10">
        <v>0</v>
      </c>
      <c r="AH534" s="10">
        <v>4574370.1900000004</v>
      </c>
      <c r="AI534" s="10">
        <v>4239182.74</v>
      </c>
      <c r="AJ534" s="10">
        <v>845968.65999999992</v>
      </c>
      <c r="AK534" s="10">
        <v>30000</v>
      </c>
      <c r="AL534" s="10">
        <v>335012.69999999995</v>
      </c>
      <c r="AN534" s="31">
        <f t="shared" si="74"/>
        <v>37222.620000001043</v>
      </c>
      <c r="AO534" s="13">
        <f t="shared" si="75"/>
        <v>-424221.00999999989</v>
      </c>
      <c r="AP534" s="13">
        <f t="shared" si="76"/>
        <v>0</v>
      </c>
      <c r="AQ534" s="13">
        <f t="shared" si="77"/>
        <v>-1441.5199999999604</v>
      </c>
      <c r="AR534" s="13">
        <f t="shared" si="78"/>
        <v>462885.1500000009</v>
      </c>
    </row>
    <row r="535" spans="1:44" x14ac:dyDescent="0.25">
      <c r="A535" s="5">
        <f t="shared" si="79"/>
        <v>515</v>
      </c>
      <c r="B535" s="5">
        <f t="shared" si="79"/>
        <v>148</v>
      </c>
      <c r="C535" s="15" t="s">
        <v>106</v>
      </c>
      <c r="D535" s="2" t="s">
        <v>529</v>
      </c>
      <c r="E535" s="30">
        <f t="shared" si="72"/>
        <v>2551460.2799999998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2458569.96</v>
      </c>
      <c r="Q535" s="32">
        <v>0</v>
      </c>
      <c r="R535" s="32">
        <v>12715.42</v>
      </c>
      <c r="S535" s="32">
        <v>30000</v>
      </c>
      <c r="T535" s="32">
        <v>50174.9</v>
      </c>
      <c r="U535" s="31"/>
      <c r="V535" s="2" t="s">
        <v>529</v>
      </c>
      <c r="W535" s="10">
        <v>2436602.69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0">
        <v>0</v>
      </c>
      <c r="AF535" s="10">
        <v>0</v>
      </c>
      <c r="AG535" s="10">
        <v>0</v>
      </c>
      <c r="AH535" s="10">
        <v>2346009.5299999998</v>
      </c>
      <c r="AI535" s="10">
        <v>0</v>
      </c>
      <c r="AJ535" s="10">
        <v>12715.42</v>
      </c>
      <c r="AK535" s="10">
        <v>30000</v>
      </c>
      <c r="AL535" s="10">
        <v>47877.74</v>
      </c>
      <c r="AN535" s="31">
        <f t="shared" si="74"/>
        <v>114857.58999999985</v>
      </c>
      <c r="AO535" s="13">
        <f t="shared" si="75"/>
        <v>0</v>
      </c>
      <c r="AP535" s="13">
        <f t="shared" si="76"/>
        <v>0</v>
      </c>
      <c r="AQ535" s="13">
        <f t="shared" si="77"/>
        <v>2297.1600000000035</v>
      </c>
      <c r="AR535" s="13">
        <f t="shared" si="78"/>
        <v>112560.42999999985</v>
      </c>
    </row>
    <row r="536" spans="1:44" x14ac:dyDescent="0.25">
      <c r="A536" s="5">
        <f t="shared" si="79"/>
        <v>516</v>
      </c>
      <c r="B536" s="5">
        <f t="shared" si="79"/>
        <v>149</v>
      </c>
      <c r="C536" s="15" t="s">
        <v>106</v>
      </c>
      <c r="D536" s="2" t="s">
        <v>530</v>
      </c>
      <c r="E536" s="30">
        <f t="shared" si="72"/>
        <v>11110210.099999998</v>
      </c>
      <c r="F536" s="32">
        <v>4101333.44</v>
      </c>
      <c r="G536" s="32">
        <v>2190879.25</v>
      </c>
      <c r="H536" s="32">
        <v>0</v>
      </c>
      <c r="I536" s="32">
        <v>1337550.53</v>
      </c>
      <c r="J536" s="32">
        <v>0</v>
      </c>
      <c r="K536" s="32">
        <v>0</v>
      </c>
      <c r="L536" s="32">
        <v>280914.53999999998</v>
      </c>
      <c r="M536" s="32">
        <v>0</v>
      </c>
      <c r="N536" s="32">
        <v>0</v>
      </c>
      <c r="O536" s="32">
        <v>0</v>
      </c>
      <c r="P536" s="32">
        <v>2095486.7</v>
      </c>
      <c r="Q536" s="32">
        <v>0</v>
      </c>
      <c r="R536" s="32">
        <v>964909.43</v>
      </c>
      <c r="S536" s="32">
        <v>15714.28</v>
      </c>
      <c r="T536" s="32">
        <v>123421.93</v>
      </c>
      <c r="U536" s="31"/>
      <c r="V536" s="2" t="s">
        <v>530</v>
      </c>
      <c r="W536" s="10">
        <v>11519609.029999999</v>
      </c>
      <c r="X536" s="10">
        <v>4094811.16</v>
      </c>
      <c r="Y536" s="10">
        <v>2207074.35</v>
      </c>
      <c r="Z536" s="10">
        <v>0</v>
      </c>
      <c r="AA536" s="10">
        <v>1379966.91</v>
      </c>
      <c r="AB536" s="10">
        <v>0</v>
      </c>
      <c r="AC536" s="10">
        <v>0</v>
      </c>
      <c r="AD536" s="10">
        <v>261157.46</v>
      </c>
      <c r="AE536" s="10">
        <v>0</v>
      </c>
      <c r="AF536" s="10">
        <v>0</v>
      </c>
      <c r="AG536" s="10">
        <v>0</v>
      </c>
      <c r="AH536" s="10">
        <v>2371195.7200000002</v>
      </c>
      <c r="AI536" s="10">
        <v>0</v>
      </c>
      <c r="AJ536" s="10">
        <v>964909.43</v>
      </c>
      <c r="AK536" s="10">
        <v>15714.28</v>
      </c>
      <c r="AL536" s="10">
        <v>210493.99999999997</v>
      </c>
      <c r="AN536" s="31">
        <f t="shared" si="74"/>
        <v>-409398.93000000156</v>
      </c>
      <c r="AO536" s="13">
        <f t="shared" si="75"/>
        <v>0</v>
      </c>
      <c r="AP536" s="13">
        <f t="shared" si="76"/>
        <v>0</v>
      </c>
      <c r="AQ536" s="13">
        <f t="shared" si="77"/>
        <v>-87072.069999999978</v>
      </c>
      <c r="AR536" s="13">
        <f t="shared" si="78"/>
        <v>-322326.86000000162</v>
      </c>
    </row>
    <row r="537" spans="1:44" x14ac:dyDescent="0.25">
      <c r="A537" s="5">
        <f t="shared" si="79"/>
        <v>517</v>
      </c>
      <c r="B537" s="5">
        <f t="shared" si="79"/>
        <v>150</v>
      </c>
      <c r="C537" s="15" t="s">
        <v>106</v>
      </c>
      <c r="D537" s="2" t="s">
        <v>531</v>
      </c>
      <c r="E537" s="30">
        <f t="shared" si="72"/>
        <v>15573479.649999999</v>
      </c>
      <c r="F537" s="32">
        <v>4610078.16</v>
      </c>
      <c r="G537" s="32">
        <v>2464267.94</v>
      </c>
      <c r="H537" s="32">
        <v>891753.78</v>
      </c>
      <c r="I537" s="32">
        <v>1510157.87</v>
      </c>
      <c r="J537" s="32">
        <v>328271.52</v>
      </c>
      <c r="K537" s="32">
        <v>0</v>
      </c>
      <c r="L537" s="32">
        <v>311984.48</v>
      </c>
      <c r="M537" s="32">
        <v>0</v>
      </c>
      <c r="N537" s="32">
        <v>4114631.69</v>
      </c>
      <c r="O537" s="32">
        <v>0</v>
      </c>
      <c r="P537" s="12">
        <v>0</v>
      </c>
      <c r="Q537" s="32">
        <v>0</v>
      </c>
      <c r="R537" s="32">
        <v>1134565.21</v>
      </c>
      <c r="S537" s="32">
        <v>19999.98</v>
      </c>
      <c r="T537" s="32">
        <v>187769.02</v>
      </c>
      <c r="U537" s="31"/>
      <c r="V537" s="2" t="s">
        <v>531</v>
      </c>
      <c r="W537" s="10">
        <v>15929370.869999999</v>
      </c>
      <c r="X537" s="10">
        <v>4550830.8099999996</v>
      </c>
      <c r="Y537" s="10">
        <v>2452865.7400000002</v>
      </c>
      <c r="Z537" s="10">
        <v>1033625.95</v>
      </c>
      <c r="AA537" s="10">
        <v>1533647.28</v>
      </c>
      <c r="AB537" s="10">
        <v>494215.19</v>
      </c>
      <c r="AC537" s="10">
        <v>0</v>
      </c>
      <c r="AD537" s="10">
        <v>290241.31</v>
      </c>
      <c r="AE537" s="10">
        <v>0</v>
      </c>
      <c r="AF537" s="10">
        <v>4114083.28</v>
      </c>
      <c r="AG537" s="10">
        <v>0</v>
      </c>
      <c r="AH537" s="10">
        <v>0</v>
      </c>
      <c r="AI537" s="10">
        <v>0</v>
      </c>
      <c r="AJ537" s="10">
        <v>1134565.21</v>
      </c>
      <c r="AK537" s="10">
        <v>19999.98</v>
      </c>
      <c r="AL537" s="10">
        <v>295296.09999999998</v>
      </c>
      <c r="AN537" s="31">
        <f t="shared" si="74"/>
        <v>-355891.22000000067</v>
      </c>
      <c r="AO537" s="13">
        <f t="shared" si="75"/>
        <v>0</v>
      </c>
      <c r="AP537" s="13">
        <f t="shared" si="76"/>
        <v>0</v>
      </c>
      <c r="AQ537" s="13">
        <f t="shared" si="77"/>
        <v>-107527.07999999999</v>
      </c>
      <c r="AR537" s="13">
        <f t="shared" si="78"/>
        <v>-248364.14000000068</v>
      </c>
    </row>
    <row r="538" spans="1:44" x14ac:dyDescent="0.25">
      <c r="A538" s="5">
        <f t="shared" si="79"/>
        <v>518</v>
      </c>
      <c r="B538" s="5">
        <f t="shared" si="79"/>
        <v>151</v>
      </c>
      <c r="C538" s="15" t="s">
        <v>106</v>
      </c>
      <c r="D538" s="2" t="s">
        <v>532</v>
      </c>
      <c r="E538" s="30">
        <f t="shared" si="72"/>
        <v>9739147</v>
      </c>
      <c r="F538" s="32">
        <v>4834662.3099999996</v>
      </c>
      <c r="G538" s="32">
        <v>0</v>
      </c>
      <c r="H538" s="32">
        <v>947030.32</v>
      </c>
      <c r="I538" s="32">
        <v>0</v>
      </c>
      <c r="J538" s="32">
        <v>0</v>
      </c>
      <c r="K538" s="32">
        <v>0</v>
      </c>
      <c r="L538" s="32">
        <v>331481.84000000003</v>
      </c>
      <c r="M538" s="32">
        <v>0</v>
      </c>
      <c r="N538" s="32">
        <v>0</v>
      </c>
      <c r="O538" s="32">
        <v>0</v>
      </c>
      <c r="P538" s="32">
        <v>2517355.5499999998</v>
      </c>
      <c r="Q538" s="32">
        <v>0</v>
      </c>
      <c r="R538" s="32">
        <v>919248.66</v>
      </c>
      <c r="S538" s="32">
        <v>20000</v>
      </c>
      <c r="T538" s="32">
        <v>169368.32000000001</v>
      </c>
      <c r="U538" s="31"/>
      <c r="V538" s="2" t="s">
        <v>532</v>
      </c>
      <c r="W538" s="10">
        <v>10171438.300000001</v>
      </c>
      <c r="X538" s="10">
        <v>4833070.88</v>
      </c>
      <c r="Y538" s="10">
        <v>0</v>
      </c>
      <c r="Z538" s="10">
        <v>1097730.8500000001</v>
      </c>
      <c r="AA538" s="10">
        <v>0</v>
      </c>
      <c r="AB538" s="10">
        <v>0</v>
      </c>
      <c r="AC538" s="10">
        <v>0</v>
      </c>
      <c r="AD538" s="10">
        <v>308241.91999999998</v>
      </c>
      <c r="AE538" s="10">
        <v>0</v>
      </c>
      <c r="AF538" s="10">
        <v>0</v>
      </c>
      <c r="AG538" s="10">
        <v>0</v>
      </c>
      <c r="AH538" s="10">
        <v>2798702.17</v>
      </c>
      <c r="AI538" s="10">
        <v>0</v>
      </c>
      <c r="AJ538" s="10">
        <v>919248.66</v>
      </c>
      <c r="AK538" s="10">
        <v>14000</v>
      </c>
      <c r="AL538" s="10">
        <v>184443.82</v>
      </c>
      <c r="AN538" s="31">
        <f t="shared" si="74"/>
        <v>-432291.30000000075</v>
      </c>
      <c r="AO538" s="13">
        <f t="shared" si="75"/>
        <v>0</v>
      </c>
      <c r="AP538" s="13">
        <f t="shared" si="76"/>
        <v>6000</v>
      </c>
      <c r="AQ538" s="13">
        <f t="shared" si="77"/>
        <v>-15075.5</v>
      </c>
      <c r="AR538" s="13">
        <f t="shared" si="78"/>
        <v>-423215.80000000075</v>
      </c>
    </row>
    <row r="539" spans="1:44" x14ac:dyDescent="0.25">
      <c r="A539" s="5">
        <f t="shared" si="79"/>
        <v>519</v>
      </c>
      <c r="B539" s="5">
        <f t="shared" si="79"/>
        <v>152</v>
      </c>
      <c r="C539" s="15" t="s">
        <v>106</v>
      </c>
      <c r="D539" s="2" t="s">
        <v>533</v>
      </c>
      <c r="E539" s="30">
        <f t="shared" si="72"/>
        <v>10821764.132610001</v>
      </c>
      <c r="F539" s="32">
        <v>1372827.23</v>
      </c>
      <c r="G539" s="32">
        <v>497412.82</v>
      </c>
      <c r="H539" s="32">
        <v>192720.34</v>
      </c>
      <c r="I539" s="32">
        <v>778003.18</v>
      </c>
      <c r="J539" s="32">
        <v>0</v>
      </c>
      <c r="K539" s="32">
        <v>0</v>
      </c>
      <c r="L539" s="32">
        <v>326509.08</v>
      </c>
      <c r="M539" s="32">
        <v>0</v>
      </c>
      <c r="N539" s="32">
        <v>1679278.95</v>
      </c>
      <c r="O539" s="32">
        <v>0</v>
      </c>
      <c r="P539" s="32">
        <v>2915491.06</v>
      </c>
      <c r="Q539" s="32">
        <v>2709965.86</v>
      </c>
      <c r="R539" s="32">
        <v>112104.71261</v>
      </c>
      <c r="S539" s="32">
        <v>30000</v>
      </c>
      <c r="T539" s="32">
        <v>207450.9</v>
      </c>
      <c r="U539" s="31"/>
      <c r="V539" s="2" t="s">
        <v>533</v>
      </c>
      <c r="W539" s="10">
        <v>10392780.630000001</v>
      </c>
      <c r="X539" s="10">
        <v>1316037.3999999999</v>
      </c>
      <c r="Y539" s="10">
        <v>481103.39</v>
      </c>
      <c r="Z539" s="10">
        <v>185539.59</v>
      </c>
      <c r="AA539" s="10">
        <v>743409.68</v>
      </c>
      <c r="AB539" s="10">
        <v>0</v>
      </c>
      <c r="AC539" s="10">
        <v>0</v>
      </c>
      <c r="AD539" s="10">
        <v>303935.48</v>
      </c>
      <c r="AE539" s="10">
        <v>0</v>
      </c>
      <c r="AF539" s="10">
        <v>1622117.18</v>
      </c>
      <c r="AG539" s="10">
        <v>0</v>
      </c>
      <c r="AH539" s="10">
        <v>2799320.08</v>
      </c>
      <c r="AI539" s="10">
        <v>2594199.62</v>
      </c>
      <c r="AJ539" s="10">
        <v>112104.71</v>
      </c>
      <c r="AK539" s="10">
        <v>10000</v>
      </c>
      <c r="AL539" s="10">
        <v>205013.5</v>
      </c>
      <c r="AN539" s="31">
        <f t="shared" si="74"/>
        <v>428983.50260999985</v>
      </c>
      <c r="AO539" s="13">
        <f t="shared" si="75"/>
        <v>2.6099999959114939E-3</v>
      </c>
      <c r="AP539" s="13">
        <f t="shared" si="76"/>
        <v>20000</v>
      </c>
      <c r="AQ539" s="13">
        <f t="shared" si="77"/>
        <v>2437.3999999999942</v>
      </c>
      <c r="AR539" s="13">
        <f t="shared" si="78"/>
        <v>406546.09999999986</v>
      </c>
    </row>
    <row r="540" spans="1:44" x14ac:dyDescent="0.25">
      <c r="A540" s="5">
        <f t="shared" si="79"/>
        <v>520</v>
      </c>
      <c r="B540" s="5">
        <f t="shared" si="79"/>
        <v>153</v>
      </c>
      <c r="C540" s="15" t="s">
        <v>106</v>
      </c>
      <c r="D540" s="2" t="s">
        <v>534</v>
      </c>
      <c r="E540" s="30">
        <f t="shared" si="72"/>
        <v>14895546.032925501</v>
      </c>
      <c r="F540" s="32">
        <v>1892133.94</v>
      </c>
      <c r="G540" s="32">
        <v>680899.77</v>
      </c>
      <c r="H540" s="32">
        <v>265826.07</v>
      </c>
      <c r="I540" s="32">
        <v>1071073.07</v>
      </c>
      <c r="J540" s="32">
        <v>0</v>
      </c>
      <c r="K540" s="32">
        <v>0</v>
      </c>
      <c r="L540" s="32">
        <v>449762.96</v>
      </c>
      <c r="M540" s="32">
        <v>0</v>
      </c>
      <c r="N540" s="32">
        <v>2330405.2000000002</v>
      </c>
      <c r="O540" s="32">
        <v>0</v>
      </c>
      <c r="P540" s="32">
        <v>4035456.81</v>
      </c>
      <c r="Q540" s="32">
        <v>3745541.59</v>
      </c>
      <c r="R540" s="32">
        <v>107901.08292550201</v>
      </c>
      <c r="S540" s="32">
        <v>30000</v>
      </c>
      <c r="T540" s="32">
        <v>286545.53999999998</v>
      </c>
      <c r="U540" s="31"/>
      <c r="V540" s="2" t="s">
        <v>534</v>
      </c>
      <c r="W540" s="10">
        <v>14258669.810000001</v>
      </c>
      <c r="X540" s="10">
        <v>1812900.9</v>
      </c>
      <c r="Y540" s="10">
        <v>662741.64</v>
      </c>
      <c r="Z540" s="10">
        <v>255589.16</v>
      </c>
      <c r="AA540" s="10">
        <v>1024080.38</v>
      </c>
      <c r="AB540" s="10">
        <v>0</v>
      </c>
      <c r="AC540" s="10">
        <v>0</v>
      </c>
      <c r="AD540" s="10">
        <v>418684.85</v>
      </c>
      <c r="AE540" s="10">
        <v>0</v>
      </c>
      <c r="AF540" s="10">
        <v>2234539.65</v>
      </c>
      <c r="AG540" s="10">
        <v>0</v>
      </c>
      <c r="AH540" s="10">
        <v>3856189.76</v>
      </c>
      <c r="AI540" s="10">
        <v>3573627.05</v>
      </c>
      <c r="AJ540" s="10">
        <v>107901.08</v>
      </c>
      <c r="AK540" s="10">
        <v>10000</v>
      </c>
      <c r="AL540" s="10">
        <v>282415.33999999997</v>
      </c>
      <c r="AN540" s="31">
        <f t="shared" si="74"/>
        <v>636876.22292550094</v>
      </c>
      <c r="AO540" s="13">
        <f t="shared" si="75"/>
        <v>2.925502005382441E-3</v>
      </c>
      <c r="AP540" s="13">
        <f t="shared" si="76"/>
        <v>20000</v>
      </c>
      <c r="AQ540" s="13">
        <f t="shared" si="77"/>
        <v>4130.2000000000116</v>
      </c>
      <c r="AR540" s="13">
        <f t="shared" si="78"/>
        <v>612746.01999999885</v>
      </c>
    </row>
    <row r="541" spans="1:44" x14ac:dyDescent="0.25">
      <c r="A541" s="5">
        <f t="shared" si="79"/>
        <v>521</v>
      </c>
      <c r="B541" s="5">
        <f t="shared" si="79"/>
        <v>154</v>
      </c>
      <c r="C541" s="15" t="s">
        <v>106</v>
      </c>
      <c r="D541" s="2" t="s">
        <v>535</v>
      </c>
      <c r="E541" s="30">
        <f t="shared" si="72"/>
        <v>15038360.476893526</v>
      </c>
      <c r="F541" s="32">
        <v>1910450</v>
      </c>
      <c r="G541" s="32">
        <v>687583.35</v>
      </c>
      <c r="H541" s="32">
        <v>268329.39</v>
      </c>
      <c r="I541" s="32">
        <v>1081411.1499999999</v>
      </c>
      <c r="J541" s="32">
        <v>0</v>
      </c>
      <c r="K541" s="32">
        <v>0</v>
      </c>
      <c r="L541" s="32">
        <v>454083.87</v>
      </c>
      <c r="M541" s="32">
        <v>0</v>
      </c>
      <c r="N541" s="32">
        <v>2352355.7400000002</v>
      </c>
      <c r="O541" s="32">
        <v>0</v>
      </c>
      <c r="P541" s="32">
        <v>4073728.72</v>
      </c>
      <c r="Q541" s="32">
        <v>3781209.13</v>
      </c>
      <c r="R541" s="32">
        <v>109934.406893523</v>
      </c>
      <c r="S541" s="32">
        <v>30000</v>
      </c>
      <c r="T541" s="32">
        <v>289274.71999999997</v>
      </c>
      <c r="U541" s="31"/>
      <c r="V541" s="2" t="s">
        <v>535</v>
      </c>
      <c r="W541" s="10">
        <v>14396376.859999999</v>
      </c>
      <c r="X541" s="10">
        <v>1830319.43</v>
      </c>
      <c r="Y541" s="10">
        <v>669109.31999999995</v>
      </c>
      <c r="Z541" s="10">
        <v>258044.88</v>
      </c>
      <c r="AA541" s="10">
        <v>1033919.84</v>
      </c>
      <c r="AB541" s="10">
        <v>0</v>
      </c>
      <c r="AC541" s="10">
        <v>0</v>
      </c>
      <c r="AD541" s="10">
        <v>422707.61</v>
      </c>
      <c r="AE541" s="10">
        <v>0</v>
      </c>
      <c r="AF541" s="10">
        <v>2256009.33</v>
      </c>
      <c r="AG541" s="10">
        <v>0</v>
      </c>
      <c r="AH541" s="10">
        <v>3893240.4</v>
      </c>
      <c r="AI541" s="10">
        <v>3607962.8</v>
      </c>
      <c r="AJ541" s="10">
        <v>109934.41</v>
      </c>
      <c r="AK541" s="10">
        <v>10000</v>
      </c>
      <c r="AL541" s="10">
        <v>285128.83999999997</v>
      </c>
      <c r="AN541" s="31">
        <f t="shared" si="74"/>
        <v>641983.61689352617</v>
      </c>
      <c r="AO541" s="13">
        <f t="shared" si="75"/>
        <v>-3.1064770009834319E-3</v>
      </c>
      <c r="AP541" s="13">
        <f t="shared" si="76"/>
        <v>20000</v>
      </c>
      <c r="AQ541" s="13">
        <f t="shared" si="77"/>
        <v>4145.8800000000047</v>
      </c>
      <c r="AR541" s="13">
        <f t="shared" si="78"/>
        <v>617837.74000000313</v>
      </c>
    </row>
    <row r="542" spans="1:44" x14ac:dyDescent="0.25">
      <c r="A542" s="5">
        <f t="shared" si="79"/>
        <v>522</v>
      </c>
      <c r="B542" s="5">
        <f t="shared" si="79"/>
        <v>155</v>
      </c>
      <c r="C542" s="15" t="s">
        <v>106</v>
      </c>
      <c r="D542" s="2" t="s">
        <v>536</v>
      </c>
      <c r="E542" s="30">
        <f t="shared" si="72"/>
        <v>3480196.6361116748</v>
      </c>
      <c r="F542" s="32">
        <v>0</v>
      </c>
      <c r="G542" s="32">
        <v>0</v>
      </c>
      <c r="H542" s="32">
        <v>0</v>
      </c>
      <c r="I542" s="32">
        <v>0</v>
      </c>
      <c r="J542" s="32">
        <v>367866.46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12">
        <v>0</v>
      </c>
      <c r="Q542" s="32">
        <v>2404690.0099999998</v>
      </c>
      <c r="R542" s="32">
        <v>664784.9</v>
      </c>
      <c r="S542" s="32">
        <v>5833.33</v>
      </c>
      <c r="T542" s="32">
        <v>37021.936111675248</v>
      </c>
      <c r="U542" s="31"/>
      <c r="V542" s="2" t="s">
        <v>536</v>
      </c>
      <c r="W542" s="10">
        <v>3970971.7</v>
      </c>
      <c r="X542" s="10">
        <v>0</v>
      </c>
      <c r="Y542" s="10">
        <v>0</v>
      </c>
      <c r="Z542" s="10">
        <v>0</v>
      </c>
      <c r="AA542" s="10">
        <v>0</v>
      </c>
      <c r="AB542" s="10">
        <v>540312.77</v>
      </c>
      <c r="AC542" s="10">
        <v>0</v>
      </c>
      <c r="AD542" s="10">
        <v>0</v>
      </c>
      <c r="AE542" s="10">
        <v>0</v>
      </c>
      <c r="AF542" s="10">
        <v>0</v>
      </c>
      <c r="AG542" s="10">
        <v>0</v>
      </c>
      <c r="AH542" s="10">
        <v>0</v>
      </c>
      <c r="AI542" s="10">
        <v>2670350.29</v>
      </c>
      <c r="AJ542" s="10">
        <v>664784.9</v>
      </c>
      <c r="AK542" s="10">
        <v>5833.33</v>
      </c>
      <c r="AL542" s="10">
        <v>65523.740000000005</v>
      </c>
      <c r="AN542" s="31">
        <f t="shared" si="74"/>
        <v>-490775.06388832536</v>
      </c>
      <c r="AO542" s="13">
        <f t="shared" si="75"/>
        <v>0</v>
      </c>
      <c r="AP542" s="13">
        <f t="shared" si="76"/>
        <v>0</v>
      </c>
      <c r="AQ542" s="13">
        <f t="shared" si="77"/>
        <v>-28501.803888324757</v>
      </c>
      <c r="AR542" s="13">
        <f t="shared" si="78"/>
        <v>-462273.26000000059</v>
      </c>
    </row>
    <row r="543" spans="1:44" x14ac:dyDescent="0.25">
      <c r="A543" s="5">
        <f t="shared" si="79"/>
        <v>523</v>
      </c>
      <c r="B543" s="5">
        <f t="shared" si="79"/>
        <v>156</v>
      </c>
      <c r="C543" s="15" t="s">
        <v>106</v>
      </c>
      <c r="D543" s="2" t="s">
        <v>537</v>
      </c>
      <c r="E543" s="30">
        <f t="shared" si="72"/>
        <v>3524475.9800000004</v>
      </c>
      <c r="F543" s="32">
        <v>0</v>
      </c>
      <c r="G543" s="32">
        <v>0</v>
      </c>
      <c r="H543" s="32">
        <v>0</v>
      </c>
      <c r="I543" s="32">
        <v>0</v>
      </c>
      <c r="J543" s="32">
        <v>375306.49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12">
        <v>0</v>
      </c>
      <c r="Q543" s="32">
        <v>2447843.5</v>
      </c>
      <c r="R543" s="32">
        <v>664845.99</v>
      </c>
      <c r="S543" s="32">
        <v>5000</v>
      </c>
      <c r="T543" s="32">
        <v>31480</v>
      </c>
      <c r="U543" s="31"/>
      <c r="V543" s="2" t="s">
        <v>537</v>
      </c>
      <c r="W543" s="10">
        <v>4013098.1700000004</v>
      </c>
      <c r="X543" s="10">
        <v>0</v>
      </c>
      <c r="Y543" s="10">
        <v>0</v>
      </c>
      <c r="Z543" s="10">
        <v>0</v>
      </c>
      <c r="AA543" s="10">
        <v>0</v>
      </c>
      <c r="AB543" s="10">
        <v>547250.25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  <c r="AI543" s="10">
        <v>2704636.87</v>
      </c>
      <c r="AJ543" s="10">
        <v>664845.99</v>
      </c>
      <c r="AK543" s="10">
        <v>5000</v>
      </c>
      <c r="AL543" s="10">
        <v>66365.06</v>
      </c>
      <c r="AN543" s="31">
        <f t="shared" si="74"/>
        <v>-488622.18999999994</v>
      </c>
      <c r="AO543" s="13">
        <f t="shared" si="75"/>
        <v>0</v>
      </c>
      <c r="AP543" s="13">
        <f t="shared" si="76"/>
        <v>0</v>
      </c>
      <c r="AQ543" s="13">
        <f t="shared" si="77"/>
        <v>-34885.06</v>
      </c>
      <c r="AR543" s="13">
        <f t="shared" si="78"/>
        <v>-453737.12999999995</v>
      </c>
    </row>
    <row r="544" spans="1:44" x14ac:dyDescent="0.25">
      <c r="A544" s="5">
        <f t="shared" si="79"/>
        <v>524</v>
      </c>
      <c r="B544" s="5">
        <f t="shared" si="79"/>
        <v>157</v>
      </c>
      <c r="C544" s="15" t="s">
        <v>106</v>
      </c>
      <c r="D544" s="2" t="s">
        <v>538</v>
      </c>
      <c r="E544" s="30">
        <f t="shared" si="72"/>
        <v>15557724.84182089</v>
      </c>
      <c r="F544" s="32">
        <v>0</v>
      </c>
      <c r="G544" s="32">
        <v>0</v>
      </c>
      <c r="H544" s="32">
        <v>0</v>
      </c>
      <c r="I544" s="32">
        <v>0</v>
      </c>
      <c r="J544" s="32">
        <v>376187.75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11581913.890000001</v>
      </c>
      <c r="Q544" s="32">
        <v>2471569.52</v>
      </c>
      <c r="R544" s="32">
        <v>1021959.9418208895</v>
      </c>
      <c r="S544" s="32">
        <v>10000</v>
      </c>
      <c r="T544" s="32">
        <v>96093.739999999991</v>
      </c>
      <c r="U544" s="31"/>
      <c r="V544" s="2" t="s">
        <v>538</v>
      </c>
      <c r="W544" s="10">
        <v>15801798.539999999</v>
      </c>
      <c r="X544" s="10">
        <v>0</v>
      </c>
      <c r="Y544" s="10">
        <v>0</v>
      </c>
      <c r="Z544" s="10">
        <v>0</v>
      </c>
      <c r="AA544" s="10">
        <v>0</v>
      </c>
      <c r="AB544" s="10">
        <v>551485.23</v>
      </c>
      <c r="AC544" s="10">
        <v>0</v>
      </c>
      <c r="AD544" s="10">
        <v>0</v>
      </c>
      <c r="AE544" s="10">
        <v>0</v>
      </c>
      <c r="AF544" s="10">
        <v>0</v>
      </c>
      <c r="AG544" s="10">
        <v>0</v>
      </c>
      <c r="AH544" s="10">
        <v>11177789.5</v>
      </c>
      <c r="AI544" s="10">
        <v>2725567.09</v>
      </c>
      <c r="AJ544" s="10">
        <v>1021959.94</v>
      </c>
      <c r="AK544" s="10">
        <v>10000</v>
      </c>
      <c r="AL544" s="10">
        <v>294996.77999999997</v>
      </c>
      <c r="AN544" s="31">
        <f t="shared" si="74"/>
        <v>-244073.69817910902</v>
      </c>
      <c r="AO544" s="13">
        <f t="shared" si="75"/>
        <v>1.8208895344287157E-3</v>
      </c>
      <c r="AP544" s="13">
        <f t="shared" si="76"/>
        <v>0</v>
      </c>
      <c r="AQ544" s="13">
        <f t="shared" si="77"/>
        <v>-198903.03999999998</v>
      </c>
      <c r="AR544" s="13">
        <f t="shared" si="78"/>
        <v>-45170.659999998577</v>
      </c>
    </row>
    <row r="545" spans="1:44" x14ac:dyDescent="0.25">
      <c r="A545" s="5">
        <f t="shared" si="79"/>
        <v>525</v>
      </c>
      <c r="B545" s="5">
        <f t="shared" si="79"/>
        <v>158</v>
      </c>
      <c r="C545" s="15" t="s">
        <v>106</v>
      </c>
      <c r="D545" s="2" t="s">
        <v>539</v>
      </c>
      <c r="E545" s="30">
        <f t="shared" si="72"/>
        <v>3464432.7735804426</v>
      </c>
      <c r="F545" s="32">
        <v>0</v>
      </c>
      <c r="G545" s="32">
        <v>0</v>
      </c>
      <c r="H545" s="32">
        <v>0</v>
      </c>
      <c r="I545" s="32">
        <v>0</v>
      </c>
      <c r="J545" s="32">
        <v>365404.1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12">
        <v>0</v>
      </c>
      <c r="Q545" s="32">
        <v>2406746.7200000002</v>
      </c>
      <c r="R545" s="32">
        <v>664763.14</v>
      </c>
      <c r="S545" s="32">
        <v>5000</v>
      </c>
      <c r="T545" s="32">
        <v>22518.813580442406</v>
      </c>
      <c r="U545" s="31"/>
      <c r="V545" s="2" t="s">
        <v>539</v>
      </c>
      <c r="W545" s="10">
        <v>3955974.2800000003</v>
      </c>
      <c r="X545" s="10">
        <v>0</v>
      </c>
      <c r="Y545" s="10">
        <v>0</v>
      </c>
      <c r="Z545" s="10">
        <v>0</v>
      </c>
      <c r="AA545" s="10">
        <v>0</v>
      </c>
      <c r="AB545" s="10">
        <v>537842.98</v>
      </c>
      <c r="AC545" s="10">
        <v>0</v>
      </c>
      <c r="AD545" s="10">
        <v>0</v>
      </c>
      <c r="AE545" s="10">
        <v>0</v>
      </c>
      <c r="AF545" s="10">
        <v>0</v>
      </c>
      <c r="AG545" s="10">
        <v>0</v>
      </c>
      <c r="AH545" s="10">
        <v>0</v>
      </c>
      <c r="AI545" s="10">
        <v>2658143.94</v>
      </c>
      <c r="AJ545" s="10">
        <v>664763.14</v>
      </c>
      <c r="AK545" s="10">
        <v>5000</v>
      </c>
      <c r="AL545" s="10">
        <v>65224.219999999994</v>
      </c>
      <c r="AN545" s="31">
        <f t="shared" si="74"/>
        <v>-491541.50641955761</v>
      </c>
      <c r="AO545" s="13">
        <f t="shared" si="75"/>
        <v>0</v>
      </c>
      <c r="AP545" s="13">
        <f t="shared" si="76"/>
        <v>0</v>
      </c>
      <c r="AQ545" s="13">
        <f t="shared" si="77"/>
        <v>-42705.406419557592</v>
      </c>
      <c r="AR545" s="13">
        <f t="shared" si="78"/>
        <v>-448836.10000000003</v>
      </c>
    </row>
    <row r="546" spans="1:44" x14ac:dyDescent="0.25">
      <c r="A546" s="5">
        <f t="shared" si="79"/>
        <v>526</v>
      </c>
      <c r="B546" s="5">
        <f t="shared" si="79"/>
        <v>159</v>
      </c>
      <c r="C546" s="15" t="s">
        <v>106</v>
      </c>
      <c r="D546" s="2" t="s">
        <v>540</v>
      </c>
      <c r="E546" s="30">
        <f t="shared" si="72"/>
        <v>1766324.4</v>
      </c>
      <c r="F546" s="32">
        <v>0</v>
      </c>
      <c r="G546" s="32">
        <v>0</v>
      </c>
      <c r="H546" s="32">
        <v>0</v>
      </c>
      <c r="I546" s="32">
        <v>0</v>
      </c>
      <c r="J546" s="32">
        <v>109427.43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1177738.3</v>
      </c>
      <c r="Q546" s="32">
        <v>0</v>
      </c>
      <c r="R546" s="32">
        <v>445389.97000000003</v>
      </c>
      <c r="S546" s="32">
        <v>7500</v>
      </c>
      <c r="T546" s="32">
        <v>26268.7</v>
      </c>
      <c r="U546" s="31"/>
      <c r="V546" s="2" t="s">
        <v>540</v>
      </c>
      <c r="W546" s="10">
        <v>2100898.15</v>
      </c>
      <c r="X546" s="10">
        <v>0</v>
      </c>
      <c r="Y546" s="10">
        <v>0</v>
      </c>
      <c r="Z546" s="10">
        <v>0</v>
      </c>
      <c r="AA546" s="10">
        <v>0</v>
      </c>
      <c r="AB546" s="10">
        <v>255052.37</v>
      </c>
      <c r="AC546" s="10">
        <v>0</v>
      </c>
      <c r="AD546" s="10">
        <v>0</v>
      </c>
      <c r="AE546" s="10">
        <v>0</v>
      </c>
      <c r="AF546" s="10">
        <v>0</v>
      </c>
      <c r="AG546" s="10">
        <v>0</v>
      </c>
      <c r="AH546" s="10">
        <v>1359995.63</v>
      </c>
      <c r="AI546" s="10">
        <v>0</v>
      </c>
      <c r="AJ546" s="10">
        <v>445389.97</v>
      </c>
      <c r="AK546" s="10">
        <v>7500</v>
      </c>
      <c r="AL546" s="10">
        <v>32960.18</v>
      </c>
      <c r="AN546" s="31">
        <f t="shared" si="74"/>
        <v>-334573.75</v>
      </c>
      <c r="AO546" s="13">
        <f t="shared" si="75"/>
        <v>0</v>
      </c>
      <c r="AP546" s="13">
        <f t="shared" si="76"/>
        <v>0</v>
      </c>
      <c r="AQ546" s="13">
        <f t="shared" si="77"/>
        <v>-6691.48</v>
      </c>
      <c r="AR546" s="13">
        <f t="shared" si="78"/>
        <v>-327882.27</v>
      </c>
    </row>
    <row r="547" spans="1:44" x14ac:dyDescent="0.25">
      <c r="A547" s="5">
        <f t="shared" si="79"/>
        <v>527</v>
      </c>
      <c r="B547" s="5">
        <f t="shared" si="79"/>
        <v>160</v>
      </c>
      <c r="C547" s="15" t="s">
        <v>106</v>
      </c>
      <c r="D547" s="2" t="s">
        <v>541</v>
      </c>
      <c r="E547" s="30">
        <f t="shared" si="72"/>
        <v>13593326.734902112</v>
      </c>
      <c r="F547" s="32">
        <v>3661223.82</v>
      </c>
      <c r="G547" s="32">
        <v>1969865.73</v>
      </c>
      <c r="H547" s="32">
        <v>712060.48</v>
      </c>
      <c r="I547" s="32">
        <v>1206508.75</v>
      </c>
      <c r="J547" s="32">
        <v>260169.99</v>
      </c>
      <c r="K547" s="32">
        <v>0</v>
      </c>
      <c r="L547" s="32">
        <v>248831.55</v>
      </c>
      <c r="M547" s="32">
        <v>0</v>
      </c>
      <c r="N547" s="32">
        <v>0</v>
      </c>
      <c r="O547" s="32">
        <v>0</v>
      </c>
      <c r="P547" s="32">
        <v>1904090.76</v>
      </c>
      <c r="Q547" s="32">
        <v>1993863.68</v>
      </c>
      <c r="R547" s="32">
        <v>1467402.4309723717</v>
      </c>
      <c r="S547" s="32">
        <v>19166.66</v>
      </c>
      <c r="T547" s="32">
        <v>150142.88392974026</v>
      </c>
      <c r="U547" s="31"/>
      <c r="V547" s="2" t="s">
        <v>541</v>
      </c>
      <c r="W547" s="10">
        <v>14370229.489999998</v>
      </c>
      <c r="X547" s="10">
        <v>3629019.32</v>
      </c>
      <c r="Y547" s="10">
        <v>1956015.83</v>
      </c>
      <c r="Z547" s="10">
        <v>824255.77</v>
      </c>
      <c r="AA547" s="10">
        <v>1222993.31</v>
      </c>
      <c r="AB547" s="10">
        <v>394107.49</v>
      </c>
      <c r="AC547" s="10">
        <v>0</v>
      </c>
      <c r="AD547" s="10">
        <v>231450.34</v>
      </c>
      <c r="AE547" s="10">
        <v>0</v>
      </c>
      <c r="AF547" s="10">
        <v>0</v>
      </c>
      <c r="AG547" s="10">
        <v>0</v>
      </c>
      <c r="AH547" s="10">
        <v>2101468.11</v>
      </c>
      <c r="AI547" s="10">
        <v>2266677.0299999998</v>
      </c>
      <c r="AJ547" s="10">
        <v>1467402.43</v>
      </c>
      <c r="AK547" s="10">
        <v>19166.66</v>
      </c>
      <c r="AL547" s="10">
        <v>257673.2</v>
      </c>
      <c r="AN547" s="31">
        <f t="shared" si="74"/>
        <v>-776902.75509788655</v>
      </c>
      <c r="AO547" s="13">
        <f t="shared" si="75"/>
        <v>9.72371781244874E-4</v>
      </c>
      <c r="AP547" s="13">
        <f t="shared" si="76"/>
        <v>0</v>
      </c>
      <c r="AQ547" s="13">
        <f t="shared" si="77"/>
        <v>-107530.31607025975</v>
      </c>
      <c r="AR547" s="13">
        <f t="shared" si="78"/>
        <v>-669372.43999999855</v>
      </c>
    </row>
    <row r="548" spans="1:44" x14ac:dyDescent="0.25">
      <c r="A548" s="5">
        <f t="shared" ref="A548:B563" si="80">+A547+1</f>
        <v>528</v>
      </c>
      <c r="B548" s="5">
        <f t="shared" si="80"/>
        <v>161</v>
      </c>
      <c r="C548" s="15" t="s">
        <v>106</v>
      </c>
      <c r="D548" s="2" t="s">
        <v>542</v>
      </c>
      <c r="E548" s="30">
        <f t="shared" si="72"/>
        <v>8888735.7400000002</v>
      </c>
      <c r="F548" s="32">
        <v>5057228.37</v>
      </c>
      <c r="G548" s="32">
        <v>0</v>
      </c>
      <c r="H548" s="32">
        <v>0</v>
      </c>
      <c r="I548" s="32">
        <v>0</v>
      </c>
      <c r="J548" s="32">
        <v>404381.46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12">
        <v>0</v>
      </c>
      <c r="Q548" s="32">
        <v>2494598.0499999998</v>
      </c>
      <c r="R548" s="32">
        <v>870463.26</v>
      </c>
      <c r="S548" s="32">
        <v>6000</v>
      </c>
      <c r="T548" s="32">
        <v>56064.6</v>
      </c>
      <c r="U548" s="31"/>
      <c r="V548" s="2" t="s">
        <v>542</v>
      </c>
      <c r="W548" s="10">
        <v>9314762.2100000009</v>
      </c>
      <c r="X548" s="10">
        <v>4925990.97</v>
      </c>
      <c r="Y548" s="10">
        <v>0</v>
      </c>
      <c r="Z548" s="10">
        <v>0</v>
      </c>
      <c r="AA548" s="10">
        <v>0</v>
      </c>
      <c r="AB548" s="10">
        <v>558716.46</v>
      </c>
      <c r="AC548" s="10">
        <v>0</v>
      </c>
      <c r="AD548" s="10">
        <v>0</v>
      </c>
      <c r="AE548" s="10">
        <v>0</v>
      </c>
      <c r="AF548" s="10">
        <v>0</v>
      </c>
      <c r="AG548" s="10">
        <v>0</v>
      </c>
      <c r="AH548" s="10">
        <v>0</v>
      </c>
      <c r="AI548" s="10">
        <v>2761305.54</v>
      </c>
      <c r="AJ548" s="10">
        <v>870463.26</v>
      </c>
      <c r="AK548" s="10">
        <v>6000</v>
      </c>
      <c r="AL548" s="10">
        <v>168285.98</v>
      </c>
      <c r="AN548" s="31">
        <f t="shared" si="74"/>
        <v>-426026.47000000067</v>
      </c>
      <c r="AO548" s="13">
        <f t="shared" si="75"/>
        <v>0</v>
      </c>
      <c r="AP548" s="13">
        <f t="shared" si="76"/>
        <v>0</v>
      </c>
      <c r="AQ548" s="13">
        <f t="shared" si="77"/>
        <v>-112221.38</v>
      </c>
      <c r="AR548" s="13">
        <f t="shared" si="78"/>
        <v>-313805.09000000067</v>
      </c>
    </row>
    <row r="549" spans="1:44" x14ac:dyDescent="0.25">
      <c r="A549" s="5">
        <f t="shared" si="80"/>
        <v>529</v>
      </c>
      <c r="B549" s="5">
        <f t="shared" si="80"/>
        <v>162</v>
      </c>
      <c r="C549" s="15" t="s">
        <v>106</v>
      </c>
      <c r="D549" s="2" t="s">
        <v>543</v>
      </c>
      <c r="E549" s="30">
        <f t="shared" si="72"/>
        <v>15268519.811820891</v>
      </c>
      <c r="F549" s="32">
        <v>0</v>
      </c>
      <c r="G549" s="32">
        <v>0</v>
      </c>
      <c r="H549" s="32">
        <v>0</v>
      </c>
      <c r="I549" s="32">
        <v>0</v>
      </c>
      <c r="J549" s="32">
        <v>365374.6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11213312.460000001</v>
      </c>
      <c r="Q549" s="32">
        <v>2392110.2200000002</v>
      </c>
      <c r="R549" s="32">
        <v>1021869.4618208895</v>
      </c>
      <c r="S549" s="32">
        <v>10000</v>
      </c>
      <c r="T549" s="32">
        <v>265853.07</v>
      </c>
      <c r="U549" s="31"/>
      <c r="V549" s="2" t="s">
        <v>543</v>
      </c>
      <c r="W549" s="10">
        <v>15526963.280000003</v>
      </c>
      <c r="X549" s="10">
        <v>0</v>
      </c>
      <c r="Y549" s="10">
        <v>0</v>
      </c>
      <c r="Z549" s="10">
        <v>0</v>
      </c>
      <c r="AA549" s="10">
        <v>0</v>
      </c>
      <c r="AB549" s="10">
        <v>541212.72</v>
      </c>
      <c r="AC549" s="10">
        <v>0</v>
      </c>
      <c r="AD549" s="10">
        <v>0</v>
      </c>
      <c r="AE549" s="10">
        <v>0</v>
      </c>
      <c r="AF549" s="10">
        <v>0</v>
      </c>
      <c r="AG549" s="10">
        <v>0</v>
      </c>
      <c r="AH549" s="10">
        <v>10969581.18</v>
      </c>
      <c r="AI549" s="10">
        <v>2674798.04</v>
      </c>
      <c r="AJ549" s="10">
        <v>1021869.46</v>
      </c>
      <c r="AK549" s="10">
        <v>10000</v>
      </c>
      <c r="AL549" s="10">
        <v>289501.88</v>
      </c>
      <c r="AN549" s="31">
        <f t="shared" si="74"/>
        <v>-258443.4681791123</v>
      </c>
      <c r="AO549" s="13">
        <f t="shared" si="75"/>
        <v>1.8208895344287157E-3</v>
      </c>
      <c r="AP549" s="13">
        <f t="shared" si="76"/>
        <v>0</v>
      </c>
      <c r="AQ549" s="13">
        <f t="shared" si="77"/>
        <v>-23648.809999999998</v>
      </c>
      <c r="AR549" s="13">
        <f t="shared" si="78"/>
        <v>-234794.66000000184</v>
      </c>
    </row>
    <row r="550" spans="1:44" x14ac:dyDescent="0.25">
      <c r="A550" s="5">
        <f t="shared" si="80"/>
        <v>530</v>
      </c>
      <c r="B550" s="5">
        <f t="shared" si="80"/>
        <v>163</v>
      </c>
      <c r="C550" s="15" t="s">
        <v>106</v>
      </c>
      <c r="D550" s="2" t="s">
        <v>545</v>
      </c>
      <c r="E550" s="30">
        <f t="shared" si="72"/>
        <v>16498638.1</v>
      </c>
      <c r="F550" s="32">
        <v>2094528.63</v>
      </c>
      <c r="G550" s="32">
        <v>753759.81</v>
      </c>
      <c r="H550" s="32">
        <v>293751.07</v>
      </c>
      <c r="I550" s="32">
        <v>1185564.78</v>
      </c>
      <c r="J550" s="32">
        <v>0</v>
      </c>
      <c r="K550" s="32">
        <v>0</v>
      </c>
      <c r="L550" s="32">
        <v>497850.52</v>
      </c>
      <c r="M550" s="32">
        <v>0</v>
      </c>
      <c r="N550" s="32">
        <v>2575592.91</v>
      </c>
      <c r="O550" s="32">
        <v>0</v>
      </c>
      <c r="P550" s="32">
        <v>4462494.0999999996</v>
      </c>
      <c r="Q550" s="32">
        <v>4143161.97</v>
      </c>
      <c r="R550" s="32">
        <v>131723.10999999999</v>
      </c>
      <c r="S550" s="32">
        <v>43704</v>
      </c>
      <c r="T550" s="32">
        <v>316507.2</v>
      </c>
      <c r="U550" s="31"/>
      <c r="V550" s="2" t="s">
        <v>545</v>
      </c>
      <c r="W550" s="10">
        <v>15805429.310000001</v>
      </c>
      <c r="X550" s="10">
        <v>2008423.88</v>
      </c>
      <c r="Y550" s="10">
        <v>734218.92</v>
      </c>
      <c r="Z550" s="10">
        <v>283154.67</v>
      </c>
      <c r="AA550" s="10">
        <v>1134528.3600000001</v>
      </c>
      <c r="AB550" s="10">
        <v>0</v>
      </c>
      <c r="AC550" s="10">
        <v>0</v>
      </c>
      <c r="AD550" s="10">
        <v>463840.36</v>
      </c>
      <c r="AE550" s="10">
        <v>0</v>
      </c>
      <c r="AF550" s="10">
        <v>2475536.73</v>
      </c>
      <c r="AG550" s="10">
        <v>0</v>
      </c>
      <c r="AH550" s="10">
        <v>4272083.24</v>
      </c>
      <c r="AI550" s="10">
        <v>3959045.9</v>
      </c>
      <c r="AJ550" s="10">
        <v>131723.10999999999</v>
      </c>
      <c r="AK550" s="10">
        <v>10000</v>
      </c>
      <c r="AL550" s="10">
        <v>312874.14</v>
      </c>
      <c r="AN550" s="31">
        <f t="shared" si="74"/>
        <v>693208.78999999911</v>
      </c>
      <c r="AO550" s="13">
        <f t="shared" si="75"/>
        <v>0</v>
      </c>
      <c r="AP550" s="13">
        <f t="shared" si="76"/>
        <v>33704</v>
      </c>
      <c r="AQ550" s="13">
        <f t="shared" si="77"/>
        <v>3633.0599999999977</v>
      </c>
      <c r="AR550" s="13">
        <f t="shared" si="78"/>
        <v>655871.72999999905</v>
      </c>
    </row>
    <row r="551" spans="1:44" x14ac:dyDescent="0.25">
      <c r="A551" s="5">
        <f t="shared" si="80"/>
        <v>531</v>
      </c>
      <c r="B551" s="5">
        <f t="shared" si="80"/>
        <v>164</v>
      </c>
      <c r="C551" s="15" t="s">
        <v>106</v>
      </c>
      <c r="D551" s="2" t="s">
        <v>546</v>
      </c>
      <c r="E551" s="30">
        <f t="shared" si="72"/>
        <v>12983099.250000002</v>
      </c>
      <c r="F551" s="32">
        <v>2700611.3</v>
      </c>
      <c r="G551" s="32">
        <v>1438583.41</v>
      </c>
      <c r="H551" s="32">
        <v>501883.62</v>
      </c>
      <c r="I551" s="32">
        <v>878480.49</v>
      </c>
      <c r="J551" s="32">
        <v>156386.75</v>
      </c>
      <c r="K551" s="32">
        <v>0</v>
      </c>
      <c r="L551" s="32">
        <v>188619.19</v>
      </c>
      <c r="M551" s="32">
        <v>0</v>
      </c>
      <c r="N551" s="32">
        <v>2432320.73</v>
      </c>
      <c r="O551" s="32">
        <v>0</v>
      </c>
      <c r="P551" s="32">
        <v>1356838.13</v>
      </c>
      <c r="Q551" s="32">
        <v>1396852.71</v>
      </c>
      <c r="R551" s="32">
        <v>1690850.3399999999</v>
      </c>
      <c r="S551" s="32">
        <v>19999.98</v>
      </c>
      <c r="T551" s="32">
        <v>221672.60000000003</v>
      </c>
      <c r="U551" s="31"/>
      <c r="V551" s="2" t="s">
        <v>546</v>
      </c>
      <c r="W551" s="10">
        <v>14024794.610000003</v>
      </c>
      <c r="X551" s="10">
        <v>2750926.02</v>
      </c>
      <c r="Y551" s="10">
        <v>1482729.72</v>
      </c>
      <c r="Z551" s="10">
        <v>624815.24</v>
      </c>
      <c r="AA551" s="10">
        <v>927072.52</v>
      </c>
      <c r="AB551" s="10">
        <v>298747.53000000003</v>
      </c>
      <c r="AC551" s="10">
        <v>0</v>
      </c>
      <c r="AD551" s="10">
        <v>175447.61</v>
      </c>
      <c r="AE551" s="10">
        <v>0</v>
      </c>
      <c r="AF551" s="10">
        <v>2486917.0499999998</v>
      </c>
      <c r="AG551" s="10">
        <v>0</v>
      </c>
      <c r="AH551" s="10">
        <v>1592987.72</v>
      </c>
      <c r="AI551" s="10">
        <v>1718221.98</v>
      </c>
      <c r="AJ551" s="10">
        <v>1690850.34</v>
      </c>
      <c r="AK551" s="10">
        <v>19999.98</v>
      </c>
      <c r="AL551" s="10">
        <v>246078.88</v>
      </c>
      <c r="AN551" s="31">
        <f t="shared" si="74"/>
        <v>-1041695.3600000013</v>
      </c>
      <c r="AO551" s="13">
        <f t="shared" si="75"/>
        <v>0</v>
      </c>
      <c r="AP551" s="13">
        <f t="shared" si="76"/>
        <v>0</v>
      </c>
      <c r="AQ551" s="13">
        <f t="shared" si="77"/>
        <v>-24406.27999999997</v>
      </c>
      <c r="AR551" s="13">
        <f t="shared" si="78"/>
        <v>-1017289.0800000012</v>
      </c>
    </row>
    <row r="552" spans="1:44" x14ac:dyDescent="0.25">
      <c r="A552" s="5">
        <f t="shared" si="80"/>
        <v>532</v>
      </c>
      <c r="B552" s="5">
        <f t="shared" si="80"/>
        <v>165</v>
      </c>
      <c r="C552" s="15" t="s">
        <v>106</v>
      </c>
      <c r="D552" s="2" t="s">
        <v>547</v>
      </c>
      <c r="E552" s="30">
        <f t="shared" si="72"/>
        <v>9106313.4499999993</v>
      </c>
      <c r="F552" s="32">
        <v>2286269.6800000002</v>
      </c>
      <c r="G552" s="32">
        <v>1227407.95</v>
      </c>
      <c r="H552" s="32">
        <v>418004.42</v>
      </c>
      <c r="I552" s="32">
        <v>743091.38</v>
      </c>
      <c r="J552" s="32">
        <v>0</v>
      </c>
      <c r="K552" s="32">
        <v>0</v>
      </c>
      <c r="L552" s="32">
        <v>158734.62</v>
      </c>
      <c r="M552" s="32">
        <v>0</v>
      </c>
      <c r="N552" s="32">
        <v>2169016.35</v>
      </c>
      <c r="O552" s="32">
        <v>0</v>
      </c>
      <c r="P552" s="32">
        <v>1150363.96</v>
      </c>
      <c r="Q552" s="32">
        <v>0</v>
      </c>
      <c r="R552" s="32">
        <v>829656.75</v>
      </c>
      <c r="S552" s="32">
        <v>21904.75</v>
      </c>
      <c r="T552" s="32">
        <v>101863.59</v>
      </c>
      <c r="U552" s="31"/>
      <c r="V552" s="2" t="s">
        <v>547</v>
      </c>
      <c r="W552" s="10">
        <v>9480654.5299999993</v>
      </c>
      <c r="X552" s="10">
        <v>2314675.19</v>
      </c>
      <c r="Y552" s="10">
        <v>1247593.6100000001</v>
      </c>
      <c r="Z552" s="10">
        <v>525730.01</v>
      </c>
      <c r="AA552" s="10">
        <v>780054.32</v>
      </c>
      <c r="AB552" s="10">
        <v>0</v>
      </c>
      <c r="AC552" s="10">
        <v>0</v>
      </c>
      <c r="AD552" s="10">
        <v>147624.56</v>
      </c>
      <c r="AE552" s="10">
        <v>0</v>
      </c>
      <c r="AF552" s="10">
        <v>2092533.62</v>
      </c>
      <c r="AG552" s="10">
        <v>0</v>
      </c>
      <c r="AH552" s="10">
        <v>1340366.53</v>
      </c>
      <c r="AI552" s="10">
        <v>0</v>
      </c>
      <c r="AJ552" s="10">
        <v>829656.75</v>
      </c>
      <c r="AK552" s="10">
        <v>21904.75</v>
      </c>
      <c r="AL552" s="10">
        <v>172419.94</v>
      </c>
      <c r="AN552" s="31">
        <f t="shared" si="74"/>
        <v>-374341.08000000007</v>
      </c>
      <c r="AO552" s="13">
        <f t="shared" si="75"/>
        <v>0</v>
      </c>
      <c r="AP552" s="13">
        <f t="shared" si="76"/>
        <v>0</v>
      </c>
      <c r="AQ552" s="13">
        <f t="shared" si="77"/>
        <v>-70556.350000000006</v>
      </c>
      <c r="AR552" s="13">
        <f t="shared" si="78"/>
        <v>-303784.7300000001</v>
      </c>
    </row>
    <row r="553" spans="1:44" x14ac:dyDescent="0.25">
      <c r="A553" s="5">
        <f t="shared" si="80"/>
        <v>533</v>
      </c>
      <c r="B553" s="5">
        <f t="shared" si="80"/>
        <v>166</v>
      </c>
      <c r="C553" s="15" t="s">
        <v>106</v>
      </c>
      <c r="D553" s="2" t="s">
        <v>548</v>
      </c>
      <c r="E553" s="30">
        <f t="shared" si="72"/>
        <v>10049852.061653059</v>
      </c>
      <c r="F553" s="32">
        <v>1246490.2</v>
      </c>
      <c r="G553" s="32">
        <v>451287.17</v>
      </c>
      <c r="H553" s="32">
        <v>175170.89</v>
      </c>
      <c r="I553" s="32">
        <v>706678.01</v>
      </c>
      <c r="J553" s="32">
        <v>201359.75</v>
      </c>
      <c r="K553" s="32">
        <v>0</v>
      </c>
      <c r="L553" s="32">
        <v>296714.09999999998</v>
      </c>
      <c r="M553" s="32">
        <v>0</v>
      </c>
      <c r="N553" s="32">
        <v>1528994.71</v>
      </c>
      <c r="O553" s="32">
        <v>0</v>
      </c>
      <c r="P553" s="32">
        <v>2652838.13</v>
      </c>
      <c r="Q553" s="32">
        <v>2464779.42</v>
      </c>
      <c r="R553" s="32">
        <v>102743.62165306001</v>
      </c>
      <c r="S553" s="32">
        <v>30000</v>
      </c>
      <c r="T553" s="32">
        <v>192796.06</v>
      </c>
      <c r="U553" s="31"/>
      <c r="V553" s="2" t="s">
        <v>548</v>
      </c>
      <c r="W553" s="10">
        <v>9650103.0799999982</v>
      </c>
      <c r="X553" s="10">
        <v>1195931.3799999999</v>
      </c>
      <c r="Y553" s="10">
        <v>437196.27</v>
      </c>
      <c r="Z553" s="10">
        <v>168606.6</v>
      </c>
      <c r="AA553" s="10">
        <v>675563.58</v>
      </c>
      <c r="AB553" s="10">
        <v>198150.94</v>
      </c>
      <c r="AC553" s="10">
        <v>0</v>
      </c>
      <c r="AD553" s="10">
        <v>276197.3</v>
      </c>
      <c r="AE553" s="10">
        <v>0</v>
      </c>
      <c r="AF553" s="10">
        <v>1474077.29</v>
      </c>
      <c r="AG553" s="10">
        <v>0</v>
      </c>
      <c r="AH553" s="10">
        <v>2543844.6800000002</v>
      </c>
      <c r="AI553" s="10">
        <v>2357444.2000000002</v>
      </c>
      <c r="AJ553" s="10">
        <v>102743.62</v>
      </c>
      <c r="AK553" s="10">
        <v>10000</v>
      </c>
      <c r="AL553" s="10">
        <v>190347.22</v>
      </c>
      <c r="AN553" s="31">
        <f t="shared" si="74"/>
        <v>399748.98165306076</v>
      </c>
      <c r="AO553" s="13">
        <f t="shared" si="75"/>
        <v>1.65306001144927E-3</v>
      </c>
      <c r="AP553" s="13">
        <f t="shared" si="76"/>
        <v>20000</v>
      </c>
      <c r="AQ553" s="13">
        <f t="shared" si="77"/>
        <v>2448.8399999999965</v>
      </c>
      <c r="AR553" s="13">
        <f t="shared" si="78"/>
        <v>377300.14000000071</v>
      </c>
    </row>
    <row r="554" spans="1:44" x14ac:dyDescent="0.25">
      <c r="A554" s="5">
        <f t="shared" si="80"/>
        <v>534</v>
      </c>
      <c r="B554" s="5">
        <f t="shared" si="80"/>
        <v>167</v>
      </c>
      <c r="C554" s="15" t="s">
        <v>106</v>
      </c>
      <c r="D554" s="2" t="s">
        <v>549</v>
      </c>
      <c r="E554" s="30">
        <f t="shared" si="72"/>
        <v>11156977.335369717</v>
      </c>
      <c r="F554" s="32">
        <v>1385520.56</v>
      </c>
      <c r="G554" s="32">
        <v>502056.18</v>
      </c>
      <c r="H554" s="32">
        <v>194608.5</v>
      </c>
      <c r="I554" s="32">
        <v>785175.55</v>
      </c>
      <c r="J554" s="32">
        <v>224262.21</v>
      </c>
      <c r="K554" s="32">
        <v>0</v>
      </c>
      <c r="L554" s="32">
        <v>329498.99</v>
      </c>
      <c r="M554" s="32">
        <v>0</v>
      </c>
      <c r="N554" s="32">
        <v>1695206.64</v>
      </c>
      <c r="O554" s="32">
        <v>0</v>
      </c>
      <c r="P554" s="32">
        <v>2942806.25</v>
      </c>
      <c r="Q554" s="32">
        <v>2735187.15</v>
      </c>
      <c r="R554" s="32">
        <v>118691.385369718</v>
      </c>
      <c r="S554" s="32">
        <v>30000</v>
      </c>
      <c r="T554" s="32">
        <v>213963.92</v>
      </c>
      <c r="U554" s="31"/>
      <c r="V554" s="2" t="s">
        <v>549</v>
      </c>
      <c r="W554" s="10">
        <v>10717819.880000001</v>
      </c>
      <c r="X554" s="10">
        <v>1328094.47</v>
      </c>
      <c r="Y554" s="10">
        <v>485511.11</v>
      </c>
      <c r="Z554" s="10">
        <v>187239.42</v>
      </c>
      <c r="AA554" s="10">
        <v>750220.53</v>
      </c>
      <c r="AB554" s="10">
        <v>220048.71</v>
      </c>
      <c r="AC554" s="10">
        <v>0</v>
      </c>
      <c r="AD554" s="10">
        <v>306720.02</v>
      </c>
      <c r="AE554" s="10">
        <v>0</v>
      </c>
      <c r="AF554" s="10">
        <v>1636978.46</v>
      </c>
      <c r="AG554" s="10">
        <v>0</v>
      </c>
      <c r="AH554" s="10">
        <v>2824966.45</v>
      </c>
      <c r="AI554" s="10">
        <v>2617966.7400000002</v>
      </c>
      <c r="AJ554" s="10">
        <v>118691.39</v>
      </c>
      <c r="AK554" s="10">
        <v>10000</v>
      </c>
      <c r="AL554" s="10">
        <v>211382.58</v>
      </c>
      <c r="AN554" s="31">
        <f t="shared" si="74"/>
        <v>439157.45536971651</v>
      </c>
      <c r="AO554" s="13">
        <f t="shared" si="75"/>
        <v>-4.6302819973789155E-3</v>
      </c>
      <c r="AP554" s="13">
        <f t="shared" si="76"/>
        <v>20000</v>
      </c>
      <c r="AQ554" s="13">
        <f t="shared" si="77"/>
        <v>2581.3400000000256</v>
      </c>
      <c r="AR554" s="13">
        <f t="shared" si="78"/>
        <v>416576.11999999848</v>
      </c>
    </row>
    <row r="555" spans="1:44" x14ac:dyDescent="0.25">
      <c r="A555" s="5">
        <f t="shared" si="80"/>
        <v>535</v>
      </c>
      <c r="B555" s="5">
        <f t="shared" si="80"/>
        <v>168</v>
      </c>
      <c r="C555" s="15" t="s">
        <v>106</v>
      </c>
      <c r="D555" s="2" t="s">
        <v>550</v>
      </c>
      <c r="E555" s="30">
        <f t="shared" si="72"/>
        <v>10874889.7713244</v>
      </c>
      <c r="F555" s="32">
        <v>1350041.77</v>
      </c>
      <c r="G555" s="32">
        <v>489086.22</v>
      </c>
      <c r="H555" s="32">
        <v>189606.58</v>
      </c>
      <c r="I555" s="32">
        <v>765134.12</v>
      </c>
      <c r="J555" s="32">
        <v>218383.83</v>
      </c>
      <c r="K555" s="32">
        <v>0</v>
      </c>
      <c r="L555" s="32">
        <v>321138.03000000003</v>
      </c>
      <c r="M555" s="32">
        <v>0</v>
      </c>
      <c r="N555" s="32">
        <v>1651476.31</v>
      </c>
      <c r="O555" s="32">
        <v>0</v>
      </c>
      <c r="P555" s="32">
        <v>2867339.95</v>
      </c>
      <c r="Q555" s="32">
        <v>2665250.64</v>
      </c>
      <c r="R555" s="32">
        <v>118948.121324402</v>
      </c>
      <c r="S555" s="32">
        <v>30000</v>
      </c>
      <c r="T555" s="32">
        <v>208484.2</v>
      </c>
      <c r="U555" s="31"/>
      <c r="V555" s="2" t="s">
        <v>550</v>
      </c>
      <c r="W555" s="10">
        <v>10449592.750000002</v>
      </c>
      <c r="X555" s="10">
        <v>1294389.6000000001</v>
      </c>
      <c r="Y555" s="10">
        <v>473189.61</v>
      </c>
      <c r="Z555" s="10">
        <v>182487.59</v>
      </c>
      <c r="AA555" s="10">
        <v>731181.17</v>
      </c>
      <c r="AB555" s="10">
        <v>214464.24</v>
      </c>
      <c r="AC555" s="10">
        <v>0</v>
      </c>
      <c r="AD555" s="10">
        <v>298935.96999999997</v>
      </c>
      <c r="AE555" s="10">
        <v>0</v>
      </c>
      <c r="AF555" s="10">
        <v>1595434.62</v>
      </c>
      <c r="AG555" s="10">
        <v>0</v>
      </c>
      <c r="AH555" s="10">
        <v>2753273.44</v>
      </c>
      <c r="AI555" s="10">
        <v>2551527.06</v>
      </c>
      <c r="AJ555" s="10">
        <v>118691.39</v>
      </c>
      <c r="AK555" s="10">
        <v>10000</v>
      </c>
      <c r="AL555" s="10">
        <v>206018.06</v>
      </c>
      <c r="AN555" s="31">
        <f t="shared" si="74"/>
        <v>425297.021324398</v>
      </c>
      <c r="AO555" s="13">
        <f t="shared" si="75"/>
        <v>256.73132440200425</v>
      </c>
      <c r="AP555" s="13">
        <f t="shared" si="76"/>
        <v>20000</v>
      </c>
      <c r="AQ555" s="13">
        <f t="shared" si="77"/>
        <v>2466.140000000014</v>
      </c>
      <c r="AR555" s="13">
        <f t="shared" si="78"/>
        <v>402574.14999999595</v>
      </c>
    </row>
    <row r="556" spans="1:44" x14ac:dyDescent="0.25">
      <c r="A556" s="5">
        <f t="shared" si="80"/>
        <v>536</v>
      </c>
      <c r="B556" s="5">
        <f t="shared" si="80"/>
        <v>169</v>
      </c>
      <c r="C556" s="15" t="s">
        <v>106</v>
      </c>
      <c r="D556" s="2" t="s">
        <v>551</v>
      </c>
      <c r="E556" s="30">
        <f t="shared" si="72"/>
        <v>5219590.4299999988</v>
      </c>
      <c r="F556" s="32">
        <v>1605362.02</v>
      </c>
      <c r="G556" s="32">
        <v>864022.41</v>
      </c>
      <c r="H556" s="32">
        <v>0</v>
      </c>
      <c r="I556" s="32">
        <v>0</v>
      </c>
      <c r="J556" s="32">
        <v>67134.58</v>
      </c>
      <c r="K556" s="32">
        <v>0</v>
      </c>
      <c r="L556" s="32">
        <v>113906.78</v>
      </c>
      <c r="M556" s="32">
        <v>0</v>
      </c>
      <c r="N556" s="32">
        <v>0</v>
      </c>
      <c r="O556" s="32">
        <v>0</v>
      </c>
      <c r="P556" s="32">
        <v>766922.01</v>
      </c>
      <c r="Q556" s="32">
        <v>759677.82</v>
      </c>
      <c r="R556" s="32">
        <v>965135.49000000011</v>
      </c>
      <c r="S556" s="32">
        <v>13333.35</v>
      </c>
      <c r="T556" s="32">
        <v>64095.97</v>
      </c>
      <c r="U556" s="31"/>
      <c r="V556" s="2" t="s">
        <v>551</v>
      </c>
      <c r="W556" s="10">
        <v>5923746.3999999994</v>
      </c>
      <c r="X556" s="10">
        <v>1656937.11</v>
      </c>
      <c r="Y556" s="10">
        <v>893077.44</v>
      </c>
      <c r="Z556" s="10">
        <v>0</v>
      </c>
      <c r="AA556" s="10">
        <v>0</v>
      </c>
      <c r="AB556" s="10">
        <v>179941.53</v>
      </c>
      <c r="AC556" s="10">
        <v>0</v>
      </c>
      <c r="AD556" s="10">
        <v>105675.57</v>
      </c>
      <c r="AE556" s="10">
        <v>0</v>
      </c>
      <c r="AF556" s="10">
        <v>0</v>
      </c>
      <c r="AG556" s="10">
        <v>0</v>
      </c>
      <c r="AH556" s="10">
        <v>959488</v>
      </c>
      <c r="AI556" s="10">
        <v>1034919.06</v>
      </c>
      <c r="AJ556" s="10">
        <v>965135.49</v>
      </c>
      <c r="AK556" s="10">
        <v>13333.35</v>
      </c>
      <c r="AL556" s="10">
        <v>98572.200000000012</v>
      </c>
      <c r="AN556" s="31">
        <f t="shared" si="74"/>
        <v>-704155.97000000067</v>
      </c>
      <c r="AO556" s="13">
        <f t="shared" si="75"/>
        <v>0</v>
      </c>
      <c r="AP556" s="13">
        <f t="shared" si="76"/>
        <v>0</v>
      </c>
      <c r="AQ556" s="13">
        <f t="shared" si="77"/>
        <v>-34476.23000000001</v>
      </c>
      <c r="AR556" s="13">
        <f t="shared" si="78"/>
        <v>-669679.74000000069</v>
      </c>
    </row>
    <row r="557" spans="1:44" x14ac:dyDescent="0.25">
      <c r="A557" s="5">
        <f t="shared" si="80"/>
        <v>537</v>
      </c>
      <c r="B557" s="5">
        <f t="shared" si="80"/>
        <v>170</v>
      </c>
      <c r="C557" s="15" t="s">
        <v>106</v>
      </c>
      <c r="D557" s="2" t="s">
        <v>552</v>
      </c>
      <c r="E557" s="30">
        <f t="shared" si="72"/>
        <v>9582917</v>
      </c>
      <c r="F557" s="32">
        <v>1424159.26</v>
      </c>
      <c r="G557" s="32">
        <v>520763.29</v>
      </c>
      <c r="H557" s="32">
        <v>200814.18</v>
      </c>
      <c r="I557" s="32">
        <v>804484.53</v>
      </c>
      <c r="J557" s="32">
        <v>236095.46</v>
      </c>
      <c r="K557" s="32">
        <v>0</v>
      </c>
      <c r="L557" s="32">
        <v>335597.55</v>
      </c>
      <c r="M557" s="32">
        <v>0</v>
      </c>
      <c r="N557" s="32">
        <v>0</v>
      </c>
      <c r="O557" s="32">
        <v>0</v>
      </c>
      <c r="P557" s="32">
        <v>3023229.63</v>
      </c>
      <c r="Q557" s="32">
        <v>2797515.93</v>
      </c>
      <c r="R557" s="32">
        <v>27186.59</v>
      </c>
      <c r="S557" s="32">
        <v>30000</v>
      </c>
      <c r="T557" s="32">
        <v>183070.58000000002</v>
      </c>
      <c r="U557" s="31"/>
      <c r="V557" s="2" t="s">
        <v>552</v>
      </c>
      <c r="W557" s="10">
        <v>9174872.2400000021</v>
      </c>
      <c r="X557" s="10">
        <v>1352643.69</v>
      </c>
      <c r="Y557" s="10">
        <v>494485.56</v>
      </c>
      <c r="Z557" s="10">
        <v>190700.48</v>
      </c>
      <c r="AA557" s="10">
        <v>764088.02</v>
      </c>
      <c r="AB557" s="10">
        <v>224116.22</v>
      </c>
      <c r="AC557" s="10">
        <v>0</v>
      </c>
      <c r="AD557" s="10">
        <v>312389.62</v>
      </c>
      <c r="AE557" s="10">
        <v>0</v>
      </c>
      <c r="AF557" s="10">
        <v>0</v>
      </c>
      <c r="AG557" s="10">
        <v>0</v>
      </c>
      <c r="AH557" s="10">
        <v>2877184.71</v>
      </c>
      <c r="AI557" s="10">
        <v>2666358.7200000002</v>
      </c>
      <c r="AJ557" s="10">
        <v>81640.58</v>
      </c>
      <c r="AK557" s="10">
        <v>10000</v>
      </c>
      <c r="AL557" s="10">
        <v>181264.64000000001</v>
      </c>
      <c r="AN557" s="31">
        <f t="shared" si="74"/>
        <v>408044.75999999791</v>
      </c>
      <c r="AO557" s="13">
        <f t="shared" si="75"/>
        <v>-54453.990000000005</v>
      </c>
      <c r="AP557" s="13">
        <f t="shared" si="76"/>
        <v>20000</v>
      </c>
      <c r="AQ557" s="13">
        <f t="shared" si="77"/>
        <v>1805.9400000000023</v>
      </c>
      <c r="AR557" s="13">
        <f t="shared" si="78"/>
        <v>440692.8099999979</v>
      </c>
    </row>
    <row r="558" spans="1:44" x14ac:dyDescent="0.25">
      <c r="A558" s="5">
        <f t="shared" si="80"/>
        <v>538</v>
      </c>
      <c r="B558" s="5">
        <f t="shared" si="80"/>
        <v>171</v>
      </c>
      <c r="C558" s="15" t="s">
        <v>106</v>
      </c>
      <c r="D558" s="2" t="s">
        <v>553</v>
      </c>
      <c r="E558" s="30">
        <f t="shared" si="72"/>
        <v>10805188.149999999</v>
      </c>
      <c r="F558" s="32">
        <v>1808012.74</v>
      </c>
      <c r="G558" s="32">
        <v>661196.82999999996</v>
      </c>
      <c r="H558" s="32">
        <v>254920.42</v>
      </c>
      <c r="I558" s="32">
        <v>0</v>
      </c>
      <c r="J558" s="32">
        <v>0</v>
      </c>
      <c r="K558" s="32">
        <v>0</v>
      </c>
      <c r="L558" s="32">
        <v>426015.47</v>
      </c>
      <c r="M558" s="32">
        <v>0</v>
      </c>
      <c r="N558" s="32">
        <v>0</v>
      </c>
      <c r="O558" s="32">
        <v>0</v>
      </c>
      <c r="P558" s="32">
        <v>3839782.88</v>
      </c>
      <c r="Q558" s="32">
        <v>3554579.01</v>
      </c>
      <c r="R558" s="32">
        <v>25026.78</v>
      </c>
      <c r="S558" s="32">
        <v>30000</v>
      </c>
      <c r="T558" s="32">
        <v>205654.02000000002</v>
      </c>
      <c r="U558" s="31"/>
      <c r="V558" s="2" t="s">
        <v>553</v>
      </c>
      <c r="W558" s="10">
        <v>10340288.709999999</v>
      </c>
      <c r="X558" s="10">
        <v>1717110.22</v>
      </c>
      <c r="Y558" s="10">
        <v>627723.48</v>
      </c>
      <c r="Z558" s="10">
        <v>242084.23</v>
      </c>
      <c r="AA558" s="10">
        <v>0</v>
      </c>
      <c r="AB558" s="10">
        <v>0</v>
      </c>
      <c r="AC558" s="10">
        <v>0</v>
      </c>
      <c r="AD558" s="10">
        <v>396562.24</v>
      </c>
      <c r="AE558" s="10">
        <v>0</v>
      </c>
      <c r="AF558" s="10">
        <v>0</v>
      </c>
      <c r="AG558" s="10">
        <v>0</v>
      </c>
      <c r="AH558" s="10">
        <v>3652435.06</v>
      </c>
      <c r="AI558" s="10">
        <v>3384802.51</v>
      </c>
      <c r="AJ558" s="10">
        <v>85066.53</v>
      </c>
      <c r="AK558" s="10">
        <v>10000</v>
      </c>
      <c r="AL558" s="10">
        <v>204504.44</v>
      </c>
      <c r="AN558" s="31">
        <f t="shared" si="74"/>
        <v>464899.43999999948</v>
      </c>
      <c r="AO558" s="13">
        <f t="shared" si="75"/>
        <v>-60039.75</v>
      </c>
      <c r="AP558" s="13">
        <f t="shared" si="76"/>
        <v>20000</v>
      </c>
      <c r="AQ558" s="13">
        <f t="shared" si="77"/>
        <v>1149.5800000000163</v>
      </c>
      <c r="AR558" s="13">
        <f t="shared" si="78"/>
        <v>503789.60999999946</v>
      </c>
    </row>
    <row r="559" spans="1:44" x14ac:dyDescent="0.25">
      <c r="A559" s="5">
        <f t="shared" si="80"/>
        <v>539</v>
      </c>
      <c r="B559" s="5">
        <f t="shared" si="80"/>
        <v>172</v>
      </c>
      <c r="C559" s="15" t="s">
        <v>106</v>
      </c>
      <c r="D559" s="2" t="s">
        <v>554</v>
      </c>
      <c r="E559" s="30">
        <f t="shared" si="72"/>
        <v>12966561.595732281</v>
      </c>
      <c r="F559" s="32">
        <v>0</v>
      </c>
      <c r="G559" s="32">
        <v>2189808.1800000002</v>
      </c>
      <c r="H559" s="32">
        <v>766291.2</v>
      </c>
      <c r="I559" s="32">
        <v>0</v>
      </c>
      <c r="J559" s="32">
        <v>0</v>
      </c>
      <c r="K559" s="32">
        <v>0</v>
      </c>
      <c r="L559" s="32">
        <v>281036.86</v>
      </c>
      <c r="M559" s="32">
        <v>0</v>
      </c>
      <c r="N559" s="32">
        <v>3823146.63</v>
      </c>
      <c r="O559" s="32">
        <v>0</v>
      </c>
      <c r="P559" s="32">
        <v>2101004.91</v>
      </c>
      <c r="Q559" s="32">
        <v>2214332.4900000002</v>
      </c>
      <c r="R559" s="32">
        <v>1381422.05</v>
      </c>
      <c r="S559" s="32">
        <v>21999.99</v>
      </c>
      <c r="T559" s="32">
        <v>187519.2857322802</v>
      </c>
      <c r="U559" s="31"/>
      <c r="V559" s="2" t="s">
        <v>554</v>
      </c>
      <c r="W559" s="10">
        <v>13699655.59</v>
      </c>
      <c r="X559" s="10">
        <v>0</v>
      </c>
      <c r="Y559" s="10">
        <v>2209561.0699999998</v>
      </c>
      <c r="Z559" s="10">
        <v>931098.5</v>
      </c>
      <c r="AA559" s="10">
        <v>0</v>
      </c>
      <c r="AB559" s="10">
        <v>0</v>
      </c>
      <c r="AC559" s="10">
        <v>0</v>
      </c>
      <c r="AD559" s="10">
        <v>261451.71</v>
      </c>
      <c r="AE559" s="10">
        <v>0</v>
      </c>
      <c r="AF559" s="10">
        <v>3705999.09</v>
      </c>
      <c r="AG559" s="10">
        <v>0</v>
      </c>
      <c r="AH559" s="10">
        <v>2373867.31</v>
      </c>
      <c r="AI559" s="10">
        <v>2560491.1800000002</v>
      </c>
      <c r="AJ559" s="10">
        <v>1381422.05</v>
      </c>
      <c r="AK559" s="10">
        <v>21999.99</v>
      </c>
      <c r="AL559" s="10">
        <v>245764.68</v>
      </c>
      <c r="AN559" s="31">
        <f t="shared" si="74"/>
        <v>-733093.99426771887</v>
      </c>
      <c r="AO559" s="13">
        <f t="shared" si="75"/>
        <v>0</v>
      </c>
      <c r="AP559" s="13">
        <f t="shared" si="76"/>
        <v>0</v>
      </c>
      <c r="AQ559" s="13">
        <f t="shared" si="77"/>
        <v>-58245.394267719792</v>
      </c>
      <c r="AR559" s="13">
        <f t="shared" si="78"/>
        <v>-674848.59999999905</v>
      </c>
    </row>
    <row r="560" spans="1:44" x14ac:dyDescent="0.25">
      <c r="A560" s="5">
        <f t="shared" si="80"/>
        <v>540</v>
      </c>
      <c r="B560" s="5">
        <f t="shared" si="80"/>
        <v>173</v>
      </c>
      <c r="C560" s="15" t="s">
        <v>106</v>
      </c>
      <c r="D560" s="2" t="s">
        <v>555</v>
      </c>
      <c r="E560" s="30">
        <f t="shared" si="72"/>
        <v>23480526.664091796</v>
      </c>
      <c r="F560" s="32">
        <v>4947866.57</v>
      </c>
      <c r="G560" s="32">
        <v>2786626.53</v>
      </c>
      <c r="H560" s="32">
        <v>956376.14</v>
      </c>
      <c r="I560" s="32">
        <v>1434994.82</v>
      </c>
      <c r="J560" s="32">
        <v>419860.64</v>
      </c>
      <c r="K560" s="32">
        <v>0</v>
      </c>
      <c r="L560" s="32">
        <v>289041.32</v>
      </c>
      <c r="M560" s="32">
        <v>0</v>
      </c>
      <c r="N560" s="32">
        <v>0</v>
      </c>
      <c r="O560" s="32">
        <v>0</v>
      </c>
      <c r="P560" s="32">
        <v>11501960.800000001</v>
      </c>
      <c r="Q560" s="32">
        <v>0</v>
      </c>
      <c r="R560" s="32">
        <v>948950.27</v>
      </c>
      <c r="S560" s="32">
        <v>13650.79</v>
      </c>
      <c r="T560" s="32">
        <v>181198.78409179801</v>
      </c>
      <c r="U560" s="31"/>
      <c r="V560" s="2" t="s">
        <v>555</v>
      </c>
      <c r="W560" s="10">
        <v>23204436.919999998</v>
      </c>
      <c r="X560" s="10">
        <v>4816124.75</v>
      </c>
      <c r="Y560" s="10">
        <v>2734887.37</v>
      </c>
      <c r="Z560" s="10">
        <v>948597.38</v>
      </c>
      <c r="AA560" s="10">
        <v>1444429.05</v>
      </c>
      <c r="AB560" s="10">
        <v>546255.21</v>
      </c>
      <c r="AC560" s="10">
        <v>0</v>
      </c>
      <c r="AD560" s="10">
        <v>268891.90000000002</v>
      </c>
      <c r="AE560" s="10">
        <v>0</v>
      </c>
      <c r="AF560" s="10">
        <v>0</v>
      </c>
      <c r="AG560" s="10">
        <v>0</v>
      </c>
      <c r="AH560" s="10">
        <v>11071784.699999999</v>
      </c>
      <c r="AI560" s="10">
        <v>0</v>
      </c>
      <c r="AJ560" s="10">
        <v>897936.58</v>
      </c>
      <c r="AK560" s="10">
        <v>13650.79</v>
      </c>
      <c r="AL560" s="10">
        <v>445529.98</v>
      </c>
      <c r="AN560" s="31">
        <f t="shared" si="74"/>
        <v>276089.74409179762</v>
      </c>
      <c r="AO560" s="13">
        <f t="shared" si="75"/>
        <v>51013.690000000061</v>
      </c>
      <c r="AP560" s="13">
        <f t="shared" si="76"/>
        <v>0</v>
      </c>
      <c r="AQ560" s="13">
        <f t="shared" si="77"/>
        <v>-264331.19590820197</v>
      </c>
      <c r="AR560" s="13">
        <f t="shared" si="78"/>
        <v>489407.24999999953</v>
      </c>
    </row>
    <row r="561" spans="1:44" x14ac:dyDescent="0.25">
      <c r="A561" s="5">
        <f t="shared" si="80"/>
        <v>541</v>
      </c>
      <c r="B561" s="5">
        <f t="shared" si="80"/>
        <v>174</v>
      </c>
      <c r="C561" s="15" t="s">
        <v>106</v>
      </c>
      <c r="D561" s="2" t="s">
        <v>556</v>
      </c>
      <c r="E561" s="30">
        <f t="shared" si="72"/>
        <v>392544.66</v>
      </c>
      <c r="F561" s="32">
        <v>0</v>
      </c>
      <c r="G561" s="32">
        <v>0</v>
      </c>
      <c r="H561" s="32">
        <v>0</v>
      </c>
      <c r="I561" s="32">
        <v>0</v>
      </c>
      <c r="J561" s="32">
        <v>138054.42000000001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12">
        <v>0</v>
      </c>
      <c r="Q561" s="32">
        <v>0</v>
      </c>
      <c r="R561" s="32">
        <v>241672.8</v>
      </c>
      <c r="S561" s="32">
        <v>10000</v>
      </c>
      <c r="T561" s="32">
        <v>2817.44</v>
      </c>
      <c r="U561" s="31"/>
      <c r="V561" s="2" t="s">
        <v>556</v>
      </c>
      <c r="W561" s="10">
        <v>614590.23</v>
      </c>
      <c r="X561" s="10">
        <v>0</v>
      </c>
      <c r="Y561" s="10">
        <v>0</v>
      </c>
      <c r="Z561" s="10">
        <v>0</v>
      </c>
      <c r="AA561" s="10">
        <v>0</v>
      </c>
      <c r="AB561" s="10">
        <v>336059.09</v>
      </c>
      <c r="AC561" s="10">
        <v>0</v>
      </c>
      <c r="AD561" s="10">
        <v>0</v>
      </c>
      <c r="AE561" s="10">
        <v>0</v>
      </c>
      <c r="AF561" s="10">
        <v>0</v>
      </c>
      <c r="AG561" s="10">
        <v>0</v>
      </c>
      <c r="AH561" s="10">
        <v>0</v>
      </c>
      <c r="AI561" s="10">
        <v>0</v>
      </c>
      <c r="AJ561" s="10">
        <v>241672.8</v>
      </c>
      <c r="AK561" s="10">
        <v>10000</v>
      </c>
      <c r="AL561" s="10">
        <v>6858.34</v>
      </c>
      <c r="AN561" s="31">
        <f t="shared" si="74"/>
        <v>-222045.57</v>
      </c>
      <c r="AO561" s="13">
        <f t="shared" si="75"/>
        <v>0</v>
      </c>
      <c r="AP561" s="13">
        <f t="shared" si="76"/>
        <v>0</v>
      </c>
      <c r="AQ561" s="13">
        <f t="shared" si="77"/>
        <v>-4040.9</v>
      </c>
      <c r="AR561" s="13">
        <f t="shared" si="78"/>
        <v>-218004.67</v>
      </c>
    </row>
    <row r="562" spans="1:44" x14ac:dyDescent="0.25">
      <c r="A562" s="5">
        <f t="shared" si="80"/>
        <v>542</v>
      </c>
      <c r="B562" s="5">
        <f t="shared" si="80"/>
        <v>175</v>
      </c>
      <c r="C562" s="15" t="s">
        <v>106</v>
      </c>
      <c r="D562" s="2" t="s">
        <v>557</v>
      </c>
      <c r="E562" s="30">
        <f t="shared" si="72"/>
        <v>8329162.4896341469</v>
      </c>
      <c r="F562" s="32">
        <v>0</v>
      </c>
      <c r="G562" s="32">
        <v>1951422.99</v>
      </c>
      <c r="H562" s="32">
        <v>704653.18</v>
      </c>
      <c r="I562" s="32">
        <v>0</v>
      </c>
      <c r="J562" s="32">
        <v>255195.69</v>
      </c>
      <c r="K562" s="32">
        <v>0</v>
      </c>
      <c r="L562" s="32">
        <v>247384.21</v>
      </c>
      <c r="M562" s="32">
        <v>0</v>
      </c>
      <c r="N562" s="32">
        <v>0</v>
      </c>
      <c r="O562" s="32">
        <v>0</v>
      </c>
      <c r="P562" s="32">
        <v>1897474.45</v>
      </c>
      <c r="Q562" s="32">
        <v>1975004.33</v>
      </c>
      <c r="R562" s="32">
        <v>1167200</v>
      </c>
      <c r="S562" s="32">
        <v>19999.98</v>
      </c>
      <c r="T562" s="32">
        <v>110827.65963414688</v>
      </c>
      <c r="U562" s="31"/>
      <c r="V562" s="2" t="s">
        <v>557</v>
      </c>
      <c r="W562" s="10">
        <v>9079904.3599999994</v>
      </c>
      <c r="X562" s="10">
        <v>0</v>
      </c>
      <c r="Y562" s="10">
        <v>1943705.97</v>
      </c>
      <c r="Z562" s="10">
        <v>819068.44</v>
      </c>
      <c r="AA562" s="10">
        <v>0</v>
      </c>
      <c r="AB562" s="10">
        <v>391627.22</v>
      </c>
      <c r="AC562" s="10">
        <v>0</v>
      </c>
      <c r="AD562" s="10">
        <v>229993.76</v>
      </c>
      <c r="AE562" s="10">
        <v>0</v>
      </c>
      <c r="AF562" s="10">
        <v>0</v>
      </c>
      <c r="AG562" s="10">
        <v>0</v>
      </c>
      <c r="AH562" s="10">
        <v>2088242.84</v>
      </c>
      <c r="AI562" s="10">
        <v>2252412.0499999998</v>
      </c>
      <c r="AJ562" s="10">
        <v>1167200</v>
      </c>
      <c r="AK562" s="10">
        <v>19999.98</v>
      </c>
      <c r="AL562" s="10">
        <v>157654.07999999999</v>
      </c>
      <c r="AN562" s="31">
        <f t="shared" si="74"/>
        <v>-750741.87036585249</v>
      </c>
      <c r="AO562" s="13">
        <f t="shared" si="75"/>
        <v>0</v>
      </c>
      <c r="AP562" s="13">
        <f t="shared" si="76"/>
        <v>0</v>
      </c>
      <c r="AQ562" s="13">
        <f t="shared" si="77"/>
        <v>-46826.420365853104</v>
      </c>
      <c r="AR562" s="13">
        <f t="shared" si="78"/>
        <v>-703915.44999999937</v>
      </c>
    </row>
    <row r="563" spans="1:44" x14ac:dyDescent="0.25">
      <c r="A563" s="5">
        <f t="shared" si="80"/>
        <v>543</v>
      </c>
      <c r="B563" s="5">
        <f t="shared" si="80"/>
        <v>176</v>
      </c>
      <c r="C563" s="15" t="s">
        <v>106</v>
      </c>
      <c r="D563" s="2" t="s">
        <v>558</v>
      </c>
      <c r="E563" s="30">
        <f t="shared" si="72"/>
        <v>1803722.12</v>
      </c>
      <c r="F563" s="32">
        <v>0</v>
      </c>
      <c r="G563" s="32">
        <v>0</v>
      </c>
      <c r="H563" s="32">
        <v>0</v>
      </c>
      <c r="I563" s="32">
        <v>1306828.8700000001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12">
        <v>0</v>
      </c>
      <c r="Q563" s="32">
        <v>0</v>
      </c>
      <c r="R563" s="32">
        <v>493164.49</v>
      </c>
      <c r="S563" s="32">
        <v>10000</v>
      </c>
      <c r="T563" s="32">
        <v>-6271.2400000000007</v>
      </c>
      <c r="U563" s="31"/>
      <c r="V563" s="2" t="s">
        <v>558</v>
      </c>
      <c r="W563" s="10">
        <v>384276.86</v>
      </c>
      <c r="X563" s="10">
        <v>0</v>
      </c>
      <c r="Y563" s="10">
        <v>0</v>
      </c>
      <c r="Z563" s="10">
        <v>0</v>
      </c>
      <c r="AA563" s="10">
        <v>147119.71</v>
      </c>
      <c r="AB563" s="10">
        <v>0</v>
      </c>
      <c r="AC563" s="10">
        <v>0</v>
      </c>
      <c r="AD563" s="10">
        <v>0</v>
      </c>
      <c r="AE563" s="10">
        <v>0</v>
      </c>
      <c r="AF563" s="10">
        <v>0</v>
      </c>
      <c r="AG563" s="10">
        <v>0</v>
      </c>
      <c r="AH563" s="10">
        <v>0</v>
      </c>
      <c r="AI563" s="10">
        <v>0</v>
      </c>
      <c r="AJ563" s="10">
        <v>204154.71</v>
      </c>
      <c r="AK563" s="10">
        <v>10000</v>
      </c>
      <c r="AL563" s="10">
        <v>3002.44</v>
      </c>
      <c r="AN563" s="31">
        <f t="shared" si="74"/>
        <v>1419445.2600000002</v>
      </c>
      <c r="AO563" s="13">
        <f t="shared" si="75"/>
        <v>289009.78000000003</v>
      </c>
      <c r="AP563" s="13">
        <f t="shared" si="76"/>
        <v>0</v>
      </c>
      <c r="AQ563" s="13">
        <f t="shared" si="77"/>
        <v>-9273.68</v>
      </c>
      <c r="AR563" s="13">
        <f t="shared" si="78"/>
        <v>1139709.1600000001</v>
      </c>
    </row>
    <row r="564" spans="1:44" x14ac:dyDescent="0.25">
      <c r="A564" s="5">
        <f t="shared" ref="A564:B579" si="81">+A563+1</f>
        <v>544</v>
      </c>
      <c r="B564" s="5">
        <f t="shared" si="81"/>
        <v>177</v>
      </c>
      <c r="C564" s="15" t="s">
        <v>106</v>
      </c>
      <c r="D564" s="2" t="s">
        <v>559</v>
      </c>
      <c r="E564" s="30">
        <f t="shared" si="72"/>
        <v>15026645.762796074</v>
      </c>
      <c r="F564" s="32"/>
      <c r="G564" s="32">
        <v>4082076.22</v>
      </c>
      <c r="H564" s="32">
        <v>1249155.8500000001</v>
      </c>
      <c r="I564" s="32">
        <v>2117594.9500000002</v>
      </c>
      <c r="J564" s="32">
        <v>646379.06999999995</v>
      </c>
      <c r="K564" s="32">
        <v>0</v>
      </c>
      <c r="L564" s="32">
        <v>420816.05</v>
      </c>
      <c r="M564" s="32">
        <v>0</v>
      </c>
      <c r="N564" s="32">
        <v>5343631.96</v>
      </c>
      <c r="O564" s="32">
        <v>0</v>
      </c>
      <c r="P564" s="12">
        <v>0</v>
      </c>
      <c r="Q564" s="32">
        <v>0</v>
      </c>
      <c r="R564" s="32">
        <v>1026677.7599999999</v>
      </c>
      <c r="S564" s="32">
        <v>13333.32</v>
      </c>
      <c r="T564" s="32">
        <v>126980.58279607244</v>
      </c>
      <c r="U564" s="31"/>
      <c r="V564" s="2" t="s">
        <v>559</v>
      </c>
      <c r="W564" s="10">
        <v>22233805.409999996</v>
      </c>
      <c r="X564" s="10">
        <v>7011431.3099999996</v>
      </c>
      <c r="Y564" s="10">
        <v>3981515.39</v>
      </c>
      <c r="Z564" s="10">
        <v>1380991.1</v>
      </c>
      <c r="AA564" s="10">
        <v>2102834.85</v>
      </c>
      <c r="AB564" s="10">
        <v>795251.59</v>
      </c>
      <c r="AC564" s="10">
        <v>0</v>
      </c>
      <c r="AD564" s="10">
        <v>391459.34</v>
      </c>
      <c r="AE564" s="10">
        <v>0</v>
      </c>
      <c r="AF564" s="10">
        <v>5090101.51</v>
      </c>
      <c r="AG564" s="10">
        <v>0</v>
      </c>
      <c r="AH564" s="10">
        <v>0</v>
      </c>
      <c r="AI564" s="10">
        <v>0</v>
      </c>
      <c r="AJ564" s="10">
        <v>1026677.76</v>
      </c>
      <c r="AK564" s="10">
        <v>13333.32</v>
      </c>
      <c r="AL564" s="10">
        <v>423542.56</v>
      </c>
      <c r="AN564" s="31">
        <f t="shared" si="74"/>
        <v>-7207159.6472039223</v>
      </c>
      <c r="AO564" s="13">
        <f t="shared" si="75"/>
        <v>0</v>
      </c>
      <c r="AP564" s="13">
        <f t="shared" si="76"/>
        <v>0</v>
      </c>
      <c r="AQ564" s="13">
        <f t="shared" si="77"/>
        <v>-296561.97720392758</v>
      </c>
      <c r="AR564" s="13">
        <f t="shared" si="78"/>
        <v>-6910597.6699999943</v>
      </c>
    </row>
    <row r="565" spans="1:44" x14ac:dyDescent="0.25">
      <c r="A565" s="5">
        <f t="shared" si="81"/>
        <v>545</v>
      </c>
      <c r="B565" s="5">
        <f t="shared" si="81"/>
        <v>178</v>
      </c>
      <c r="C565" s="15" t="s">
        <v>106</v>
      </c>
      <c r="D565" s="2" t="s">
        <v>560</v>
      </c>
      <c r="E565" s="30">
        <f t="shared" si="72"/>
        <v>9470340.2593661081</v>
      </c>
      <c r="F565" s="32"/>
      <c r="G565" s="32">
        <v>1875072.29</v>
      </c>
      <c r="H565" s="32">
        <v>738940.79</v>
      </c>
      <c r="I565" s="32">
        <v>1143914.48</v>
      </c>
      <c r="J565" s="32">
        <v>240412.7</v>
      </c>
      <c r="K565" s="32">
        <v>0</v>
      </c>
      <c r="L565" s="32">
        <v>238027.77</v>
      </c>
      <c r="M565" s="32">
        <v>0</v>
      </c>
      <c r="N565" s="32">
        <v>0</v>
      </c>
      <c r="O565" s="32">
        <v>0</v>
      </c>
      <c r="P565" s="32">
        <v>1803117.2</v>
      </c>
      <c r="Q565" s="32">
        <v>1875671.51</v>
      </c>
      <c r="R565" s="32">
        <v>1421728.67</v>
      </c>
      <c r="S565" s="32">
        <v>17777.759999999998</v>
      </c>
      <c r="T565" s="32">
        <v>115677.08936610741</v>
      </c>
      <c r="U565" s="31"/>
      <c r="V565" s="2" t="s">
        <v>560</v>
      </c>
      <c r="W565" s="10">
        <v>13774213.940000001</v>
      </c>
      <c r="X565" s="10">
        <v>3470938.43</v>
      </c>
      <c r="Y565" s="10">
        <v>1870811.36</v>
      </c>
      <c r="Z565" s="10">
        <v>788350.99</v>
      </c>
      <c r="AA565" s="10">
        <v>1169719.44</v>
      </c>
      <c r="AB565" s="10">
        <v>376940.07</v>
      </c>
      <c r="AC565" s="10">
        <v>0</v>
      </c>
      <c r="AD565" s="10">
        <v>221368.32000000001</v>
      </c>
      <c r="AE565" s="10">
        <v>0</v>
      </c>
      <c r="AF565" s="10">
        <v>0</v>
      </c>
      <c r="AG565" s="10">
        <v>0</v>
      </c>
      <c r="AH565" s="10">
        <v>2009927.67</v>
      </c>
      <c r="AI565" s="10">
        <v>2167940.0699999998</v>
      </c>
      <c r="AJ565" s="10">
        <v>1421768.67</v>
      </c>
      <c r="AK565" s="10">
        <v>17777.759999999998</v>
      </c>
      <c r="AL565" s="10">
        <v>246448.91999999998</v>
      </c>
      <c r="AN565" s="31">
        <f t="shared" si="74"/>
        <v>-4303873.6806338932</v>
      </c>
      <c r="AO565" s="13">
        <f t="shared" si="75"/>
        <v>-40</v>
      </c>
      <c r="AP565" s="13">
        <f t="shared" si="76"/>
        <v>0</v>
      </c>
      <c r="AQ565" s="13">
        <f t="shared" si="77"/>
        <v>-130771.83063389258</v>
      </c>
      <c r="AR565" s="13">
        <f t="shared" si="78"/>
        <v>-4173061.8500000006</v>
      </c>
    </row>
    <row r="566" spans="1:44" x14ac:dyDescent="0.25">
      <c r="A566" s="5">
        <f t="shared" si="81"/>
        <v>546</v>
      </c>
      <c r="B566" s="5">
        <f t="shared" si="81"/>
        <v>179</v>
      </c>
      <c r="C566" s="15" t="s">
        <v>106</v>
      </c>
      <c r="D566" s="2" t="s">
        <v>561</v>
      </c>
      <c r="E566" s="30">
        <f t="shared" si="72"/>
        <v>7749468.5199999996</v>
      </c>
      <c r="F566" s="32">
        <v>991168.73</v>
      </c>
      <c r="G566" s="32">
        <v>362475.44</v>
      </c>
      <c r="H566" s="32">
        <v>139758.74</v>
      </c>
      <c r="I566" s="32">
        <v>559894.94999999995</v>
      </c>
      <c r="J566" s="32">
        <v>0</v>
      </c>
      <c r="K566" s="32">
        <v>0</v>
      </c>
      <c r="L566" s="32">
        <v>233555.57</v>
      </c>
      <c r="M566" s="32">
        <v>0</v>
      </c>
      <c r="N566" s="32">
        <v>1209927.8500000001</v>
      </c>
      <c r="O566" s="32">
        <v>0</v>
      </c>
      <c r="P566" s="32">
        <v>2101710.52</v>
      </c>
      <c r="Q566" s="32">
        <v>1943151.89</v>
      </c>
      <c r="R566" s="32">
        <v>29615.07</v>
      </c>
      <c r="S566" s="32">
        <v>30000</v>
      </c>
      <c r="T566" s="32">
        <v>148209.76</v>
      </c>
      <c r="U566" s="31"/>
      <c r="V566" s="2" t="s">
        <v>561</v>
      </c>
      <c r="W566" s="10">
        <v>7466511.580000001</v>
      </c>
      <c r="X566" s="10">
        <v>941321.31</v>
      </c>
      <c r="Y566" s="10">
        <v>344118.56</v>
      </c>
      <c r="Z566" s="10">
        <v>132710.79</v>
      </c>
      <c r="AA566" s="10">
        <v>531738.21</v>
      </c>
      <c r="AB566" s="10">
        <v>0</v>
      </c>
      <c r="AC566" s="10">
        <v>0</v>
      </c>
      <c r="AD566" s="10">
        <v>217395.77</v>
      </c>
      <c r="AE566" s="10">
        <v>0</v>
      </c>
      <c r="AF566" s="10">
        <v>1160250.8500000001</v>
      </c>
      <c r="AG566" s="10">
        <v>0</v>
      </c>
      <c r="AH566" s="10">
        <v>2002268.06</v>
      </c>
      <c r="AI566" s="10">
        <v>1855551.67</v>
      </c>
      <c r="AJ566" s="10">
        <v>104516.48</v>
      </c>
      <c r="AK566" s="10">
        <v>10000</v>
      </c>
      <c r="AL566" s="10">
        <v>146639.88</v>
      </c>
      <c r="AN566" s="31">
        <f t="shared" si="74"/>
        <v>282956.93999999855</v>
      </c>
      <c r="AO566" s="13">
        <f t="shared" si="75"/>
        <v>-74901.41</v>
      </c>
      <c r="AP566" s="13">
        <f t="shared" si="76"/>
        <v>20000</v>
      </c>
      <c r="AQ566" s="13">
        <f t="shared" si="77"/>
        <v>1569.8800000000047</v>
      </c>
      <c r="AR566" s="13">
        <f t="shared" si="78"/>
        <v>336288.46999999858</v>
      </c>
    </row>
    <row r="567" spans="1:44" x14ac:dyDescent="0.25">
      <c r="A567" s="5">
        <f t="shared" si="81"/>
        <v>547</v>
      </c>
      <c r="B567" s="5">
        <f t="shared" si="81"/>
        <v>180</v>
      </c>
      <c r="C567" s="15" t="s">
        <v>106</v>
      </c>
      <c r="D567" s="2" t="s">
        <v>562</v>
      </c>
      <c r="E567" s="30">
        <f t="shared" si="72"/>
        <v>7447773.0200000005</v>
      </c>
      <c r="F567" s="32">
        <v>952435.55</v>
      </c>
      <c r="G567" s="32">
        <v>348315.83</v>
      </c>
      <c r="H567" s="32">
        <v>134298.44</v>
      </c>
      <c r="I567" s="32">
        <v>538015.19999999995</v>
      </c>
      <c r="J567" s="32">
        <v>0</v>
      </c>
      <c r="K567" s="32">
        <v>0</v>
      </c>
      <c r="L567" s="32">
        <v>224427.65</v>
      </c>
      <c r="M567" s="32">
        <v>0</v>
      </c>
      <c r="N567" s="32">
        <v>1162007.42</v>
      </c>
      <c r="O567" s="32">
        <v>0</v>
      </c>
      <c r="P567" s="32">
        <v>2019832.86</v>
      </c>
      <c r="Q567" s="32">
        <v>1866640.45</v>
      </c>
      <c r="R567" s="32">
        <v>30071.86</v>
      </c>
      <c r="S567" s="32">
        <v>30000</v>
      </c>
      <c r="T567" s="32">
        <v>141727.76</v>
      </c>
      <c r="U567" s="31"/>
      <c r="V567" s="2" t="s">
        <v>562</v>
      </c>
      <c r="W567" s="10">
        <v>7211434.709999999</v>
      </c>
      <c r="X567" s="10">
        <v>904524.68</v>
      </c>
      <c r="Y567" s="10">
        <v>330666.82</v>
      </c>
      <c r="Z567" s="10">
        <v>127523.06</v>
      </c>
      <c r="AA567" s="10">
        <v>510952.34</v>
      </c>
      <c r="AB567" s="10">
        <v>0</v>
      </c>
      <c r="AC567" s="10">
        <v>0</v>
      </c>
      <c r="AD567" s="10">
        <v>208897.66</v>
      </c>
      <c r="AE567" s="10">
        <v>0</v>
      </c>
      <c r="AF567" s="10">
        <v>1114896.1499999999</v>
      </c>
      <c r="AG567" s="10">
        <v>0</v>
      </c>
      <c r="AH567" s="10">
        <v>1923998.57</v>
      </c>
      <c r="AI567" s="10">
        <v>1783017.4</v>
      </c>
      <c r="AJ567" s="10">
        <v>136050.35</v>
      </c>
      <c r="AK567" s="10">
        <v>10000</v>
      </c>
      <c r="AL567" s="10">
        <v>140907.68</v>
      </c>
      <c r="AN567" s="31">
        <f t="shared" si="74"/>
        <v>236338.31000000145</v>
      </c>
      <c r="AO567" s="13">
        <f t="shared" si="75"/>
        <v>-105978.49</v>
      </c>
      <c r="AP567" s="13">
        <f t="shared" si="76"/>
        <v>20000</v>
      </c>
      <c r="AQ567" s="13">
        <f t="shared" si="77"/>
        <v>820.0800000000163</v>
      </c>
      <c r="AR567" s="13">
        <f t="shared" si="78"/>
        <v>321496.72000000143</v>
      </c>
    </row>
    <row r="568" spans="1:44" x14ac:dyDescent="0.25">
      <c r="A568" s="5">
        <f t="shared" si="81"/>
        <v>548</v>
      </c>
      <c r="B568" s="5">
        <f t="shared" si="81"/>
        <v>181</v>
      </c>
      <c r="C568" s="15" t="s">
        <v>106</v>
      </c>
      <c r="D568" s="2" t="s">
        <v>563</v>
      </c>
      <c r="E568" s="30">
        <f t="shared" si="72"/>
        <v>11371599.73</v>
      </c>
      <c r="F568" s="32">
        <v>1456300.48</v>
      </c>
      <c r="G568" s="32">
        <v>532479.18000000005</v>
      </c>
      <c r="H568" s="32">
        <v>205334.07</v>
      </c>
      <c r="I568" s="32">
        <v>822586.03</v>
      </c>
      <c r="J568" s="32">
        <v>0</v>
      </c>
      <c r="K568" s="32">
        <v>0</v>
      </c>
      <c r="L568" s="32">
        <v>343144.57</v>
      </c>
      <c r="M568" s="32">
        <v>0</v>
      </c>
      <c r="N568" s="32">
        <v>1780807.89</v>
      </c>
      <c r="O568" s="32">
        <v>0</v>
      </c>
      <c r="P568" s="32">
        <v>3089625.73</v>
      </c>
      <c r="Q568" s="32">
        <v>2857768.99</v>
      </c>
      <c r="R568" s="32">
        <v>35513.89</v>
      </c>
      <c r="S568" s="32">
        <v>30000</v>
      </c>
      <c r="T568" s="32">
        <v>218038.9</v>
      </c>
      <c r="U568" s="31"/>
      <c r="V568" s="2" t="s">
        <v>563</v>
      </c>
      <c r="W568" s="10">
        <v>10928622.26</v>
      </c>
      <c r="X568" s="10">
        <v>1383098.73</v>
      </c>
      <c r="Y568" s="10">
        <v>505618.98</v>
      </c>
      <c r="Z568" s="10">
        <v>194994.11</v>
      </c>
      <c r="AA568" s="10">
        <v>781291.62</v>
      </c>
      <c r="AB568" s="10">
        <v>0</v>
      </c>
      <c r="AC568" s="10">
        <v>0</v>
      </c>
      <c r="AD568" s="10">
        <v>319423.12</v>
      </c>
      <c r="AE568" s="10">
        <v>0</v>
      </c>
      <c r="AF568" s="10">
        <v>1704775.43</v>
      </c>
      <c r="AG568" s="10">
        <v>0</v>
      </c>
      <c r="AH568" s="10">
        <v>2941965.07</v>
      </c>
      <c r="AI568" s="10">
        <v>2726392.28</v>
      </c>
      <c r="AJ568" s="10">
        <v>125602.52</v>
      </c>
      <c r="AK568" s="10">
        <v>10000</v>
      </c>
      <c r="AL568" s="10">
        <v>215460.4</v>
      </c>
      <c r="AN568" s="31">
        <f t="shared" si="74"/>
        <v>442977.47000000067</v>
      </c>
      <c r="AO568" s="13">
        <f t="shared" si="75"/>
        <v>-90088.63</v>
      </c>
      <c r="AP568" s="13">
        <f t="shared" si="76"/>
        <v>20000</v>
      </c>
      <c r="AQ568" s="13">
        <f t="shared" si="77"/>
        <v>2578.5</v>
      </c>
      <c r="AR568" s="13">
        <f t="shared" si="78"/>
        <v>510487.60000000068</v>
      </c>
    </row>
    <row r="569" spans="1:44" x14ac:dyDescent="0.25">
      <c r="A569" s="5">
        <f t="shared" si="81"/>
        <v>549</v>
      </c>
      <c r="B569" s="5">
        <f t="shared" si="81"/>
        <v>182</v>
      </c>
      <c r="C569" s="15" t="s">
        <v>106</v>
      </c>
      <c r="D569" s="2" t="s">
        <v>564</v>
      </c>
      <c r="E569" s="30">
        <f t="shared" si="72"/>
        <v>14945531.090000002</v>
      </c>
      <c r="F569" s="32">
        <v>1915224.01</v>
      </c>
      <c r="G569" s="32">
        <v>700389.91</v>
      </c>
      <c r="H569" s="32">
        <v>270036.40999999997</v>
      </c>
      <c r="I569" s="32">
        <v>1081831.18</v>
      </c>
      <c r="J569" s="32">
        <v>0</v>
      </c>
      <c r="K569" s="32">
        <v>0</v>
      </c>
      <c r="L569" s="32">
        <v>451275.28</v>
      </c>
      <c r="M569" s="32">
        <v>0</v>
      </c>
      <c r="N569" s="32">
        <v>2350191.64</v>
      </c>
      <c r="O569" s="32">
        <v>0</v>
      </c>
      <c r="P569" s="32">
        <v>4067680.62</v>
      </c>
      <c r="Q569" s="32">
        <v>3765663.83</v>
      </c>
      <c r="R569" s="32">
        <v>25751.230000000003</v>
      </c>
      <c r="S569" s="32">
        <v>30000</v>
      </c>
      <c r="T569" s="32">
        <v>287486.98</v>
      </c>
      <c r="U569" s="31"/>
      <c r="V569" s="2" t="s">
        <v>564</v>
      </c>
      <c r="W569" s="10">
        <v>14317254.48</v>
      </c>
      <c r="X569" s="10">
        <v>1818997.38</v>
      </c>
      <c r="Y569" s="10">
        <v>664970.34</v>
      </c>
      <c r="Z569" s="10">
        <v>256448.65</v>
      </c>
      <c r="AA569" s="10">
        <v>1027524.19</v>
      </c>
      <c r="AB569" s="10">
        <v>0</v>
      </c>
      <c r="AC569" s="10">
        <v>0</v>
      </c>
      <c r="AD569" s="10">
        <v>420092.81</v>
      </c>
      <c r="AE569" s="10">
        <v>0</v>
      </c>
      <c r="AF569" s="10">
        <v>2242054.04</v>
      </c>
      <c r="AG569" s="10">
        <v>0</v>
      </c>
      <c r="AH569" s="10">
        <v>3869157.47</v>
      </c>
      <c r="AI569" s="10">
        <v>3585644.57</v>
      </c>
      <c r="AJ569" s="10">
        <v>118999.95</v>
      </c>
      <c r="AK569" s="10">
        <v>10000</v>
      </c>
      <c r="AL569" s="10">
        <v>283365.08</v>
      </c>
      <c r="AN569" s="31">
        <f t="shared" si="74"/>
        <v>628276.61000000127</v>
      </c>
      <c r="AO569" s="13">
        <f t="shared" si="75"/>
        <v>-93248.72</v>
      </c>
      <c r="AP569" s="13">
        <f t="shared" si="76"/>
        <v>20000</v>
      </c>
      <c r="AQ569" s="13">
        <f t="shared" si="77"/>
        <v>4121.8999999999651</v>
      </c>
      <c r="AR569" s="13">
        <f t="shared" si="78"/>
        <v>697403.43000000133</v>
      </c>
    </row>
    <row r="570" spans="1:44" x14ac:dyDescent="0.25">
      <c r="A570" s="5">
        <f t="shared" si="81"/>
        <v>550</v>
      </c>
      <c r="B570" s="5">
        <f t="shared" si="81"/>
        <v>183</v>
      </c>
      <c r="C570" s="15" t="s">
        <v>106</v>
      </c>
      <c r="D570" s="2" t="s">
        <v>565</v>
      </c>
      <c r="E570" s="30">
        <f t="shared" si="72"/>
        <v>8799154.6400000006</v>
      </c>
      <c r="F570" s="32">
        <v>1125933.9099999999</v>
      </c>
      <c r="G570" s="32">
        <v>411741.99</v>
      </c>
      <c r="H570" s="32">
        <v>158761.57</v>
      </c>
      <c r="I570" s="32">
        <v>636022.1</v>
      </c>
      <c r="J570" s="32">
        <v>0</v>
      </c>
      <c r="K570" s="32">
        <v>0</v>
      </c>
      <c r="L570" s="32">
        <v>265314.23</v>
      </c>
      <c r="M570" s="32">
        <v>0</v>
      </c>
      <c r="N570" s="32">
        <v>1374769.29</v>
      </c>
      <c r="O570" s="32">
        <v>0</v>
      </c>
      <c r="P570" s="32">
        <v>2387683.89</v>
      </c>
      <c r="Q570" s="32">
        <v>2207671.5299999998</v>
      </c>
      <c r="R570" s="32">
        <v>32852.31</v>
      </c>
      <c r="S570" s="32">
        <v>30000</v>
      </c>
      <c r="T570" s="32">
        <v>168403.82</v>
      </c>
      <c r="U570" s="31"/>
      <c r="V570" s="2" t="s">
        <v>565</v>
      </c>
      <c r="W570" s="10">
        <v>8471938.3600000013</v>
      </c>
      <c r="X570" s="10">
        <v>1069347.49</v>
      </c>
      <c r="Y570" s="10">
        <v>390921.05</v>
      </c>
      <c r="Z570" s="10">
        <v>150760.38</v>
      </c>
      <c r="AA570" s="10">
        <v>604058.27</v>
      </c>
      <c r="AB570" s="10">
        <v>0</v>
      </c>
      <c r="AC570" s="10">
        <v>0</v>
      </c>
      <c r="AD570" s="10">
        <v>246963.08</v>
      </c>
      <c r="AE570" s="10">
        <v>0</v>
      </c>
      <c r="AF570" s="10">
        <v>1318052.93</v>
      </c>
      <c r="AG570" s="10">
        <v>0</v>
      </c>
      <c r="AH570" s="10">
        <v>2274590.2999999998</v>
      </c>
      <c r="AI570" s="10">
        <v>2107919.48</v>
      </c>
      <c r="AJ570" s="10">
        <v>112741.44</v>
      </c>
      <c r="AK570" s="10">
        <v>10000</v>
      </c>
      <c r="AL570" s="10">
        <v>166583.94</v>
      </c>
      <c r="AN570" s="31">
        <f t="shared" si="74"/>
        <v>327216.27999999933</v>
      </c>
      <c r="AO570" s="13">
        <f t="shared" si="75"/>
        <v>-79889.13</v>
      </c>
      <c r="AP570" s="13">
        <f t="shared" si="76"/>
        <v>20000</v>
      </c>
      <c r="AQ570" s="13">
        <f t="shared" si="77"/>
        <v>1819.8800000000047</v>
      </c>
      <c r="AR570" s="13">
        <f t="shared" si="78"/>
        <v>385285.52999999933</v>
      </c>
    </row>
    <row r="571" spans="1:44" x14ac:dyDescent="0.25">
      <c r="A571" s="5">
        <f t="shared" si="81"/>
        <v>551</v>
      </c>
      <c r="B571" s="5">
        <f t="shared" si="81"/>
        <v>184</v>
      </c>
      <c r="C571" s="15" t="s">
        <v>106</v>
      </c>
      <c r="D571" s="2" t="s">
        <v>566</v>
      </c>
      <c r="E571" s="30">
        <f t="shared" si="72"/>
        <v>8333222.54</v>
      </c>
      <c r="F571" s="32">
        <v>1066114.6399999999</v>
      </c>
      <c r="G571" s="32">
        <v>389873.63</v>
      </c>
      <c r="H571" s="32">
        <v>150326.46</v>
      </c>
      <c r="I571" s="32">
        <v>602230.93000000005</v>
      </c>
      <c r="J571" s="32">
        <v>0</v>
      </c>
      <c r="K571" s="32">
        <v>0</v>
      </c>
      <c r="L571" s="32">
        <v>251217.27</v>
      </c>
      <c r="M571" s="32">
        <v>0</v>
      </c>
      <c r="N571" s="32">
        <v>1301668.78</v>
      </c>
      <c r="O571" s="32">
        <v>0</v>
      </c>
      <c r="P571" s="32">
        <v>2260783.8199999998</v>
      </c>
      <c r="Q571" s="32">
        <v>2090318.73</v>
      </c>
      <c r="R571" s="32">
        <v>31239.199999999997</v>
      </c>
      <c r="S571" s="32">
        <v>30000</v>
      </c>
      <c r="T571" s="32">
        <v>159449.08000000002</v>
      </c>
      <c r="U571" s="31"/>
      <c r="V571" s="2" t="s">
        <v>566</v>
      </c>
      <c r="W571" s="10">
        <v>8025204.4100000001</v>
      </c>
      <c r="X571" s="10">
        <v>1012519.55</v>
      </c>
      <c r="Y571" s="10">
        <v>370146.48</v>
      </c>
      <c r="Z571" s="10">
        <v>142748.57</v>
      </c>
      <c r="AA571" s="10">
        <v>571957.02</v>
      </c>
      <c r="AB571" s="10">
        <v>0</v>
      </c>
      <c r="AC571" s="10">
        <v>0</v>
      </c>
      <c r="AD571" s="10">
        <v>233838.8</v>
      </c>
      <c r="AE571" s="10">
        <v>0</v>
      </c>
      <c r="AF571" s="10">
        <v>1248008.1200000001</v>
      </c>
      <c r="AG571" s="10">
        <v>0</v>
      </c>
      <c r="AH571" s="10">
        <v>2153712.5699999998</v>
      </c>
      <c r="AI571" s="10">
        <v>1995899.07</v>
      </c>
      <c r="AJ571" s="10">
        <v>108642.99</v>
      </c>
      <c r="AK571" s="10">
        <v>10000</v>
      </c>
      <c r="AL571" s="10">
        <v>157731.24</v>
      </c>
      <c r="AN571" s="31">
        <f t="shared" si="74"/>
        <v>308018.12999999989</v>
      </c>
      <c r="AO571" s="13">
        <f t="shared" si="75"/>
        <v>-77403.790000000008</v>
      </c>
      <c r="AP571" s="13">
        <f t="shared" si="76"/>
        <v>20000</v>
      </c>
      <c r="AQ571" s="13">
        <f t="shared" si="77"/>
        <v>1717.8400000000256</v>
      </c>
      <c r="AR571" s="13">
        <f t="shared" si="78"/>
        <v>363704.0799999999</v>
      </c>
    </row>
    <row r="572" spans="1:44" x14ac:dyDescent="0.25">
      <c r="A572" s="5">
        <f t="shared" si="81"/>
        <v>552</v>
      </c>
      <c r="B572" s="5">
        <f t="shared" si="81"/>
        <v>185</v>
      </c>
      <c r="C572" s="15" t="s">
        <v>106</v>
      </c>
      <c r="D572" s="2" t="s">
        <v>567</v>
      </c>
      <c r="E572" s="30">
        <f t="shared" si="72"/>
        <v>5989280.5599999996</v>
      </c>
      <c r="F572" s="32">
        <v>765185.31</v>
      </c>
      <c r="G572" s="32">
        <v>279862.13</v>
      </c>
      <c r="H572" s="32">
        <v>107894.88</v>
      </c>
      <c r="I572" s="32">
        <v>432239.91</v>
      </c>
      <c r="J572" s="32">
        <v>0</v>
      </c>
      <c r="K572" s="32">
        <v>0</v>
      </c>
      <c r="L572" s="32">
        <v>180300.38</v>
      </c>
      <c r="M572" s="32">
        <v>0</v>
      </c>
      <c r="N572" s="32">
        <v>932953.01</v>
      </c>
      <c r="O572" s="32">
        <v>0</v>
      </c>
      <c r="P572" s="32">
        <v>1621870.21</v>
      </c>
      <c r="Q572" s="32">
        <v>1499089.13</v>
      </c>
      <c r="R572" s="32">
        <v>25611</v>
      </c>
      <c r="S572" s="32">
        <v>30000</v>
      </c>
      <c r="T572" s="32">
        <v>114274.6</v>
      </c>
      <c r="U572" s="31"/>
      <c r="V572" s="2" t="s">
        <v>567</v>
      </c>
      <c r="W572" s="10">
        <v>5784159.75</v>
      </c>
      <c r="X572" s="10">
        <v>726637.96</v>
      </c>
      <c r="Y572" s="10">
        <v>265636.82</v>
      </c>
      <c r="Z572" s="10">
        <v>102443.97</v>
      </c>
      <c r="AA572" s="10">
        <v>410466.82</v>
      </c>
      <c r="AB572" s="10">
        <v>0</v>
      </c>
      <c r="AC572" s="10">
        <v>0</v>
      </c>
      <c r="AD572" s="10">
        <v>167815.18</v>
      </c>
      <c r="AE572" s="10">
        <v>0</v>
      </c>
      <c r="AF572" s="10">
        <v>895637.11</v>
      </c>
      <c r="AG572" s="10">
        <v>0</v>
      </c>
      <c r="AH572" s="10">
        <v>1545618.86</v>
      </c>
      <c r="AI572" s="10">
        <v>1432363.49</v>
      </c>
      <c r="AJ572" s="10">
        <v>94343.22</v>
      </c>
      <c r="AK572" s="10">
        <v>10000</v>
      </c>
      <c r="AL572" s="10">
        <v>113196.32</v>
      </c>
      <c r="AN572" s="31">
        <f t="shared" si="74"/>
        <v>205120.80999999959</v>
      </c>
      <c r="AO572" s="13">
        <f t="shared" si="75"/>
        <v>-68732.22</v>
      </c>
      <c r="AP572" s="13">
        <f t="shared" si="76"/>
        <v>20000</v>
      </c>
      <c r="AQ572" s="13">
        <f t="shared" si="77"/>
        <v>1078.2799999999988</v>
      </c>
      <c r="AR572" s="13">
        <f t="shared" si="78"/>
        <v>252774.74999999956</v>
      </c>
    </row>
    <row r="573" spans="1:44" x14ac:dyDescent="0.25">
      <c r="A573" s="5">
        <f t="shared" si="81"/>
        <v>553</v>
      </c>
      <c r="B573" s="5">
        <f t="shared" si="81"/>
        <v>186</v>
      </c>
      <c r="C573" s="15" t="s">
        <v>106</v>
      </c>
      <c r="D573" s="2" t="s">
        <v>568</v>
      </c>
      <c r="E573" s="30">
        <f t="shared" si="72"/>
        <v>18496255.059999999</v>
      </c>
      <c r="F573" s="32">
        <v>2371088.11</v>
      </c>
      <c r="G573" s="32">
        <v>867041.85</v>
      </c>
      <c r="H573" s="32">
        <v>334317.59999999998</v>
      </c>
      <c r="I573" s="32">
        <v>1339343.19</v>
      </c>
      <c r="J573" s="32">
        <v>0</v>
      </c>
      <c r="K573" s="32">
        <v>0</v>
      </c>
      <c r="L573" s="32">
        <v>558703.82999999996</v>
      </c>
      <c r="M573" s="32">
        <v>0</v>
      </c>
      <c r="N573" s="32">
        <v>2909917.83</v>
      </c>
      <c r="O573" s="32">
        <v>0</v>
      </c>
      <c r="P573" s="32">
        <v>5036173.96</v>
      </c>
      <c r="Q573" s="32">
        <v>4662339.8099999996</v>
      </c>
      <c r="R573" s="32">
        <v>31275.519999999997</v>
      </c>
      <c r="S573" s="32">
        <v>30000</v>
      </c>
      <c r="T573" s="32">
        <v>356053.36</v>
      </c>
      <c r="U573" s="31"/>
      <c r="V573" s="2" t="s">
        <v>568</v>
      </c>
      <c r="W573" s="10">
        <v>17705417.710000001</v>
      </c>
      <c r="X573" s="10">
        <v>2252065.54</v>
      </c>
      <c r="Y573" s="10">
        <v>823286.92</v>
      </c>
      <c r="Z573" s="10">
        <v>317504.12</v>
      </c>
      <c r="AA573" s="10">
        <v>1272157.8600000001</v>
      </c>
      <c r="AB573" s="10">
        <v>0</v>
      </c>
      <c r="AC573" s="10">
        <v>0</v>
      </c>
      <c r="AD573" s="10">
        <v>520108.79999999999</v>
      </c>
      <c r="AE573" s="10">
        <v>0</v>
      </c>
      <c r="AF573" s="10">
        <v>2775843.79</v>
      </c>
      <c r="AG573" s="10">
        <v>0</v>
      </c>
      <c r="AH573" s="10">
        <v>4790329.1500000004</v>
      </c>
      <c r="AI573" s="10">
        <v>4439317.28</v>
      </c>
      <c r="AJ573" s="10">
        <v>133975.39000000001</v>
      </c>
      <c r="AK573" s="10">
        <v>10000</v>
      </c>
      <c r="AL573" s="10">
        <v>350828.86</v>
      </c>
      <c r="AN573" s="31">
        <f t="shared" si="74"/>
        <v>790837.34999999776</v>
      </c>
      <c r="AO573" s="13">
        <f t="shared" si="75"/>
        <v>-102699.87000000002</v>
      </c>
      <c r="AP573" s="13">
        <f t="shared" si="76"/>
        <v>20000</v>
      </c>
      <c r="AQ573" s="13">
        <f t="shared" si="77"/>
        <v>5224.5</v>
      </c>
      <c r="AR573" s="13">
        <f t="shared" si="78"/>
        <v>868312.71999999776</v>
      </c>
    </row>
    <row r="574" spans="1:44" x14ac:dyDescent="0.25">
      <c r="A574" s="5">
        <f t="shared" si="81"/>
        <v>554</v>
      </c>
      <c r="B574" s="5">
        <f t="shared" si="81"/>
        <v>187</v>
      </c>
      <c r="C574" s="15" t="s">
        <v>106</v>
      </c>
      <c r="D574" s="2" t="s">
        <v>569</v>
      </c>
      <c r="E574" s="30">
        <f t="shared" si="72"/>
        <v>5987495.3599999994</v>
      </c>
      <c r="F574" s="32">
        <v>764956.08</v>
      </c>
      <c r="G574" s="32">
        <v>279758.39</v>
      </c>
      <c r="H574" s="32">
        <v>107862.39999999999</v>
      </c>
      <c r="I574" s="32">
        <v>432110.4</v>
      </c>
      <c r="J574" s="32">
        <v>0</v>
      </c>
      <c r="K574" s="32">
        <v>0</v>
      </c>
      <c r="L574" s="32">
        <v>180246.37</v>
      </c>
      <c r="M574" s="32">
        <v>0</v>
      </c>
      <c r="N574" s="32">
        <v>932735.67</v>
      </c>
      <c r="O574" s="32">
        <v>0</v>
      </c>
      <c r="P574" s="32">
        <v>1621417.79</v>
      </c>
      <c r="Q574" s="32">
        <v>1498695.53</v>
      </c>
      <c r="R574" s="32">
        <v>25444.39</v>
      </c>
      <c r="S574" s="32">
        <v>30000</v>
      </c>
      <c r="T574" s="32">
        <v>114268.34</v>
      </c>
      <c r="U574" s="31"/>
      <c r="V574" s="2" t="s">
        <v>569</v>
      </c>
      <c r="W574" s="10">
        <v>5781044.5</v>
      </c>
      <c r="X574" s="10">
        <v>726420.23</v>
      </c>
      <c r="Y574" s="10">
        <v>265557.21999999997</v>
      </c>
      <c r="Z574" s="10">
        <v>102413.28</v>
      </c>
      <c r="AA574" s="10">
        <v>410343.83</v>
      </c>
      <c r="AB574" s="10">
        <v>0</v>
      </c>
      <c r="AC574" s="10">
        <v>0</v>
      </c>
      <c r="AD574" s="10">
        <v>167764.89000000001</v>
      </c>
      <c r="AE574" s="10">
        <v>0</v>
      </c>
      <c r="AF574" s="10">
        <v>895368.72</v>
      </c>
      <c r="AG574" s="10">
        <v>0</v>
      </c>
      <c r="AH574" s="10">
        <v>1545155.71</v>
      </c>
      <c r="AI574" s="10">
        <v>1431934.29</v>
      </c>
      <c r="AJ574" s="10">
        <v>92923.91</v>
      </c>
      <c r="AK574" s="10">
        <v>10000</v>
      </c>
      <c r="AL574" s="10">
        <v>113162.42</v>
      </c>
      <c r="AN574" s="31">
        <f t="shared" si="74"/>
        <v>206450.8599999994</v>
      </c>
      <c r="AO574" s="13">
        <f t="shared" si="75"/>
        <v>-67479.520000000004</v>
      </c>
      <c r="AP574" s="13">
        <f t="shared" si="76"/>
        <v>20000</v>
      </c>
      <c r="AQ574" s="13">
        <f t="shared" si="77"/>
        <v>1105.9199999999983</v>
      </c>
      <c r="AR574" s="13">
        <f t="shared" si="78"/>
        <v>252824.45999999944</v>
      </c>
    </row>
    <row r="575" spans="1:44" x14ac:dyDescent="0.25">
      <c r="A575" s="5">
        <f t="shared" si="81"/>
        <v>555</v>
      </c>
      <c r="B575" s="5">
        <f t="shared" si="81"/>
        <v>188</v>
      </c>
      <c r="C575" s="15" t="s">
        <v>106</v>
      </c>
      <c r="D575" s="2" t="s">
        <v>570</v>
      </c>
      <c r="E575" s="30">
        <f t="shared" si="72"/>
        <v>8981243.0800000001</v>
      </c>
      <c r="F575" s="32">
        <v>1149412.28</v>
      </c>
      <c r="G575" s="32">
        <v>420289.36</v>
      </c>
      <c r="H575" s="32">
        <v>162062.81</v>
      </c>
      <c r="I575" s="32">
        <v>649228.98</v>
      </c>
      <c r="J575" s="32">
        <v>0</v>
      </c>
      <c r="K575" s="32">
        <v>0</v>
      </c>
      <c r="L575" s="32">
        <v>270823.39</v>
      </c>
      <c r="M575" s="32">
        <v>0</v>
      </c>
      <c r="N575" s="32">
        <v>1404683.73</v>
      </c>
      <c r="O575" s="32">
        <v>0</v>
      </c>
      <c r="P575" s="32">
        <v>2437745.7200000002</v>
      </c>
      <c r="Q575" s="32">
        <v>2254309.98</v>
      </c>
      <c r="R575" s="32">
        <v>31267.39</v>
      </c>
      <c r="S575" s="32">
        <v>30000</v>
      </c>
      <c r="T575" s="32">
        <v>171419.44</v>
      </c>
      <c r="U575" s="31"/>
      <c r="V575" s="2" t="s">
        <v>570</v>
      </c>
      <c r="W575" s="10">
        <v>8670721.459999999</v>
      </c>
      <c r="X575" s="10">
        <v>1091556.1100000001</v>
      </c>
      <c r="Y575" s="10">
        <v>399039.83</v>
      </c>
      <c r="Z575" s="10">
        <v>153891.42000000001</v>
      </c>
      <c r="AA575" s="10">
        <v>616603.59</v>
      </c>
      <c r="AB575" s="10">
        <v>0</v>
      </c>
      <c r="AC575" s="10">
        <v>0</v>
      </c>
      <c r="AD575" s="10">
        <v>252092.1</v>
      </c>
      <c r="AE575" s="10">
        <v>0</v>
      </c>
      <c r="AF575" s="10">
        <v>1345426.78</v>
      </c>
      <c r="AG575" s="10">
        <v>0</v>
      </c>
      <c r="AH575" s="10">
        <v>2321829.89</v>
      </c>
      <c r="AI575" s="10">
        <v>2151697.5499999998</v>
      </c>
      <c r="AJ575" s="10">
        <v>138540.57</v>
      </c>
      <c r="AK575" s="10">
        <v>10000</v>
      </c>
      <c r="AL575" s="10">
        <v>170043.62</v>
      </c>
      <c r="AN575" s="31">
        <f t="shared" si="74"/>
        <v>310521.62000000104</v>
      </c>
      <c r="AO575" s="13">
        <f t="shared" si="75"/>
        <v>-107273.18000000001</v>
      </c>
      <c r="AP575" s="13">
        <f t="shared" si="76"/>
        <v>20000</v>
      </c>
      <c r="AQ575" s="13">
        <f t="shared" si="77"/>
        <v>1375.820000000007</v>
      </c>
      <c r="AR575" s="13">
        <f t="shared" si="78"/>
        <v>396418.98000000103</v>
      </c>
    </row>
    <row r="576" spans="1:44" x14ac:dyDescent="0.25">
      <c r="A576" s="5">
        <f t="shared" si="81"/>
        <v>556</v>
      </c>
      <c r="B576" s="5">
        <f t="shared" si="81"/>
        <v>189</v>
      </c>
      <c r="C576" s="15" t="s">
        <v>106</v>
      </c>
      <c r="D576" s="2" t="s">
        <v>571</v>
      </c>
      <c r="E576" s="30">
        <f t="shared" si="72"/>
        <v>4354335.8499999996</v>
      </c>
      <c r="F576" s="32">
        <v>4024486.68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12">
        <v>0</v>
      </c>
      <c r="Q576" s="32">
        <v>0</v>
      </c>
      <c r="R576" s="32">
        <v>217716.79</v>
      </c>
      <c r="S576" s="32">
        <v>30000</v>
      </c>
      <c r="T576" s="32">
        <v>82132.38</v>
      </c>
      <c r="U576" s="31"/>
      <c r="V576" s="2" t="s">
        <v>571</v>
      </c>
      <c r="W576" s="10">
        <v>4136619.06</v>
      </c>
      <c r="X576" s="10">
        <v>4024486.68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0">
        <v>0</v>
      </c>
      <c r="AF576" s="10">
        <v>0</v>
      </c>
      <c r="AG576" s="10">
        <v>0</v>
      </c>
      <c r="AH576" s="10">
        <v>0</v>
      </c>
      <c r="AI576" s="10">
        <v>0</v>
      </c>
      <c r="AK576" s="10">
        <v>30000</v>
      </c>
      <c r="AL576" s="10">
        <v>82132.38</v>
      </c>
      <c r="AN576" s="31">
        <f t="shared" si="74"/>
        <v>217716.78999999957</v>
      </c>
      <c r="AO576" s="13">
        <f t="shared" si="75"/>
        <v>217716.79</v>
      </c>
      <c r="AP576" s="13">
        <f t="shared" si="76"/>
        <v>0</v>
      </c>
      <c r="AQ576" s="13">
        <f t="shared" si="77"/>
        <v>0</v>
      </c>
      <c r="AR576" s="13">
        <f t="shared" si="78"/>
        <v>-4.3655745685100555E-10</v>
      </c>
    </row>
    <row r="577" spans="1:44" x14ac:dyDescent="0.25">
      <c r="A577" s="5">
        <f t="shared" si="81"/>
        <v>557</v>
      </c>
      <c r="B577" s="5">
        <f t="shared" si="81"/>
        <v>190</v>
      </c>
      <c r="C577" s="15" t="s">
        <v>106</v>
      </c>
      <c r="D577" s="2" t="s">
        <v>572</v>
      </c>
      <c r="E577" s="30">
        <f t="shared" ref="E577:E640" si="82">SUM(F577:T577)</f>
        <v>250195.95</v>
      </c>
      <c r="F577" s="32">
        <v>0</v>
      </c>
      <c r="G577" s="32">
        <v>0</v>
      </c>
      <c r="H577" s="32">
        <v>0</v>
      </c>
      <c r="I577" s="32">
        <v>0</v>
      </c>
      <c r="J577" s="32">
        <v>60036.92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12">
        <v>0</v>
      </c>
      <c r="Q577" s="32">
        <v>0</v>
      </c>
      <c r="R577" s="32">
        <v>178933.79</v>
      </c>
      <c r="S577" s="32">
        <v>10000</v>
      </c>
      <c r="T577" s="32">
        <v>1225.24</v>
      </c>
      <c r="U577" s="31"/>
      <c r="V577" s="2" t="s">
        <v>572</v>
      </c>
      <c r="W577" s="10">
        <v>416619.93999999994</v>
      </c>
      <c r="X577" s="10">
        <v>0</v>
      </c>
      <c r="Y577" s="10">
        <v>0</v>
      </c>
      <c r="Z577" s="10">
        <v>0</v>
      </c>
      <c r="AA577" s="10">
        <v>0</v>
      </c>
      <c r="AB577" s="10">
        <v>203532.43</v>
      </c>
      <c r="AC577" s="10">
        <v>0</v>
      </c>
      <c r="AD577" s="10">
        <v>0</v>
      </c>
      <c r="AE577" s="10">
        <v>0</v>
      </c>
      <c r="AF577" s="10">
        <v>0</v>
      </c>
      <c r="AG577" s="10">
        <v>0</v>
      </c>
      <c r="AH577" s="10">
        <v>0</v>
      </c>
      <c r="AI577" s="10">
        <v>0</v>
      </c>
      <c r="AJ577" s="10">
        <v>178933.79</v>
      </c>
      <c r="AK577" s="10">
        <v>10000</v>
      </c>
      <c r="AL577" s="10">
        <v>4153.72</v>
      </c>
      <c r="AN577" s="31">
        <f t="shared" si="74"/>
        <v>-166423.98999999993</v>
      </c>
      <c r="AO577" s="13">
        <f t="shared" si="75"/>
        <v>0</v>
      </c>
      <c r="AP577" s="13">
        <f t="shared" si="76"/>
        <v>0</v>
      </c>
      <c r="AQ577" s="13">
        <f t="shared" si="77"/>
        <v>-2928.4800000000005</v>
      </c>
      <c r="AR577" s="13">
        <f t="shared" si="78"/>
        <v>-163495.50999999992</v>
      </c>
    </row>
    <row r="578" spans="1:44" x14ac:dyDescent="0.25">
      <c r="A578" s="5">
        <f t="shared" si="81"/>
        <v>558</v>
      </c>
      <c r="B578" s="5">
        <f t="shared" si="81"/>
        <v>191</v>
      </c>
      <c r="C578" s="15" t="s">
        <v>106</v>
      </c>
      <c r="D578" s="2" t="s">
        <v>573</v>
      </c>
      <c r="E578" s="30">
        <f t="shared" si="82"/>
        <v>14945279.109999999</v>
      </c>
      <c r="F578" s="32">
        <v>1780322.99</v>
      </c>
      <c r="G578" s="32">
        <v>650832.16</v>
      </c>
      <c r="H578" s="32">
        <v>250996.19</v>
      </c>
      <c r="I578" s="32">
        <v>1005677.59</v>
      </c>
      <c r="J578" s="32">
        <v>294977.36</v>
      </c>
      <c r="K578" s="32">
        <v>0</v>
      </c>
      <c r="L578" s="32">
        <v>441680.54</v>
      </c>
      <c r="M578" s="32">
        <v>0</v>
      </c>
      <c r="N578" s="32">
        <v>2194384.87</v>
      </c>
      <c r="O578" s="32">
        <v>0</v>
      </c>
      <c r="P578" s="32">
        <v>3786893.84</v>
      </c>
      <c r="Q578" s="32">
        <v>3684417.75</v>
      </c>
      <c r="R578" s="32">
        <v>546554.96000000008</v>
      </c>
      <c r="S578" s="32">
        <v>30000</v>
      </c>
      <c r="T578" s="32">
        <v>278540.86</v>
      </c>
      <c r="U578" s="31"/>
      <c r="V578" s="2" t="s">
        <v>573</v>
      </c>
      <c r="W578" s="10">
        <v>14913785.23</v>
      </c>
      <c r="X578" s="10">
        <v>1780322.99</v>
      </c>
      <c r="Y578" s="10">
        <v>650832.16</v>
      </c>
      <c r="Z578" s="10">
        <v>250996.19</v>
      </c>
      <c r="AA578" s="10">
        <v>1005677.59</v>
      </c>
      <c r="AB578" s="10">
        <v>294977.36</v>
      </c>
      <c r="AC578" s="10">
        <v>0</v>
      </c>
      <c r="AD578" s="10">
        <v>411161.05</v>
      </c>
      <c r="AE578" s="10">
        <v>0</v>
      </c>
      <c r="AF578" s="10">
        <v>2194384.87</v>
      </c>
      <c r="AG578" s="10">
        <v>0</v>
      </c>
      <c r="AH578" s="10">
        <v>3786893.84</v>
      </c>
      <c r="AI578" s="10">
        <v>3509408.81</v>
      </c>
      <c r="AJ578" s="10">
        <v>715770.09</v>
      </c>
      <c r="AK578" s="10">
        <v>30000</v>
      </c>
      <c r="AL578" s="10">
        <v>283360.28000000003</v>
      </c>
      <c r="AN578" s="31">
        <f t="shared" si="74"/>
        <v>31493.879999998957</v>
      </c>
      <c r="AO578" s="13">
        <f t="shared" si="75"/>
        <v>-169215.12999999989</v>
      </c>
      <c r="AP578" s="13">
        <f t="shared" si="76"/>
        <v>0</v>
      </c>
      <c r="AQ578" s="13">
        <f t="shared" si="77"/>
        <v>-4819.4200000000419</v>
      </c>
      <c r="AR578" s="13">
        <f t="shared" si="78"/>
        <v>205528.42999999889</v>
      </c>
    </row>
    <row r="579" spans="1:44" x14ac:dyDescent="0.25">
      <c r="A579" s="5">
        <f t="shared" si="81"/>
        <v>559</v>
      </c>
      <c r="B579" s="5">
        <f t="shared" si="81"/>
        <v>192</v>
      </c>
      <c r="C579" s="15" t="s">
        <v>106</v>
      </c>
      <c r="D579" s="2" t="s">
        <v>574</v>
      </c>
      <c r="E579" s="30">
        <f t="shared" si="82"/>
        <v>11153329.5</v>
      </c>
      <c r="F579" s="32">
        <v>1378511</v>
      </c>
      <c r="G579" s="32">
        <v>485351.91</v>
      </c>
      <c r="H579" s="32">
        <v>187178.04</v>
      </c>
      <c r="I579" s="32">
        <v>749974.54</v>
      </c>
      <c r="J579" s="32">
        <v>219976.57</v>
      </c>
      <c r="K579" s="32">
        <v>0</v>
      </c>
      <c r="L579" s="32">
        <v>329390.96999999997</v>
      </c>
      <c r="M579" s="32">
        <v>0</v>
      </c>
      <c r="N579" s="32">
        <v>1636441.72</v>
      </c>
      <c r="O579" s="32">
        <v>0</v>
      </c>
      <c r="P579" s="32">
        <v>2965272.06</v>
      </c>
      <c r="Q579" s="32">
        <v>2740333.11</v>
      </c>
      <c r="R579" s="32">
        <v>219409</v>
      </c>
      <c r="S579" s="32">
        <v>30000</v>
      </c>
      <c r="T579" s="32">
        <v>211490.58000000002</v>
      </c>
      <c r="U579" s="31"/>
      <c r="V579" s="2" t="s">
        <v>574</v>
      </c>
      <c r="W579" s="10">
        <v>11129826.32</v>
      </c>
      <c r="X579" s="10">
        <v>1327659</v>
      </c>
      <c r="Y579" s="10">
        <v>485351.91</v>
      </c>
      <c r="Z579" s="10">
        <v>187178.04</v>
      </c>
      <c r="AA579" s="10">
        <v>749974.54</v>
      </c>
      <c r="AB579" s="10">
        <v>219976.57</v>
      </c>
      <c r="AC579" s="10">
        <v>0</v>
      </c>
      <c r="AD579" s="10">
        <v>306619.46000000002</v>
      </c>
      <c r="AE579" s="10">
        <v>0</v>
      </c>
      <c r="AF579" s="10">
        <v>1636441.72</v>
      </c>
      <c r="AG579" s="10">
        <v>0</v>
      </c>
      <c r="AH579" s="10">
        <v>2824040.17</v>
      </c>
      <c r="AI579" s="10">
        <v>2617108.35</v>
      </c>
      <c r="AJ579" s="10">
        <v>534163.30000000005</v>
      </c>
      <c r="AK579" s="10">
        <v>30000</v>
      </c>
      <c r="AL579" s="10">
        <v>211313.26</v>
      </c>
      <c r="AN579" s="31">
        <f t="shared" si="74"/>
        <v>23503.179999999702</v>
      </c>
      <c r="AO579" s="13">
        <f t="shared" si="75"/>
        <v>-314754.30000000005</v>
      </c>
      <c r="AP579" s="13">
        <f t="shared" si="76"/>
        <v>0</v>
      </c>
      <c r="AQ579" s="13">
        <f t="shared" si="77"/>
        <v>177.32000000000698</v>
      </c>
      <c r="AR579" s="13">
        <f t="shared" si="78"/>
        <v>338080.15999999974</v>
      </c>
    </row>
    <row r="580" spans="1:44" x14ac:dyDescent="0.25">
      <c r="A580" s="5">
        <f t="shared" ref="A580:B595" si="83">+A579+1</f>
        <v>560</v>
      </c>
      <c r="B580" s="5">
        <f t="shared" si="83"/>
        <v>193</v>
      </c>
      <c r="C580" s="15" t="s">
        <v>106</v>
      </c>
      <c r="D580" s="2" t="s">
        <v>575</v>
      </c>
      <c r="E580" s="30">
        <f t="shared" si="82"/>
        <v>11374024.969999999</v>
      </c>
      <c r="F580" s="32">
        <v>1354004.52</v>
      </c>
      <c r="G580" s="32">
        <v>494983.02</v>
      </c>
      <c r="H580" s="32">
        <v>190892.32</v>
      </c>
      <c r="I580" s="32">
        <v>764856.73</v>
      </c>
      <c r="J580" s="32">
        <v>224341.7</v>
      </c>
      <c r="K580" s="32">
        <v>0</v>
      </c>
      <c r="L580" s="32">
        <v>335926.34</v>
      </c>
      <c r="M580" s="32">
        <v>0</v>
      </c>
      <c r="N580" s="32">
        <v>1668914.59</v>
      </c>
      <c r="O580" s="32">
        <v>0</v>
      </c>
      <c r="P580" s="32">
        <v>3024485.79</v>
      </c>
      <c r="Q580" s="32">
        <v>2795428.36</v>
      </c>
      <c r="R580" s="32">
        <v>275540.44</v>
      </c>
      <c r="S580" s="32">
        <v>30000</v>
      </c>
      <c r="T580" s="32">
        <v>214651.16</v>
      </c>
      <c r="U580" s="31"/>
      <c r="V580" s="2" t="s">
        <v>575</v>
      </c>
      <c r="W580" s="10">
        <v>11350056.710000001</v>
      </c>
      <c r="X580" s="10">
        <v>1354004.52</v>
      </c>
      <c r="Y580" s="10">
        <v>494983.02</v>
      </c>
      <c r="Z580" s="10">
        <v>190892.32</v>
      </c>
      <c r="AA580" s="10">
        <v>764856.73</v>
      </c>
      <c r="AB580" s="10">
        <v>224341.7</v>
      </c>
      <c r="AC580" s="10">
        <v>0</v>
      </c>
      <c r="AD580" s="10">
        <v>312703.88</v>
      </c>
      <c r="AE580" s="10">
        <v>0</v>
      </c>
      <c r="AF580" s="10">
        <v>1668914.59</v>
      </c>
      <c r="AG580" s="10">
        <v>0</v>
      </c>
      <c r="AH580" s="10">
        <v>2880079.3</v>
      </c>
      <c r="AI580" s="10">
        <v>2669041.19</v>
      </c>
      <c r="AJ580" s="10">
        <v>544733</v>
      </c>
      <c r="AK580" s="10">
        <v>30000</v>
      </c>
      <c r="AL580" s="10">
        <v>215506.46</v>
      </c>
      <c r="AN580" s="31">
        <f t="shared" ref="AN580:AN629" si="84">+E580-W580</f>
        <v>23968.259999997914</v>
      </c>
      <c r="AO580" s="13">
        <f t="shared" ref="AO580:AO629" si="85">+R580-AJ580</f>
        <v>-269192.56</v>
      </c>
      <c r="AP580" s="13">
        <f t="shared" ref="AP580:AP629" si="86">+S580-AK580</f>
        <v>0</v>
      </c>
      <c r="AQ580" s="13">
        <f t="shared" ref="AQ580:AQ629" si="87">+T580-AL580</f>
        <v>-855.29999999998836</v>
      </c>
      <c r="AR580" s="13">
        <f t="shared" ref="AR580:AR629" si="88">+AN580-AO580-AP580-AQ580</f>
        <v>294016.1199999979</v>
      </c>
    </row>
    <row r="581" spans="1:44" x14ac:dyDescent="0.25">
      <c r="A581" s="5">
        <f t="shared" si="83"/>
        <v>561</v>
      </c>
      <c r="B581" s="5">
        <f t="shared" si="83"/>
        <v>194</v>
      </c>
      <c r="C581" s="15" t="s">
        <v>106</v>
      </c>
      <c r="D581" s="2" t="s">
        <v>576</v>
      </c>
      <c r="E581" s="30">
        <f t="shared" si="82"/>
        <v>15072954.159999998</v>
      </c>
      <c r="F581" s="32">
        <v>1890470.47</v>
      </c>
      <c r="G581" s="32">
        <v>691197.58</v>
      </c>
      <c r="H581" s="32">
        <v>266554.77</v>
      </c>
      <c r="I581" s="32">
        <v>1067841.4099999999</v>
      </c>
      <c r="J581" s="32">
        <v>313344.37</v>
      </c>
      <c r="K581" s="32">
        <v>0</v>
      </c>
      <c r="L581" s="32">
        <v>445461.34</v>
      </c>
      <c r="M581" s="32">
        <v>0</v>
      </c>
      <c r="N581" s="32">
        <v>2318064.89</v>
      </c>
      <c r="O581" s="32">
        <v>0</v>
      </c>
      <c r="P581" s="32">
        <v>4014278.78</v>
      </c>
      <c r="Q581" s="32">
        <v>3715498.63</v>
      </c>
      <c r="R581" s="32">
        <v>30124.519999999997</v>
      </c>
      <c r="S581" s="32">
        <v>30000</v>
      </c>
      <c r="T581" s="32">
        <v>290117.39999999997</v>
      </c>
      <c r="U581" s="31"/>
      <c r="V581" s="2" t="s">
        <v>576</v>
      </c>
      <c r="W581" s="10">
        <v>14425970.699999999</v>
      </c>
      <c r="X581" s="10">
        <v>1795564.21</v>
      </c>
      <c r="Y581" s="10">
        <v>656403.86</v>
      </c>
      <c r="Z581" s="10">
        <v>253144.95999999999</v>
      </c>
      <c r="AA581" s="10">
        <v>1014287.13</v>
      </c>
      <c r="AB581" s="10">
        <v>297502.64</v>
      </c>
      <c r="AC581" s="10">
        <v>0</v>
      </c>
      <c r="AD581" s="10">
        <v>414680.97</v>
      </c>
      <c r="AE581" s="10">
        <v>0</v>
      </c>
      <c r="AF581" s="10">
        <v>2213170.81</v>
      </c>
      <c r="AG581" s="10">
        <v>0</v>
      </c>
      <c r="AH581" s="10">
        <v>3819313.16</v>
      </c>
      <c r="AI581" s="10">
        <v>3539452.6</v>
      </c>
      <c r="AJ581" s="10">
        <v>106664.24</v>
      </c>
      <c r="AK581" s="10">
        <v>10000</v>
      </c>
      <c r="AL581" s="10">
        <v>285786.12</v>
      </c>
      <c r="AN581" s="31">
        <f t="shared" si="84"/>
        <v>646983.45999999903</v>
      </c>
      <c r="AO581" s="13">
        <f t="shared" si="85"/>
        <v>-76539.72</v>
      </c>
      <c r="AP581" s="13">
        <f t="shared" si="86"/>
        <v>20000</v>
      </c>
      <c r="AQ581" s="13">
        <f t="shared" si="87"/>
        <v>4331.2799999999697</v>
      </c>
      <c r="AR581" s="13">
        <f t="shared" si="88"/>
        <v>699191.89999999898</v>
      </c>
    </row>
    <row r="582" spans="1:44" x14ac:dyDescent="0.25">
      <c r="A582" s="5">
        <f t="shared" si="83"/>
        <v>562</v>
      </c>
      <c r="B582" s="5">
        <f t="shared" si="83"/>
        <v>195</v>
      </c>
      <c r="C582" s="15" t="s">
        <v>106</v>
      </c>
      <c r="D582" s="2" t="s">
        <v>577</v>
      </c>
      <c r="E582" s="30">
        <f t="shared" si="82"/>
        <v>2542018.1005977811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2072806.61</v>
      </c>
      <c r="Q582" s="32">
        <v>0</v>
      </c>
      <c r="R582" s="32">
        <v>406909.31059778098</v>
      </c>
      <c r="S582" s="32">
        <v>20000</v>
      </c>
      <c r="T582" s="32">
        <v>42302.18</v>
      </c>
      <c r="U582" s="31"/>
      <c r="V582" s="2" t="s">
        <v>577</v>
      </c>
      <c r="W582" s="10">
        <v>2821826.500597781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0">
        <v>0</v>
      </c>
      <c r="AF582" s="10">
        <v>0</v>
      </c>
      <c r="AG582" s="10">
        <v>0</v>
      </c>
      <c r="AH582" s="10">
        <v>2337218.85</v>
      </c>
      <c r="AI582" s="10">
        <v>0</v>
      </c>
      <c r="AJ582" s="10">
        <v>406909.31059778098</v>
      </c>
      <c r="AK582" s="10">
        <v>20000</v>
      </c>
      <c r="AL582" s="10">
        <v>47698.34</v>
      </c>
      <c r="AN582" s="31">
        <f t="shared" si="84"/>
        <v>-279808.39999999991</v>
      </c>
      <c r="AO582" s="13">
        <f t="shared" si="85"/>
        <v>0</v>
      </c>
      <c r="AP582" s="13">
        <f t="shared" si="86"/>
        <v>0</v>
      </c>
      <c r="AQ582" s="13">
        <f t="shared" si="87"/>
        <v>-5396.1599999999962</v>
      </c>
      <c r="AR582" s="13">
        <f t="shared" si="88"/>
        <v>-274412.23999999993</v>
      </c>
    </row>
    <row r="583" spans="1:44" x14ac:dyDescent="0.25">
      <c r="A583" s="5">
        <f t="shared" si="83"/>
        <v>563</v>
      </c>
      <c r="B583" s="5">
        <f t="shared" si="83"/>
        <v>196</v>
      </c>
      <c r="C583" s="15" t="s">
        <v>106</v>
      </c>
      <c r="D583" s="2" t="s">
        <v>579</v>
      </c>
      <c r="E583" s="30">
        <f t="shared" si="82"/>
        <v>12915780.860000001</v>
      </c>
      <c r="F583" s="32">
        <v>1654635.07</v>
      </c>
      <c r="G583" s="32">
        <v>605127.39</v>
      </c>
      <c r="H583" s="32">
        <v>233290.06</v>
      </c>
      <c r="I583" s="32">
        <v>934629.03</v>
      </c>
      <c r="J583" s="32">
        <v>0</v>
      </c>
      <c r="K583" s="32">
        <v>0</v>
      </c>
      <c r="L583" s="32">
        <v>389864.38</v>
      </c>
      <c r="M583" s="32">
        <v>0</v>
      </c>
      <c r="N583" s="32">
        <v>2027945.2</v>
      </c>
      <c r="O583" s="32">
        <v>0</v>
      </c>
      <c r="P583" s="32">
        <v>3512819.12</v>
      </c>
      <c r="Q583" s="32">
        <v>3251046.26</v>
      </c>
      <c r="R583" s="32">
        <v>28436.39</v>
      </c>
      <c r="S583" s="32">
        <v>30000</v>
      </c>
      <c r="T583" s="32">
        <v>247987.96</v>
      </c>
      <c r="U583" s="31"/>
      <c r="V583" s="2" t="s">
        <v>579</v>
      </c>
      <c r="W583" s="10">
        <v>12395601.310000001</v>
      </c>
      <c r="X583" s="10">
        <v>1571436.55</v>
      </c>
      <c r="Y583" s="10">
        <v>574469.6</v>
      </c>
      <c r="Z583" s="10">
        <v>221546.66</v>
      </c>
      <c r="AA583" s="10">
        <v>887680.81</v>
      </c>
      <c r="AB583" s="10">
        <v>0</v>
      </c>
      <c r="AC583" s="10">
        <v>0</v>
      </c>
      <c r="AD583" s="10">
        <v>362919.26</v>
      </c>
      <c r="AE583" s="10">
        <v>0</v>
      </c>
      <c r="AF583" s="10">
        <v>1936916.29</v>
      </c>
      <c r="AG583" s="10">
        <v>0</v>
      </c>
      <c r="AH583" s="10">
        <v>3342575.18</v>
      </c>
      <c r="AI583" s="10">
        <v>3097647.63</v>
      </c>
      <c r="AJ583" s="10">
        <v>125609.49</v>
      </c>
      <c r="AK583" s="10">
        <v>10000</v>
      </c>
      <c r="AL583" s="10">
        <v>244799.84000000003</v>
      </c>
      <c r="AN583" s="31">
        <f t="shared" si="84"/>
        <v>520179.55000000075</v>
      </c>
      <c r="AO583" s="13">
        <f t="shared" si="85"/>
        <v>-97173.1</v>
      </c>
      <c r="AP583" s="13">
        <f t="shared" si="86"/>
        <v>20000</v>
      </c>
      <c r="AQ583" s="13">
        <f t="shared" si="87"/>
        <v>3188.1199999999662</v>
      </c>
      <c r="AR583" s="13">
        <f t="shared" si="88"/>
        <v>594164.53000000073</v>
      </c>
    </row>
    <row r="584" spans="1:44" x14ac:dyDescent="0.25">
      <c r="A584" s="5">
        <f t="shared" si="83"/>
        <v>564</v>
      </c>
      <c r="B584" s="5">
        <f t="shared" si="83"/>
        <v>197</v>
      </c>
      <c r="C584" s="15" t="s">
        <v>106</v>
      </c>
      <c r="D584" s="2" t="s">
        <v>580</v>
      </c>
      <c r="E584" s="30">
        <f t="shared" si="82"/>
        <v>12433000.51449235</v>
      </c>
      <c r="F584" s="32">
        <v>2012298.26</v>
      </c>
      <c r="G584" s="32">
        <v>1156163.78</v>
      </c>
      <c r="H584" s="32">
        <v>160645.20000000001</v>
      </c>
      <c r="I584" s="32">
        <v>414743.79</v>
      </c>
      <c r="J584" s="32">
        <v>14830.47</v>
      </c>
      <c r="K584" s="32">
        <v>0</v>
      </c>
      <c r="L584" s="32">
        <v>166285.76000000001</v>
      </c>
      <c r="M584" s="32">
        <v>0</v>
      </c>
      <c r="N584" s="32">
        <v>0</v>
      </c>
      <c r="O584" s="32">
        <v>0</v>
      </c>
      <c r="P584" s="32">
        <v>6517322.1600000001</v>
      </c>
      <c r="Q584" s="32">
        <v>0</v>
      </c>
      <c r="R584" s="32">
        <v>1774807.3244923488</v>
      </c>
      <c r="S584" s="32">
        <v>7777.77</v>
      </c>
      <c r="T584" s="32">
        <v>208126</v>
      </c>
      <c r="U584" s="31"/>
      <c r="V584" s="2" t="s">
        <v>580</v>
      </c>
      <c r="W584" s="10">
        <v>13489717.710000001</v>
      </c>
      <c r="X584" s="10">
        <v>2224448.77</v>
      </c>
      <c r="Y584" s="10">
        <v>1276164.48</v>
      </c>
      <c r="Z584" s="10">
        <v>411724.62</v>
      </c>
      <c r="AA584" s="10">
        <v>549169.88</v>
      </c>
      <c r="AB584" s="10">
        <v>174962.83</v>
      </c>
      <c r="AC584" s="10">
        <v>0</v>
      </c>
      <c r="AD584" s="10">
        <v>154512.25</v>
      </c>
      <c r="AE584" s="10">
        <v>0</v>
      </c>
      <c r="AF584" s="10">
        <v>0</v>
      </c>
      <c r="AG584" s="10">
        <v>0</v>
      </c>
      <c r="AH584" s="10">
        <v>6660229.3399999999</v>
      </c>
      <c r="AI584" s="10">
        <v>0</v>
      </c>
      <c r="AJ584" s="10">
        <v>1774807.32</v>
      </c>
      <c r="AK584" s="10">
        <v>7777.77</v>
      </c>
      <c r="AL584" s="10">
        <v>233698.22000000003</v>
      </c>
      <c r="AN584" s="31">
        <f t="shared" si="84"/>
        <v>-1056717.1955076512</v>
      </c>
      <c r="AO584" s="13">
        <f t="shared" si="85"/>
        <v>4.4923487585037947E-3</v>
      </c>
      <c r="AP584" s="13">
        <f t="shared" si="86"/>
        <v>0</v>
      </c>
      <c r="AQ584" s="13">
        <f t="shared" si="87"/>
        <v>-25572.22000000003</v>
      </c>
      <c r="AR584" s="13">
        <f t="shared" si="88"/>
        <v>-1031144.98</v>
      </c>
    </row>
    <row r="585" spans="1:44" x14ac:dyDescent="0.25">
      <c r="A585" s="5">
        <f t="shared" si="83"/>
        <v>565</v>
      </c>
      <c r="B585" s="5">
        <f t="shared" si="83"/>
        <v>198</v>
      </c>
      <c r="C585" s="15" t="s">
        <v>106</v>
      </c>
      <c r="D585" s="2" t="s">
        <v>581</v>
      </c>
      <c r="E585" s="30">
        <f t="shared" si="82"/>
        <v>12308323.459999999</v>
      </c>
      <c r="F585" s="32">
        <v>1988435.78</v>
      </c>
      <c r="G585" s="32">
        <v>1142717.48</v>
      </c>
      <c r="H585" s="32">
        <v>156944.85</v>
      </c>
      <c r="I585" s="32">
        <v>409181.67</v>
      </c>
      <c r="J585" s="32">
        <v>15283.04</v>
      </c>
      <c r="K585" s="32">
        <v>0</v>
      </c>
      <c r="L585" s="32">
        <v>164575.89000000001</v>
      </c>
      <c r="M585" s="32">
        <v>0</v>
      </c>
      <c r="N585" s="32">
        <v>0</v>
      </c>
      <c r="O585" s="32">
        <v>0</v>
      </c>
      <c r="P585" s="32">
        <v>6444378.9299999997</v>
      </c>
      <c r="Q585" s="32">
        <v>0</v>
      </c>
      <c r="R585" s="32">
        <v>1773857.0299999998</v>
      </c>
      <c r="S585" s="32">
        <v>7777.77</v>
      </c>
      <c r="T585" s="32">
        <v>205171.02</v>
      </c>
      <c r="U585" s="31"/>
      <c r="V585" s="2" t="s">
        <v>581</v>
      </c>
      <c r="W585" s="10">
        <v>13368380.049999999</v>
      </c>
      <c r="X585" s="10">
        <v>2201530.71</v>
      </c>
      <c r="Y585" s="10">
        <v>1263016.42</v>
      </c>
      <c r="Z585" s="10">
        <v>407482.7</v>
      </c>
      <c r="AA585" s="10">
        <v>543511.89</v>
      </c>
      <c r="AB585" s="10">
        <v>173160.23</v>
      </c>
      <c r="AC585" s="10">
        <v>0</v>
      </c>
      <c r="AD585" s="10">
        <v>152920.34</v>
      </c>
      <c r="AE585" s="10">
        <v>0</v>
      </c>
      <c r="AF585" s="10">
        <v>0</v>
      </c>
      <c r="AG585" s="10">
        <v>0</v>
      </c>
      <c r="AH585" s="10">
        <v>6591610.2699999996</v>
      </c>
      <c r="AI585" s="10">
        <v>0</v>
      </c>
      <c r="AJ585" s="10">
        <v>1773857.03</v>
      </c>
      <c r="AK585" s="10">
        <v>7777.77</v>
      </c>
      <c r="AL585" s="10">
        <v>231290.46000000002</v>
      </c>
      <c r="AN585" s="31">
        <f t="shared" si="84"/>
        <v>-1060056.5899999999</v>
      </c>
      <c r="AO585" s="13">
        <f t="shared" si="85"/>
        <v>0</v>
      </c>
      <c r="AP585" s="13">
        <f t="shared" si="86"/>
        <v>0</v>
      </c>
      <c r="AQ585" s="13">
        <f t="shared" si="87"/>
        <v>-26119.440000000031</v>
      </c>
      <c r="AR585" s="13">
        <f t="shared" si="88"/>
        <v>-1033937.1499999998</v>
      </c>
    </row>
    <row r="586" spans="1:44" x14ac:dyDescent="0.25">
      <c r="A586" s="5">
        <f t="shared" si="83"/>
        <v>566</v>
      </c>
      <c r="B586" s="5">
        <f t="shared" si="83"/>
        <v>199</v>
      </c>
      <c r="C586" s="15" t="s">
        <v>106</v>
      </c>
      <c r="D586" s="2" t="s">
        <v>582</v>
      </c>
      <c r="E586" s="30">
        <f t="shared" si="82"/>
        <v>381197.72</v>
      </c>
      <c r="F586" s="32">
        <v>0</v>
      </c>
      <c r="G586" s="32">
        <v>0</v>
      </c>
      <c r="H586" s="32">
        <v>0</v>
      </c>
      <c r="I586" s="32">
        <v>0</v>
      </c>
      <c r="J586" s="32">
        <v>191053.21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12">
        <v>0</v>
      </c>
      <c r="Q586" s="32">
        <v>0</v>
      </c>
      <c r="R586" s="32">
        <v>176245.47</v>
      </c>
      <c r="S586" s="32">
        <v>10000</v>
      </c>
      <c r="T586" s="32">
        <v>3899.04</v>
      </c>
      <c r="U586" s="31"/>
      <c r="V586" s="2" t="s">
        <v>582</v>
      </c>
      <c r="W586" s="10">
        <v>538383.30000000005</v>
      </c>
      <c r="X586" s="10">
        <v>0</v>
      </c>
      <c r="Y586" s="10">
        <v>0</v>
      </c>
      <c r="Z586" s="10">
        <v>0</v>
      </c>
      <c r="AA586" s="10">
        <v>0</v>
      </c>
      <c r="AB586" s="10">
        <v>325495.07</v>
      </c>
      <c r="AC586" s="10">
        <v>0</v>
      </c>
      <c r="AD586" s="10">
        <v>0</v>
      </c>
      <c r="AE586" s="10">
        <v>0</v>
      </c>
      <c r="AF586" s="10">
        <v>0</v>
      </c>
      <c r="AG586" s="10">
        <v>0</v>
      </c>
      <c r="AH586" s="10">
        <v>0</v>
      </c>
      <c r="AI586" s="10">
        <v>0</v>
      </c>
      <c r="AJ586" s="10">
        <v>176245.47</v>
      </c>
      <c r="AK586" s="10">
        <v>10000</v>
      </c>
      <c r="AL586" s="10">
        <v>6642.76</v>
      </c>
      <c r="AN586" s="31">
        <f t="shared" si="84"/>
        <v>-157185.58000000007</v>
      </c>
      <c r="AO586" s="13">
        <f t="shared" si="85"/>
        <v>0</v>
      </c>
      <c r="AP586" s="13">
        <f t="shared" si="86"/>
        <v>0</v>
      </c>
      <c r="AQ586" s="13">
        <f t="shared" si="87"/>
        <v>-2743.7200000000003</v>
      </c>
      <c r="AR586" s="13">
        <f t="shared" si="88"/>
        <v>-154441.86000000007</v>
      </c>
    </row>
    <row r="587" spans="1:44" x14ac:dyDescent="0.25">
      <c r="A587" s="5">
        <f t="shared" si="83"/>
        <v>567</v>
      </c>
      <c r="B587" s="5">
        <f t="shared" si="83"/>
        <v>200</v>
      </c>
      <c r="C587" s="15" t="s">
        <v>106</v>
      </c>
      <c r="D587" s="2" t="s">
        <v>583</v>
      </c>
      <c r="E587" s="30">
        <f t="shared" si="82"/>
        <v>24392707.710000001</v>
      </c>
      <c r="F587" s="32"/>
      <c r="G587" s="32">
        <v>0</v>
      </c>
      <c r="H587" s="32">
        <v>1237845.52</v>
      </c>
      <c r="I587" s="32">
        <v>0</v>
      </c>
      <c r="J587" s="32">
        <v>616793.48</v>
      </c>
      <c r="K587" s="32">
        <v>0</v>
      </c>
      <c r="L587" s="32">
        <v>417373.06</v>
      </c>
      <c r="M587" s="32">
        <v>0</v>
      </c>
      <c r="N587" s="32">
        <v>0</v>
      </c>
      <c r="O587" s="32">
        <v>0</v>
      </c>
      <c r="P587" s="32">
        <v>16578112.83</v>
      </c>
      <c r="Q587" s="32">
        <v>3584123.31</v>
      </c>
      <c r="R587" s="32">
        <v>1728542.69</v>
      </c>
      <c r="S587" s="32">
        <v>13333.3</v>
      </c>
      <c r="T587" s="32">
        <v>216583.51999999996</v>
      </c>
      <c r="U587" s="31"/>
      <c r="V587" s="2" t="s">
        <v>583</v>
      </c>
      <c r="W587" s="10">
        <v>31751073.720000006</v>
      </c>
      <c r="X587" s="10">
        <v>6955737.8300000001</v>
      </c>
      <c r="Y587" s="10">
        <v>0</v>
      </c>
      <c r="Z587" s="10">
        <v>1370021.58</v>
      </c>
      <c r="AA587" s="10">
        <v>0</v>
      </c>
      <c r="AB587" s="10">
        <v>788934.72</v>
      </c>
      <c r="AC587" s="10">
        <v>0</v>
      </c>
      <c r="AD587" s="10">
        <v>388349.89</v>
      </c>
      <c r="AE587" s="10">
        <v>0</v>
      </c>
      <c r="AF587" s="10">
        <v>0</v>
      </c>
      <c r="AG587" s="10">
        <v>0</v>
      </c>
      <c r="AH587" s="10">
        <v>15990539.220000001</v>
      </c>
      <c r="AI587" s="10">
        <v>3899097.17</v>
      </c>
      <c r="AJ587" s="10">
        <v>1728542.69</v>
      </c>
      <c r="AK587" s="10">
        <v>13333.3</v>
      </c>
      <c r="AL587" s="10">
        <v>599850.62</v>
      </c>
      <c r="AN587" s="31">
        <f t="shared" si="84"/>
        <v>-7358366.0100000054</v>
      </c>
      <c r="AO587" s="13">
        <f t="shared" si="85"/>
        <v>0</v>
      </c>
      <c r="AP587" s="13">
        <f t="shared" si="86"/>
        <v>0</v>
      </c>
      <c r="AQ587" s="13">
        <f t="shared" si="87"/>
        <v>-383267.10000000003</v>
      </c>
      <c r="AR587" s="13">
        <f t="shared" si="88"/>
        <v>-6975098.9100000057</v>
      </c>
    </row>
    <row r="588" spans="1:44" x14ac:dyDescent="0.25">
      <c r="A588" s="5">
        <f t="shared" si="83"/>
        <v>568</v>
      </c>
      <c r="B588" s="5">
        <f t="shared" si="83"/>
        <v>201</v>
      </c>
      <c r="C588" s="15" t="s">
        <v>106</v>
      </c>
      <c r="D588" s="2" t="s">
        <v>584</v>
      </c>
      <c r="E588" s="30">
        <f t="shared" si="82"/>
        <v>24603105.141074512</v>
      </c>
      <c r="F588" s="32">
        <v>0</v>
      </c>
      <c r="G588" s="32">
        <v>3946959.05</v>
      </c>
      <c r="H588" s="32">
        <v>0</v>
      </c>
      <c r="I588" s="32">
        <v>2018767.8</v>
      </c>
      <c r="J588" s="32">
        <v>602467.91</v>
      </c>
      <c r="K588" s="32">
        <v>0</v>
      </c>
      <c r="L588" s="32">
        <v>411582.57</v>
      </c>
      <c r="M588" s="32">
        <v>0</v>
      </c>
      <c r="N588" s="32">
        <v>0</v>
      </c>
      <c r="O588" s="32">
        <v>0</v>
      </c>
      <c r="P588" s="32">
        <v>16338145.130000001</v>
      </c>
      <c r="Q588" s="32">
        <v>0</v>
      </c>
      <c r="R588" s="32">
        <v>1015288.7999999999</v>
      </c>
      <c r="S588" s="32">
        <v>11111.08</v>
      </c>
      <c r="T588" s="32">
        <v>258782.80107451329</v>
      </c>
      <c r="U588" s="31"/>
      <c r="V588" s="2" t="s">
        <v>584</v>
      </c>
      <c r="W588" s="10">
        <v>24388238.690000001</v>
      </c>
      <c r="X588" s="10">
        <v>0</v>
      </c>
      <c r="Y588" s="10">
        <v>3894097.17</v>
      </c>
      <c r="Z588" s="10">
        <v>0</v>
      </c>
      <c r="AA588" s="10">
        <v>2056664.98</v>
      </c>
      <c r="AB588" s="10">
        <v>777791.04</v>
      </c>
      <c r="AC588" s="10">
        <v>0</v>
      </c>
      <c r="AD588" s="10">
        <v>382864.45</v>
      </c>
      <c r="AE588" s="10">
        <v>0</v>
      </c>
      <c r="AF588" s="10">
        <v>0</v>
      </c>
      <c r="AG588" s="10">
        <v>0</v>
      </c>
      <c r="AH588" s="10">
        <v>15764673.25</v>
      </c>
      <c r="AI588" s="10">
        <v>0</v>
      </c>
      <c r="AJ588" s="10">
        <v>1015288.8</v>
      </c>
      <c r="AK588" s="10">
        <v>11111.08</v>
      </c>
      <c r="AL588" s="10">
        <v>466859</v>
      </c>
      <c r="AN588" s="31">
        <f t="shared" si="84"/>
        <v>214866.45107451081</v>
      </c>
      <c r="AO588" s="13">
        <f t="shared" si="85"/>
        <v>0</v>
      </c>
      <c r="AP588" s="13">
        <f t="shared" si="86"/>
        <v>0</v>
      </c>
      <c r="AQ588" s="13">
        <f t="shared" si="87"/>
        <v>-208076.19892548671</v>
      </c>
      <c r="AR588" s="13">
        <f t="shared" si="88"/>
        <v>422942.64999999752</v>
      </c>
    </row>
    <row r="589" spans="1:44" x14ac:dyDescent="0.25">
      <c r="A589" s="5">
        <f t="shared" si="83"/>
        <v>569</v>
      </c>
      <c r="B589" s="5">
        <f t="shared" si="83"/>
        <v>202</v>
      </c>
      <c r="C589" s="15" t="s">
        <v>106</v>
      </c>
      <c r="D589" s="2" t="s">
        <v>585</v>
      </c>
      <c r="E589" s="30">
        <f t="shared" si="82"/>
        <v>22151489.829999998</v>
      </c>
      <c r="F589" s="32">
        <v>4815093.8099999996</v>
      </c>
      <c r="G589" s="32">
        <v>2705468.01</v>
      </c>
      <c r="H589" s="32">
        <v>0</v>
      </c>
      <c r="I589" s="32">
        <v>1394707.33</v>
      </c>
      <c r="J589" s="32">
        <v>384122.71</v>
      </c>
      <c r="K589" s="32">
        <v>0</v>
      </c>
      <c r="L589" s="32">
        <v>285061.99</v>
      </c>
      <c r="M589" s="32">
        <v>0</v>
      </c>
      <c r="N589" s="32">
        <v>0</v>
      </c>
      <c r="O589" s="32">
        <v>0</v>
      </c>
      <c r="P589" s="32">
        <v>11136852.779999999</v>
      </c>
      <c r="Q589" s="32">
        <v>0</v>
      </c>
      <c r="R589" s="32">
        <v>1067812.47</v>
      </c>
      <c r="S589" s="32">
        <v>13333.3</v>
      </c>
      <c r="T589" s="32">
        <v>349037.43</v>
      </c>
      <c r="U589" s="31"/>
      <c r="V589" s="2" t="s">
        <v>585</v>
      </c>
      <c r="W589" s="10">
        <v>22111727.799999997</v>
      </c>
      <c r="X589" s="10">
        <v>4749533.26</v>
      </c>
      <c r="Y589" s="10">
        <v>2697072.67</v>
      </c>
      <c r="Z589" s="10">
        <v>0</v>
      </c>
      <c r="AA589" s="10">
        <v>1424457.24</v>
      </c>
      <c r="AB589" s="10">
        <v>538702.26</v>
      </c>
      <c r="AC589" s="10">
        <v>0</v>
      </c>
      <c r="AD589" s="10">
        <v>265173.98</v>
      </c>
      <c r="AE589" s="10">
        <v>0</v>
      </c>
      <c r="AF589" s="10">
        <v>0</v>
      </c>
      <c r="AG589" s="10">
        <v>0</v>
      </c>
      <c r="AH589" s="10">
        <v>10918697.6</v>
      </c>
      <c r="AI589" s="10">
        <v>0</v>
      </c>
      <c r="AJ589" s="10">
        <v>1067812.47</v>
      </c>
      <c r="AK589" s="10">
        <v>13333.3</v>
      </c>
      <c r="AL589" s="10">
        <v>420278.32</v>
      </c>
      <c r="AN589" s="31">
        <f t="shared" si="84"/>
        <v>39762.030000001192</v>
      </c>
      <c r="AO589" s="13">
        <f t="shared" si="85"/>
        <v>0</v>
      </c>
      <c r="AP589" s="13">
        <f t="shared" si="86"/>
        <v>0</v>
      </c>
      <c r="AQ589" s="13">
        <f t="shared" si="87"/>
        <v>-71240.890000000014</v>
      </c>
      <c r="AR589" s="13">
        <f t="shared" si="88"/>
        <v>111002.92000000121</v>
      </c>
    </row>
    <row r="590" spans="1:44" x14ac:dyDescent="0.25">
      <c r="A590" s="5">
        <f t="shared" si="83"/>
        <v>570</v>
      </c>
      <c r="B590" s="5">
        <f t="shared" si="83"/>
        <v>203</v>
      </c>
      <c r="C590" s="15" t="s">
        <v>106</v>
      </c>
      <c r="D590" s="2" t="s">
        <v>586</v>
      </c>
      <c r="E590" s="30">
        <f t="shared" si="82"/>
        <v>15308222.539999999</v>
      </c>
      <c r="F590" s="32">
        <v>2567826.94</v>
      </c>
      <c r="G590" s="32">
        <v>1474834.6</v>
      </c>
      <c r="H590" s="32">
        <v>264713.36</v>
      </c>
      <c r="I590" s="32">
        <v>552210.68999999994</v>
      </c>
      <c r="J590" s="32">
        <v>14329.75</v>
      </c>
      <c r="K590" s="32">
        <v>0</v>
      </c>
      <c r="L590" s="32">
        <v>205584.01</v>
      </c>
      <c r="M590" s="32">
        <v>0</v>
      </c>
      <c r="N590" s="32">
        <v>0</v>
      </c>
      <c r="O590" s="32">
        <v>0</v>
      </c>
      <c r="P590" s="32">
        <v>8180075.21</v>
      </c>
      <c r="Q590" s="32">
        <v>0</v>
      </c>
      <c r="R590" s="32">
        <v>1767837.1600000001</v>
      </c>
      <c r="S590" s="32">
        <v>15555.52</v>
      </c>
      <c r="T590" s="32">
        <v>265255.3</v>
      </c>
      <c r="U590" s="31"/>
      <c r="V590" s="2" t="s">
        <v>586</v>
      </c>
      <c r="W590" s="10">
        <v>16256990.720000001</v>
      </c>
      <c r="X590" s="10">
        <v>2752579.64</v>
      </c>
      <c r="Y590" s="10">
        <v>1579152.74</v>
      </c>
      <c r="Z590" s="10">
        <v>509476.7</v>
      </c>
      <c r="AA590" s="10">
        <v>679554.33</v>
      </c>
      <c r="AB590" s="10">
        <v>216502.7</v>
      </c>
      <c r="AC590" s="10">
        <v>0</v>
      </c>
      <c r="AD590" s="10">
        <v>191196.7</v>
      </c>
      <c r="AE590" s="10">
        <v>0</v>
      </c>
      <c r="AF590" s="10">
        <v>0</v>
      </c>
      <c r="AG590" s="10">
        <v>0</v>
      </c>
      <c r="AH590" s="10">
        <v>8241507.6699999999</v>
      </c>
      <c r="AI590" s="10">
        <v>0</v>
      </c>
      <c r="AJ590" s="10">
        <v>1767837.16</v>
      </c>
      <c r="AK590" s="10">
        <v>15555.52</v>
      </c>
      <c r="AL590" s="10">
        <v>289183.07999999996</v>
      </c>
      <c r="AN590" s="31">
        <f t="shared" si="84"/>
        <v>-948768.18000000156</v>
      </c>
      <c r="AO590" s="13">
        <f t="shared" si="85"/>
        <v>0</v>
      </c>
      <c r="AP590" s="13">
        <f t="shared" si="86"/>
        <v>0</v>
      </c>
      <c r="AQ590" s="13">
        <f t="shared" si="87"/>
        <v>-23927.77999999997</v>
      </c>
      <c r="AR590" s="13">
        <f t="shared" si="88"/>
        <v>-924840.40000000154</v>
      </c>
    </row>
    <row r="591" spans="1:44" x14ac:dyDescent="0.25">
      <c r="A591" s="5">
        <f t="shared" si="83"/>
        <v>571</v>
      </c>
      <c r="B591" s="5">
        <f t="shared" si="83"/>
        <v>204</v>
      </c>
      <c r="C591" s="15" t="s">
        <v>106</v>
      </c>
      <c r="D591" s="2" t="s">
        <v>587</v>
      </c>
      <c r="E591" s="30">
        <f t="shared" si="82"/>
        <v>9372615.5800000001</v>
      </c>
      <c r="F591" s="32">
        <v>2329752.73</v>
      </c>
      <c r="G591" s="32">
        <v>1235521.0900000001</v>
      </c>
      <c r="H591" s="32">
        <v>426798.52</v>
      </c>
      <c r="I591" s="32">
        <v>753626.27</v>
      </c>
      <c r="J591" s="32">
        <v>0</v>
      </c>
      <c r="K591" s="32">
        <v>0</v>
      </c>
      <c r="L591" s="32">
        <v>163421.07999999999</v>
      </c>
      <c r="M591" s="32">
        <v>0</v>
      </c>
      <c r="N591" s="32">
        <v>2212736.91</v>
      </c>
      <c r="O591" s="32">
        <v>0</v>
      </c>
      <c r="P591" s="32">
        <v>1171539.06</v>
      </c>
      <c r="Q591" s="32">
        <v>0</v>
      </c>
      <c r="R591" s="32">
        <v>893302.08000000007</v>
      </c>
      <c r="S591" s="32">
        <v>19999.98</v>
      </c>
      <c r="T591" s="32">
        <v>165917.85999999999</v>
      </c>
      <c r="U591" s="31"/>
      <c r="V591" s="2" t="s">
        <v>587</v>
      </c>
      <c r="W591" s="10">
        <v>9797286.879999999</v>
      </c>
      <c r="X591" s="10">
        <v>2382600.35</v>
      </c>
      <c r="Y591" s="10">
        <v>1284204.8</v>
      </c>
      <c r="Z591" s="10">
        <v>541157.78</v>
      </c>
      <c r="AA591" s="10">
        <v>802945.37</v>
      </c>
      <c r="AB591" s="10">
        <v>0</v>
      </c>
      <c r="AC591" s="10">
        <v>0</v>
      </c>
      <c r="AD591" s="10">
        <v>151956.66</v>
      </c>
      <c r="AE591" s="10">
        <v>0</v>
      </c>
      <c r="AF591" s="10">
        <v>2153939.94</v>
      </c>
      <c r="AG591" s="10">
        <v>0</v>
      </c>
      <c r="AH591" s="10">
        <v>1379700.2</v>
      </c>
      <c r="AI591" s="10">
        <v>0</v>
      </c>
      <c r="AJ591" s="10">
        <v>893302.08</v>
      </c>
      <c r="AK591" s="10">
        <v>19999.98</v>
      </c>
      <c r="AL591" s="10">
        <v>177479.7</v>
      </c>
      <c r="AN591" s="31">
        <f t="shared" si="84"/>
        <v>-424671.29999999888</v>
      </c>
      <c r="AO591" s="13">
        <f t="shared" si="85"/>
        <v>0</v>
      </c>
      <c r="AP591" s="13">
        <f t="shared" si="86"/>
        <v>0</v>
      </c>
      <c r="AQ591" s="13">
        <f t="shared" si="87"/>
        <v>-11561.840000000026</v>
      </c>
      <c r="AR591" s="13">
        <f t="shared" si="88"/>
        <v>-413109.45999999886</v>
      </c>
    </row>
    <row r="592" spans="1:44" x14ac:dyDescent="0.25">
      <c r="A592" s="5">
        <f t="shared" si="83"/>
        <v>572</v>
      </c>
      <c r="B592" s="5">
        <f t="shared" si="83"/>
        <v>205</v>
      </c>
      <c r="C592" s="15" t="s">
        <v>55</v>
      </c>
      <c r="D592" s="2" t="s">
        <v>588</v>
      </c>
      <c r="E592" s="30">
        <f t="shared" si="82"/>
        <v>192796.30000000002</v>
      </c>
      <c r="F592" s="32">
        <v>0</v>
      </c>
      <c r="G592" s="32">
        <v>0</v>
      </c>
      <c r="H592" s="32">
        <v>0</v>
      </c>
      <c r="I592" s="32">
        <v>0</v>
      </c>
      <c r="J592" s="32">
        <v>33964.18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12">
        <v>0</v>
      </c>
      <c r="Q592" s="32">
        <v>0</v>
      </c>
      <c r="R592" s="32">
        <v>148138.98000000001</v>
      </c>
      <c r="S592" s="32">
        <v>10000</v>
      </c>
      <c r="T592" s="32">
        <v>693.14</v>
      </c>
      <c r="U592" s="31"/>
      <c r="V592" s="2" t="s">
        <v>588</v>
      </c>
      <c r="W592" s="10">
        <v>183156.47999999998</v>
      </c>
      <c r="X592" s="10">
        <v>0</v>
      </c>
      <c r="Y592" s="10">
        <v>0</v>
      </c>
      <c r="Z592" s="10">
        <v>0</v>
      </c>
      <c r="AA592" s="10">
        <v>0</v>
      </c>
      <c r="AB592" s="10">
        <v>150093.35999999999</v>
      </c>
      <c r="AC592" s="10">
        <v>0</v>
      </c>
      <c r="AD592" s="10">
        <v>0</v>
      </c>
      <c r="AE592" s="10">
        <v>0</v>
      </c>
      <c r="AF592" s="10">
        <v>0</v>
      </c>
      <c r="AG592" s="10">
        <v>0</v>
      </c>
      <c r="AH592" s="10">
        <v>0</v>
      </c>
      <c r="AI592" s="10">
        <v>0</v>
      </c>
      <c r="AK592" s="10">
        <v>10000</v>
      </c>
      <c r="AL592" s="10">
        <v>3063.12</v>
      </c>
      <c r="AN592" s="31">
        <f t="shared" si="84"/>
        <v>9639.8200000000361</v>
      </c>
      <c r="AO592" s="13">
        <f t="shared" si="85"/>
        <v>148138.98000000001</v>
      </c>
      <c r="AP592" s="13">
        <f t="shared" si="86"/>
        <v>0</v>
      </c>
      <c r="AQ592" s="13">
        <f t="shared" si="87"/>
        <v>-2369.98</v>
      </c>
      <c r="AR592" s="13">
        <f t="shared" si="88"/>
        <v>-136129.17999999996</v>
      </c>
    </row>
    <row r="593" spans="1:44" x14ac:dyDescent="0.25">
      <c r="A593" s="5">
        <f t="shared" si="83"/>
        <v>573</v>
      </c>
      <c r="B593" s="5">
        <f t="shared" si="83"/>
        <v>206</v>
      </c>
      <c r="C593" s="15" t="s">
        <v>186</v>
      </c>
      <c r="D593" s="2" t="s">
        <v>589</v>
      </c>
      <c r="E593" s="30">
        <f t="shared" si="82"/>
        <v>1944471.05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1780902.54</v>
      </c>
      <c r="O593" s="32">
        <v>0</v>
      </c>
      <c r="P593" s="32">
        <v>0</v>
      </c>
      <c r="Q593" s="32">
        <v>0</v>
      </c>
      <c r="R593" s="32">
        <v>97223.55</v>
      </c>
      <c r="S593" s="32">
        <v>30000</v>
      </c>
      <c r="T593" s="32">
        <v>36344.959999999999</v>
      </c>
      <c r="U593" s="31"/>
      <c r="V593" s="2" t="s">
        <v>589</v>
      </c>
      <c r="W593" s="10">
        <v>1940373.51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0">
        <v>0</v>
      </c>
      <c r="AF593" s="10">
        <v>1780902.54</v>
      </c>
      <c r="AG593" s="10">
        <v>0</v>
      </c>
      <c r="AH593" s="10">
        <v>0</v>
      </c>
      <c r="AI593" s="10">
        <v>0</v>
      </c>
      <c r="AJ593" s="10">
        <v>93126.01</v>
      </c>
      <c r="AK593" s="10">
        <v>30000</v>
      </c>
      <c r="AL593" s="10">
        <v>36344.959999999999</v>
      </c>
      <c r="AN593" s="31">
        <f t="shared" si="84"/>
        <v>4097.5400000000373</v>
      </c>
      <c r="AO593" s="13">
        <f t="shared" si="85"/>
        <v>4097.5400000000081</v>
      </c>
      <c r="AP593" s="13">
        <f t="shared" si="86"/>
        <v>0</v>
      </c>
      <c r="AQ593" s="13">
        <f t="shared" si="87"/>
        <v>0</v>
      </c>
      <c r="AR593" s="13">
        <f t="shared" si="88"/>
        <v>2.9103830456733704E-11</v>
      </c>
    </row>
    <row r="594" spans="1:44" x14ac:dyDescent="0.25">
      <c r="A594" s="5">
        <f t="shared" si="83"/>
        <v>574</v>
      </c>
      <c r="B594" s="5">
        <f t="shared" si="83"/>
        <v>207</v>
      </c>
      <c r="C594" s="15" t="s">
        <v>186</v>
      </c>
      <c r="D594" s="2" t="s">
        <v>590</v>
      </c>
      <c r="E594" s="30">
        <f t="shared" si="82"/>
        <v>6478697.6199999992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2309214.44</v>
      </c>
      <c r="O594" s="32">
        <v>0</v>
      </c>
      <c r="P594" s="32">
        <v>0</v>
      </c>
      <c r="Q594" s="32">
        <v>3867648.66</v>
      </c>
      <c r="R594" s="32">
        <v>145776.1</v>
      </c>
      <c r="S594" s="32">
        <v>30000</v>
      </c>
      <c r="T594" s="32">
        <v>126058.42000000001</v>
      </c>
      <c r="U594" s="31"/>
      <c r="V594" s="2" t="s">
        <v>590</v>
      </c>
      <c r="W594" s="10">
        <v>6175913.4199999999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  <c r="AD594" s="10">
        <v>0</v>
      </c>
      <c r="AE594" s="10">
        <v>0</v>
      </c>
      <c r="AF594" s="10">
        <v>2309214.44</v>
      </c>
      <c r="AG594" s="10">
        <v>0</v>
      </c>
      <c r="AH594" s="10">
        <v>0</v>
      </c>
      <c r="AI594" s="10">
        <v>3693053.06</v>
      </c>
      <c r="AJ594" s="10">
        <v>21150.68</v>
      </c>
      <c r="AK594" s="10">
        <v>30000</v>
      </c>
      <c r="AL594" s="10">
        <v>122495.23999999999</v>
      </c>
      <c r="AN594" s="31">
        <f t="shared" si="84"/>
        <v>302784.19999999925</v>
      </c>
      <c r="AO594" s="13">
        <f t="shared" si="85"/>
        <v>124625.42000000001</v>
      </c>
      <c r="AP594" s="13">
        <f t="shared" si="86"/>
        <v>0</v>
      </c>
      <c r="AQ594" s="13">
        <f t="shared" si="87"/>
        <v>3563.1800000000221</v>
      </c>
      <c r="AR594" s="13">
        <f t="shared" si="88"/>
        <v>174595.59999999922</v>
      </c>
    </row>
    <row r="595" spans="1:44" x14ac:dyDescent="0.25">
      <c r="A595" s="5">
        <f t="shared" si="83"/>
        <v>575</v>
      </c>
      <c r="B595" s="5">
        <f t="shared" si="83"/>
        <v>208</v>
      </c>
      <c r="C595" s="15" t="s">
        <v>186</v>
      </c>
      <c r="D595" s="2" t="s">
        <v>591</v>
      </c>
      <c r="E595" s="30">
        <f t="shared" si="82"/>
        <v>2990010.92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1059644.49</v>
      </c>
      <c r="O595" s="32">
        <v>0</v>
      </c>
      <c r="P595" s="32">
        <v>0</v>
      </c>
      <c r="Q595" s="32">
        <v>1769949.3</v>
      </c>
      <c r="R595" s="32">
        <v>72670.31</v>
      </c>
      <c r="S595" s="32">
        <v>30000</v>
      </c>
      <c r="T595" s="32">
        <v>57746.82</v>
      </c>
      <c r="U595" s="31"/>
      <c r="V595" s="2" t="s">
        <v>591</v>
      </c>
      <c r="W595" s="10">
        <v>2855664.2800000003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0">
        <v>0</v>
      </c>
      <c r="AF595" s="10">
        <v>1059644.49</v>
      </c>
      <c r="AG595" s="10">
        <v>0</v>
      </c>
      <c r="AH595" s="10">
        <v>0</v>
      </c>
      <c r="AI595" s="10">
        <v>1694655.68</v>
      </c>
      <c r="AJ595" s="10">
        <v>15153.91</v>
      </c>
      <c r="AK595" s="10">
        <v>30000</v>
      </c>
      <c r="AL595" s="10">
        <v>56210.200000000004</v>
      </c>
      <c r="AN595" s="31">
        <f t="shared" si="84"/>
        <v>134346.63999999966</v>
      </c>
      <c r="AO595" s="13">
        <f t="shared" si="85"/>
        <v>57516.399999999994</v>
      </c>
      <c r="AP595" s="13">
        <f t="shared" si="86"/>
        <v>0</v>
      </c>
      <c r="AQ595" s="13">
        <f t="shared" si="87"/>
        <v>1536.6199999999953</v>
      </c>
      <c r="AR595" s="13">
        <f t="shared" si="88"/>
        <v>75293.619999999675</v>
      </c>
    </row>
    <row r="596" spans="1:44" x14ac:dyDescent="0.25">
      <c r="A596" s="5">
        <f t="shared" ref="A596:B611" si="89">+A595+1</f>
        <v>576</v>
      </c>
      <c r="B596" s="5">
        <f t="shared" si="89"/>
        <v>209</v>
      </c>
      <c r="C596" s="15" t="s">
        <v>186</v>
      </c>
      <c r="D596" s="2" t="s">
        <v>592</v>
      </c>
      <c r="E596" s="30">
        <f t="shared" si="82"/>
        <v>1333531.3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1212117.6299999999</v>
      </c>
      <c r="O596" s="32">
        <v>0</v>
      </c>
      <c r="P596" s="32">
        <v>0</v>
      </c>
      <c r="Q596" s="32">
        <v>0</v>
      </c>
      <c r="R596" s="32">
        <v>66676.570000000007</v>
      </c>
      <c r="S596" s="32">
        <v>30000</v>
      </c>
      <c r="T596" s="32">
        <v>24737.1</v>
      </c>
      <c r="U596" s="31"/>
      <c r="V596" s="2" t="s">
        <v>592</v>
      </c>
      <c r="W596" s="10">
        <v>1330721.17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10">
        <v>1212117.6299999999</v>
      </c>
      <c r="AG596" s="10">
        <v>0</v>
      </c>
      <c r="AH596" s="10">
        <v>0</v>
      </c>
      <c r="AI596" s="10">
        <v>0</v>
      </c>
      <c r="AJ596" s="10">
        <v>63866.44</v>
      </c>
      <c r="AK596" s="10">
        <v>30000</v>
      </c>
      <c r="AL596" s="10">
        <v>24737.1</v>
      </c>
      <c r="AN596" s="31">
        <f t="shared" si="84"/>
        <v>2810.1300000001211</v>
      </c>
      <c r="AO596" s="13">
        <f t="shared" si="85"/>
        <v>2810.1300000000047</v>
      </c>
      <c r="AP596" s="13">
        <f t="shared" si="86"/>
        <v>0</v>
      </c>
      <c r="AQ596" s="13">
        <f t="shared" si="87"/>
        <v>0</v>
      </c>
      <c r="AR596" s="13">
        <f t="shared" si="88"/>
        <v>1.1641532182693481E-10</v>
      </c>
    </row>
    <row r="597" spans="1:44" x14ac:dyDescent="0.25">
      <c r="A597" s="5">
        <f t="shared" si="89"/>
        <v>577</v>
      </c>
      <c r="B597" s="5">
        <f t="shared" si="89"/>
        <v>210</v>
      </c>
      <c r="C597" s="15" t="s">
        <v>186</v>
      </c>
      <c r="D597" s="2" t="s">
        <v>593</v>
      </c>
      <c r="E597" s="30">
        <f t="shared" si="82"/>
        <v>9111051.7300000004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3252065.09</v>
      </c>
      <c r="O597" s="32">
        <v>0</v>
      </c>
      <c r="P597" s="32">
        <v>0</v>
      </c>
      <c r="Q597" s="32">
        <v>5453583.1100000003</v>
      </c>
      <c r="R597" s="32">
        <v>197737.22999999998</v>
      </c>
      <c r="S597" s="32">
        <v>30000</v>
      </c>
      <c r="T597" s="32">
        <v>177666.3</v>
      </c>
      <c r="U597" s="31"/>
      <c r="V597" s="2" t="s">
        <v>593</v>
      </c>
      <c r="W597" s="10">
        <v>8677974.5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0">
        <v>0</v>
      </c>
      <c r="AF597" s="10">
        <v>3252065.09</v>
      </c>
      <c r="AG597" s="10">
        <v>0</v>
      </c>
      <c r="AH597" s="10">
        <v>0</v>
      </c>
      <c r="AI597" s="10">
        <v>5200924.07</v>
      </c>
      <c r="AJ597" s="10">
        <v>22475.360000000001</v>
      </c>
      <c r="AK597" s="10">
        <v>30000</v>
      </c>
      <c r="AL597" s="10">
        <v>172509.97999999998</v>
      </c>
      <c r="AN597" s="31">
        <f t="shared" si="84"/>
        <v>433077.23000000045</v>
      </c>
      <c r="AO597" s="13">
        <f t="shared" si="85"/>
        <v>175261.87</v>
      </c>
      <c r="AP597" s="13">
        <f t="shared" si="86"/>
        <v>0</v>
      </c>
      <c r="AQ597" s="13">
        <f t="shared" si="87"/>
        <v>5156.320000000007</v>
      </c>
      <c r="AR597" s="13">
        <f t="shared" si="88"/>
        <v>252659.04000000044</v>
      </c>
    </row>
    <row r="598" spans="1:44" x14ac:dyDescent="0.25">
      <c r="A598" s="5">
        <f t="shared" si="89"/>
        <v>578</v>
      </c>
      <c r="B598" s="5">
        <f t="shared" si="89"/>
        <v>211</v>
      </c>
      <c r="C598" s="15" t="s">
        <v>186</v>
      </c>
      <c r="D598" s="2" t="s">
        <v>594</v>
      </c>
      <c r="E598" s="30">
        <f t="shared" si="82"/>
        <v>9111051.7300000004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3252065.09</v>
      </c>
      <c r="O598" s="32">
        <v>0</v>
      </c>
      <c r="P598" s="32">
        <v>0</v>
      </c>
      <c r="Q598" s="32">
        <v>5453583.1100000003</v>
      </c>
      <c r="R598" s="32">
        <v>197737.22999999998</v>
      </c>
      <c r="S598" s="32">
        <v>30000</v>
      </c>
      <c r="T598" s="32">
        <v>177666.3</v>
      </c>
      <c r="U598" s="31"/>
      <c r="V598" s="2" t="s">
        <v>594</v>
      </c>
      <c r="W598" s="10">
        <v>8677974.5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0">
        <v>0</v>
      </c>
      <c r="AF598" s="10">
        <v>3252065.09</v>
      </c>
      <c r="AG598" s="10">
        <v>0</v>
      </c>
      <c r="AH598" s="10">
        <v>0</v>
      </c>
      <c r="AI598" s="10">
        <v>5200924.07</v>
      </c>
      <c r="AJ598" s="10">
        <v>22475.360000000001</v>
      </c>
      <c r="AK598" s="10">
        <v>30000</v>
      </c>
      <c r="AL598" s="10">
        <v>172509.97999999998</v>
      </c>
      <c r="AN598" s="31">
        <f t="shared" si="84"/>
        <v>433077.23000000045</v>
      </c>
      <c r="AO598" s="13">
        <f t="shared" si="85"/>
        <v>175261.87</v>
      </c>
      <c r="AP598" s="13">
        <f t="shared" si="86"/>
        <v>0</v>
      </c>
      <c r="AQ598" s="13">
        <f t="shared" si="87"/>
        <v>5156.320000000007</v>
      </c>
      <c r="AR598" s="13">
        <f t="shared" si="88"/>
        <v>252659.04000000044</v>
      </c>
    </row>
    <row r="599" spans="1:44" x14ac:dyDescent="0.25">
      <c r="A599" s="5">
        <f t="shared" si="89"/>
        <v>579</v>
      </c>
      <c r="B599" s="5">
        <f t="shared" si="89"/>
        <v>212</v>
      </c>
      <c r="C599" s="15" t="s">
        <v>188</v>
      </c>
      <c r="D599" s="2" t="s">
        <v>595</v>
      </c>
      <c r="E599" s="30">
        <f t="shared" si="82"/>
        <v>4587662.3259761995</v>
      </c>
      <c r="F599" s="32">
        <v>1936208.69</v>
      </c>
      <c r="G599" s="32">
        <v>704544.33</v>
      </c>
      <c r="H599" s="32">
        <v>272525.59999999998</v>
      </c>
      <c r="I599" s="32">
        <v>1094448.22</v>
      </c>
      <c r="J599" s="32">
        <v>0</v>
      </c>
      <c r="K599" s="32">
        <v>0</v>
      </c>
      <c r="L599" s="32">
        <v>452651.47</v>
      </c>
      <c r="M599" s="32">
        <v>0</v>
      </c>
      <c r="N599" s="32">
        <v>0</v>
      </c>
      <c r="O599" s="32">
        <v>0</v>
      </c>
      <c r="P599" s="32">
        <v>0</v>
      </c>
      <c r="Q599" s="32">
        <v>0</v>
      </c>
      <c r="R599" s="32">
        <v>15064.775976199651</v>
      </c>
      <c r="S599" s="32">
        <v>30000</v>
      </c>
      <c r="T599" s="32">
        <v>82219.239999999991</v>
      </c>
      <c r="U599" s="31"/>
      <c r="V599" s="2" t="s">
        <v>595</v>
      </c>
      <c r="W599" s="10">
        <v>4373343.99</v>
      </c>
      <c r="X599" s="10">
        <v>1844339.4</v>
      </c>
      <c r="Y599" s="10">
        <v>674238.93</v>
      </c>
      <c r="Z599" s="10">
        <v>260026.83</v>
      </c>
      <c r="AA599" s="10">
        <v>1041835.93</v>
      </c>
      <c r="AB599" s="10">
        <v>0</v>
      </c>
      <c r="AC599" s="10">
        <v>0</v>
      </c>
      <c r="AD599" s="10">
        <v>421272.52</v>
      </c>
      <c r="AE599" s="10">
        <v>0</v>
      </c>
      <c r="AF599" s="10">
        <v>0</v>
      </c>
      <c r="AG599" s="10">
        <v>0</v>
      </c>
      <c r="AH599" s="10">
        <v>0</v>
      </c>
      <c r="AI599" s="10">
        <v>0</v>
      </c>
      <c r="AJ599" s="10">
        <v>15064.78</v>
      </c>
      <c r="AK599" s="10">
        <v>6666.67</v>
      </c>
      <c r="AL599" s="10">
        <v>86565.599999999991</v>
      </c>
      <c r="AN599" s="31">
        <f t="shared" si="84"/>
        <v>214318.33597619925</v>
      </c>
      <c r="AO599" s="13">
        <f t="shared" si="85"/>
        <v>-4.0238003493868746E-3</v>
      </c>
      <c r="AP599" s="13">
        <f t="shared" si="86"/>
        <v>23333.33</v>
      </c>
      <c r="AQ599" s="13">
        <f t="shared" si="87"/>
        <v>-4346.3600000000006</v>
      </c>
      <c r="AR599" s="13">
        <f t="shared" si="88"/>
        <v>195331.36999999959</v>
      </c>
    </row>
    <row r="600" spans="1:44" x14ac:dyDescent="0.25">
      <c r="A600" s="5">
        <f t="shared" si="89"/>
        <v>580</v>
      </c>
      <c r="B600" s="5">
        <f t="shared" si="89"/>
        <v>213</v>
      </c>
      <c r="C600" s="15" t="s">
        <v>188</v>
      </c>
      <c r="D600" s="2" t="s">
        <v>596</v>
      </c>
      <c r="E600" s="30">
        <f t="shared" si="82"/>
        <v>1592238.9200000002</v>
      </c>
      <c r="F600" s="32">
        <v>897073.86</v>
      </c>
      <c r="G600" s="32">
        <v>328032.76</v>
      </c>
      <c r="H600" s="32">
        <v>126504.43</v>
      </c>
      <c r="I600" s="32">
        <v>0</v>
      </c>
      <c r="J600" s="32">
        <v>0</v>
      </c>
      <c r="K600" s="32">
        <v>0</v>
      </c>
      <c r="L600" s="32">
        <v>209058.32</v>
      </c>
      <c r="M600" s="32">
        <v>0</v>
      </c>
      <c r="N600" s="32">
        <v>0</v>
      </c>
      <c r="O600" s="32">
        <v>0</v>
      </c>
      <c r="P600" s="32">
        <v>0</v>
      </c>
      <c r="Q600" s="32">
        <v>0</v>
      </c>
      <c r="R600" s="32">
        <v>0</v>
      </c>
      <c r="S600" s="32">
        <v>4285.71</v>
      </c>
      <c r="T600" s="32">
        <v>27283.84</v>
      </c>
      <c r="U600" s="31"/>
      <c r="V600" s="2" t="s">
        <v>596</v>
      </c>
      <c r="W600" s="10">
        <v>1527328.98</v>
      </c>
      <c r="X600" s="10">
        <v>837462.63</v>
      </c>
      <c r="Y600" s="10">
        <v>306152.93</v>
      </c>
      <c r="Z600" s="10">
        <v>118070.88</v>
      </c>
      <c r="AA600" s="10">
        <v>0</v>
      </c>
      <c r="AB600" s="10">
        <v>0</v>
      </c>
      <c r="AC600" s="10">
        <v>0</v>
      </c>
      <c r="AD600" s="10">
        <v>191288</v>
      </c>
      <c r="AE600" s="10">
        <v>0</v>
      </c>
      <c r="AF600" s="10">
        <v>0</v>
      </c>
      <c r="AG600" s="10">
        <v>0</v>
      </c>
      <c r="AH600" s="10">
        <v>0</v>
      </c>
      <c r="AI600" s="10">
        <v>0</v>
      </c>
      <c r="AJ600" s="10">
        <v>14702</v>
      </c>
      <c r="AK600" s="10">
        <v>4285.71</v>
      </c>
      <c r="AL600" s="10">
        <v>29652.54</v>
      </c>
      <c r="AN600" s="31">
        <f t="shared" si="84"/>
        <v>64909.940000000177</v>
      </c>
      <c r="AO600" s="13">
        <f t="shared" si="85"/>
        <v>-14702</v>
      </c>
      <c r="AP600" s="13">
        <f t="shared" si="86"/>
        <v>0</v>
      </c>
      <c r="AQ600" s="13">
        <f t="shared" si="87"/>
        <v>-2368.7000000000007</v>
      </c>
      <c r="AR600" s="13">
        <f t="shared" si="88"/>
        <v>81980.640000000174</v>
      </c>
    </row>
    <row r="601" spans="1:44" x14ac:dyDescent="0.25">
      <c r="A601" s="5">
        <f t="shared" si="89"/>
        <v>581</v>
      </c>
      <c r="B601" s="5">
        <f t="shared" si="89"/>
        <v>214</v>
      </c>
      <c r="C601" s="15" t="s">
        <v>188</v>
      </c>
      <c r="D601" s="2" t="s">
        <v>597</v>
      </c>
      <c r="E601" s="30">
        <f t="shared" si="82"/>
        <v>1762746.1878355762</v>
      </c>
      <c r="F601" s="32">
        <v>0</v>
      </c>
      <c r="G601" s="32">
        <v>0</v>
      </c>
      <c r="H601" s="32">
        <v>0</v>
      </c>
      <c r="I601" s="32">
        <v>0</v>
      </c>
      <c r="J601" s="32">
        <v>0</v>
      </c>
      <c r="K601" s="32">
        <v>0</v>
      </c>
      <c r="L601" s="32">
        <v>0</v>
      </c>
      <c r="M601" s="32">
        <v>0</v>
      </c>
      <c r="N601" s="32">
        <v>1653395.78</v>
      </c>
      <c r="O601" s="32">
        <v>0</v>
      </c>
      <c r="P601" s="32">
        <v>0</v>
      </c>
      <c r="Q601" s="32">
        <v>0</v>
      </c>
      <c r="R601" s="32">
        <v>45024.54783557613</v>
      </c>
      <c r="S601" s="32">
        <v>30000</v>
      </c>
      <c r="T601" s="32">
        <v>34325.86</v>
      </c>
      <c r="U601" s="31"/>
      <c r="V601" s="2" t="s">
        <v>597</v>
      </c>
      <c r="W601" s="10">
        <v>1662645.677835576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0">
        <v>0</v>
      </c>
      <c r="AF601" s="10">
        <v>1584508.7</v>
      </c>
      <c r="AG601" s="10">
        <v>0</v>
      </c>
      <c r="AH601" s="10">
        <v>0</v>
      </c>
      <c r="AI601" s="10">
        <v>0</v>
      </c>
      <c r="AJ601" s="10">
        <v>15800.057835576128</v>
      </c>
      <c r="AK601" s="10">
        <v>1428.5714285714287</v>
      </c>
      <c r="AL601" s="10">
        <v>32336.92</v>
      </c>
      <c r="AN601" s="31">
        <f t="shared" si="84"/>
        <v>100100.51000000024</v>
      </c>
      <c r="AO601" s="13">
        <f t="shared" si="85"/>
        <v>29224.49</v>
      </c>
      <c r="AP601" s="13">
        <f t="shared" si="86"/>
        <v>28571.428571428572</v>
      </c>
      <c r="AQ601" s="13">
        <f t="shared" si="87"/>
        <v>1988.9400000000023</v>
      </c>
      <c r="AR601" s="13">
        <f t="shared" si="88"/>
        <v>40315.651428571662</v>
      </c>
    </row>
    <row r="602" spans="1:44" x14ac:dyDescent="0.25">
      <c r="A602" s="5">
        <f t="shared" si="89"/>
        <v>582</v>
      </c>
      <c r="B602" s="5">
        <f t="shared" si="89"/>
        <v>215</v>
      </c>
      <c r="C602" s="15" t="s">
        <v>188</v>
      </c>
      <c r="D602" s="2" t="s">
        <v>598</v>
      </c>
      <c r="E602" s="30">
        <f t="shared" si="82"/>
        <v>3345279.74</v>
      </c>
      <c r="F602" s="32">
        <v>1404594.85</v>
      </c>
      <c r="G602" s="32">
        <v>513568.09</v>
      </c>
      <c r="H602" s="32">
        <v>198048.7</v>
      </c>
      <c r="I602" s="32">
        <v>793430.81</v>
      </c>
      <c r="J602" s="32">
        <v>0</v>
      </c>
      <c r="K602" s="32">
        <v>0</v>
      </c>
      <c r="L602" s="32">
        <v>327398.21000000002</v>
      </c>
      <c r="M602" s="32">
        <v>0</v>
      </c>
      <c r="N602" s="32">
        <v>0</v>
      </c>
      <c r="O602" s="32">
        <v>0</v>
      </c>
      <c r="P602" s="32">
        <v>0</v>
      </c>
      <c r="Q602" s="32">
        <v>0</v>
      </c>
      <c r="R602" s="32">
        <v>18768.919999999998</v>
      </c>
      <c r="S602" s="32">
        <v>30000</v>
      </c>
      <c r="T602" s="32">
        <v>59470.159999999989</v>
      </c>
      <c r="U602" s="31"/>
      <c r="V602" s="2" t="s">
        <v>598</v>
      </c>
      <c r="W602" s="10">
        <v>3177663.5500000007</v>
      </c>
      <c r="X602" s="10">
        <v>1333815.07</v>
      </c>
      <c r="Y602" s="10">
        <v>487605.5</v>
      </c>
      <c r="Z602" s="10">
        <v>188049.82</v>
      </c>
      <c r="AA602" s="10">
        <v>753449.43</v>
      </c>
      <c r="AB602" s="10">
        <v>0</v>
      </c>
      <c r="AC602" s="10">
        <v>0</v>
      </c>
      <c r="AD602" s="10">
        <v>304661.74</v>
      </c>
      <c r="AE602" s="10">
        <v>0</v>
      </c>
      <c r="AF602" s="10">
        <v>0</v>
      </c>
      <c r="AG602" s="10">
        <v>0</v>
      </c>
      <c r="AH602" s="10">
        <v>0</v>
      </c>
      <c r="AI602" s="10">
        <v>0</v>
      </c>
      <c r="AJ602" s="10">
        <v>17478.27</v>
      </c>
      <c r="AK602" s="10">
        <v>5714.29</v>
      </c>
      <c r="AL602" s="10">
        <v>62603.72</v>
      </c>
      <c r="AN602" s="31">
        <f t="shared" si="84"/>
        <v>167616.18999999948</v>
      </c>
      <c r="AO602" s="13">
        <f t="shared" si="85"/>
        <v>1290.6499999999978</v>
      </c>
      <c r="AP602" s="13">
        <f t="shared" si="86"/>
        <v>24285.71</v>
      </c>
      <c r="AQ602" s="13">
        <f t="shared" si="87"/>
        <v>-3133.5600000000122</v>
      </c>
      <c r="AR602" s="13">
        <f t="shared" si="88"/>
        <v>145173.38999999949</v>
      </c>
    </row>
    <row r="603" spans="1:44" x14ac:dyDescent="0.25">
      <c r="A603" s="5">
        <f t="shared" si="89"/>
        <v>583</v>
      </c>
      <c r="B603" s="5">
        <f t="shared" si="89"/>
        <v>216</v>
      </c>
      <c r="C603" s="15" t="s">
        <v>188</v>
      </c>
      <c r="D603" s="2" t="s">
        <v>599</v>
      </c>
      <c r="E603" s="30">
        <f t="shared" si="82"/>
        <v>2133727.0219732136</v>
      </c>
      <c r="F603" s="32">
        <v>857757.34</v>
      </c>
      <c r="G603" s="32">
        <v>424786.94</v>
      </c>
      <c r="H603" s="32">
        <v>116394.53</v>
      </c>
      <c r="I603" s="32">
        <v>253396.79</v>
      </c>
      <c r="J603" s="32">
        <v>0</v>
      </c>
      <c r="K603" s="32">
        <v>0</v>
      </c>
      <c r="L603" s="32">
        <v>189163.98</v>
      </c>
      <c r="M603" s="32">
        <v>0</v>
      </c>
      <c r="N603" s="32">
        <v>0</v>
      </c>
      <c r="O603" s="32">
        <v>0</v>
      </c>
      <c r="P603" s="12">
        <v>0</v>
      </c>
      <c r="Q603" s="32">
        <v>0</v>
      </c>
      <c r="R603" s="32">
        <v>256841.61000000002</v>
      </c>
      <c r="S603" s="32">
        <v>10000</v>
      </c>
      <c r="T603" s="32">
        <v>25385.831973213608</v>
      </c>
      <c r="U603" s="31"/>
      <c r="V603" s="2" t="s">
        <v>599</v>
      </c>
      <c r="W603" s="10">
        <v>2283882.2599999998</v>
      </c>
      <c r="X603" s="10">
        <v>883157.82</v>
      </c>
      <c r="Y603" s="10">
        <v>448543.15</v>
      </c>
      <c r="Z603" s="10">
        <v>172605.95</v>
      </c>
      <c r="AA603" s="10">
        <v>278470.7</v>
      </c>
      <c r="AB603" s="10">
        <v>0</v>
      </c>
      <c r="AC603" s="10">
        <v>0</v>
      </c>
      <c r="AD603" s="10">
        <v>174322.21</v>
      </c>
      <c r="AE603" s="10">
        <v>0</v>
      </c>
      <c r="AF603" s="10">
        <v>0</v>
      </c>
      <c r="AG603" s="10">
        <v>0</v>
      </c>
      <c r="AH603" s="10">
        <v>0</v>
      </c>
      <c r="AI603" s="10">
        <v>0</v>
      </c>
      <c r="AJ603" s="10">
        <v>256841.61</v>
      </c>
      <c r="AK603" s="10">
        <v>10000</v>
      </c>
      <c r="AL603" s="10">
        <v>39940.82</v>
      </c>
      <c r="AN603" s="31">
        <f t="shared" si="84"/>
        <v>-150155.23802678613</v>
      </c>
      <c r="AO603" s="13">
        <f t="shared" si="85"/>
        <v>0</v>
      </c>
      <c r="AP603" s="13">
        <f t="shared" si="86"/>
        <v>0</v>
      </c>
      <c r="AQ603" s="13">
        <f t="shared" si="87"/>
        <v>-14554.988026786392</v>
      </c>
      <c r="AR603" s="13">
        <f t="shared" si="88"/>
        <v>-135600.24999999974</v>
      </c>
    </row>
    <row r="604" spans="1:44" x14ac:dyDescent="0.25">
      <c r="A604" s="5">
        <f t="shared" si="89"/>
        <v>584</v>
      </c>
      <c r="B604" s="5">
        <f t="shared" si="89"/>
        <v>217</v>
      </c>
      <c r="C604" s="15" t="s">
        <v>188</v>
      </c>
      <c r="D604" s="2" t="s">
        <v>191</v>
      </c>
      <c r="E604" s="30">
        <f t="shared" si="82"/>
        <v>4449935.3199999994</v>
      </c>
      <c r="F604" s="32">
        <v>1893454</v>
      </c>
      <c r="G604" s="32">
        <v>692260.96</v>
      </c>
      <c r="H604" s="32">
        <v>266965.98</v>
      </c>
      <c r="I604" s="32">
        <v>1069565.42</v>
      </c>
      <c r="J604" s="32">
        <v>0</v>
      </c>
      <c r="K604" s="32">
        <v>0</v>
      </c>
      <c r="L604" s="32">
        <v>441290.29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0</v>
      </c>
      <c r="S604" s="32">
        <v>6666.67</v>
      </c>
      <c r="T604" s="32">
        <v>79732</v>
      </c>
      <c r="U604" s="31"/>
      <c r="V604" s="2" t="s">
        <v>191</v>
      </c>
      <c r="W604" s="10">
        <v>4242817.1500000004</v>
      </c>
      <c r="X604" s="10">
        <v>1788586.41</v>
      </c>
      <c r="Y604" s="10">
        <v>653857.19999999995</v>
      </c>
      <c r="Z604" s="10">
        <v>252166.41</v>
      </c>
      <c r="AA604" s="10">
        <v>1010342.02</v>
      </c>
      <c r="AB604" s="10">
        <v>0</v>
      </c>
      <c r="AC604" s="10">
        <v>0</v>
      </c>
      <c r="AD604" s="10">
        <v>408537.78</v>
      </c>
      <c r="AE604" s="10">
        <v>0</v>
      </c>
      <c r="AF604" s="10">
        <v>0</v>
      </c>
      <c r="AG604" s="10">
        <v>0</v>
      </c>
      <c r="AH604" s="10">
        <v>0</v>
      </c>
      <c r="AI604" s="10">
        <v>0</v>
      </c>
      <c r="AJ604" s="10">
        <v>15378.57</v>
      </c>
      <c r="AK604" s="10">
        <v>6666.67</v>
      </c>
      <c r="AL604" s="10">
        <v>83948.760000000009</v>
      </c>
      <c r="AN604" s="31">
        <f t="shared" si="84"/>
        <v>207118.16999999899</v>
      </c>
      <c r="AO604" s="13">
        <f t="shared" si="85"/>
        <v>-15378.57</v>
      </c>
      <c r="AP604" s="13">
        <f t="shared" si="86"/>
        <v>0</v>
      </c>
      <c r="AQ604" s="13">
        <f t="shared" si="87"/>
        <v>-4216.7600000000093</v>
      </c>
      <c r="AR604" s="13">
        <f t="shared" si="88"/>
        <v>226713.49999999901</v>
      </c>
    </row>
    <row r="605" spans="1:44" x14ac:dyDescent="0.25">
      <c r="A605" s="5">
        <f t="shared" si="89"/>
        <v>585</v>
      </c>
      <c r="B605" s="5">
        <f t="shared" si="89"/>
        <v>218</v>
      </c>
      <c r="C605" s="15" t="s">
        <v>600</v>
      </c>
      <c r="D605" s="2" t="s">
        <v>601</v>
      </c>
      <c r="E605" s="30">
        <f t="shared" si="82"/>
        <v>1724876.4430122976</v>
      </c>
      <c r="F605" s="32">
        <v>1622443.78</v>
      </c>
      <c r="G605" s="32">
        <v>0</v>
      </c>
      <c r="H605" s="32">
        <v>0</v>
      </c>
      <c r="I605" s="32">
        <v>0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>
        <v>0</v>
      </c>
      <c r="R605" s="32">
        <v>38738.483012297707</v>
      </c>
      <c r="S605" s="32">
        <v>30000</v>
      </c>
      <c r="T605" s="32">
        <v>33694.18</v>
      </c>
      <c r="U605" s="31"/>
      <c r="V605" s="2" t="s">
        <v>601</v>
      </c>
      <c r="W605" s="10">
        <v>1619720.9430122976</v>
      </c>
      <c r="X605" s="10">
        <v>1548935.71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0">
        <v>0</v>
      </c>
      <c r="AF605" s="10">
        <v>0</v>
      </c>
      <c r="AG605" s="10">
        <v>0</v>
      </c>
      <c r="AH605" s="10">
        <v>0</v>
      </c>
      <c r="AI605" s="10">
        <v>0</v>
      </c>
      <c r="AJ605" s="10">
        <v>9174.293012297705</v>
      </c>
      <c r="AK605" s="10">
        <v>1428.5714285714287</v>
      </c>
      <c r="AL605" s="10">
        <v>31610.94</v>
      </c>
      <c r="AN605" s="31">
        <f t="shared" si="84"/>
        <v>105155.5</v>
      </c>
      <c r="AO605" s="13">
        <f t="shared" si="85"/>
        <v>29564.190000000002</v>
      </c>
      <c r="AP605" s="13">
        <f t="shared" si="86"/>
        <v>28571.428571428572</v>
      </c>
      <c r="AQ605" s="13">
        <f t="shared" si="87"/>
        <v>2083.2400000000016</v>
      </c>
      <c r="AR605" s="13">
        <f t="shared" si="88"/>
        <v>44936.641428571427</v>
      </c>
    </row>
    <row r="606" spans="1:44" x14ac:dyDescent="0.25">
      <c r="A606" s="5">
        <f t="shared" si="89"/>
        <v>586</v>
      </c>
      <c r="B606" s="5">
        <f t="shared" si="89"/>
        <v>219</v>
      </c>
      <c r="C606" s="15" t="s">
        <v>600</v>
      </c>
      <c r="D606" s="2" t="s">
        <v>602</v>
      </c>
      <c r="E606" s="30">
        <f t="shared" si="82"/>
        <v>5396639.8600000003</v>
      </c>
      <c r="F606" s="32">
        <v>2966614.28</v>
      </c>
      <c r="G606" s="32">
        <v>0</v>
      </c>
      <c r="H606" s="32">
        <v>510413.1</v>
      </c>
      <c r="I606" s="32">
        <v>913911.29</v>
      </c>
      <c r="J606" s="32">
        <v>0</v>
      </c>
      <c r="K606" s="32">
        <v>0</v>
      </c>
      <c r="L606" s="32">
        <v>622456.53</v>
      </c>
      <c r="M606" s="32">
        <v>0</v>
      </c>
      <c r="N606" s="32">
        <v>0</v>
      </c>
      <c r="O606" s="32">
        <v>0</v>
      </c>
      <c r="P606" s="12">
        <v>0</v>
      </c>
      <c r="Q606" s="32">
        <v>0</v>
      </c>
      <c r="R606" s="32">
        <v>283633.67</v>
      </c>
      <c r="S606" s="32">
        <v>9999.99</v>
      </c>
      <c r="T606" s="32">
        <v>89611</v>
      </c>
      <c r="U606" s="31"/>
      <c r="V606" s="2" t="s">
        <v>602</v>
      </c>
      <c r="W606" s="10">
        <v>5410441.5500000007</v>
      </c>
      <c r="X606" s="10">
        <v>2924159.23</v>
      </c>
      <c r="Y606" s="10">
        <v>0</v>
      </c>
      <c r="Z606" s="10">
        <v>571502.97</v>
      </c>
      <c r="AA606" s="10">
        <v>922024</v>
      </c>
      <c r="AB606" s="10">
        <v>0</v>
      </c>
      <c r="AC606" s="10">
        <v>0</v>
      </c>
      <c r="AD606" s="10">
        <v>577185.52</v>
      </c>
      <c r="AE606" s="10">
        <v>0</v>
      </c>
      <c r="AF606" s="10">
        <v>0</v>
      </c>
      <c r="AG606" s="10">
        <v>0</v>
      </c>
      <c r="AH606" s="10">
        <v>0</v>
      </c>
      <c r="AI606" s="10">
        <v>0</v>
      </c>
      <c r="AJ606" s="10">
        <v>283633.67</v>
      </c>
      <c r="AK606" s="10">
        <v>9999.99</v>
      </c>
      <c r="AL606" s="10">
        <v>101936.16000000002</v>
      </c>
      <c r="AN606" s="31">
        <f t="shared" si="84"/>
        <v>-13801.69000000041</v>
      </c>
      <c r="AO606" s="13">
        <f t="shared" si="85"/>
        <v>0</v>
      </c>
      <c r="AP606" s="13">
        <f t="shared" si="86"/>
        <v>0</v>
      </c>
      <c r="AQ606" s="13">
        <f t="shared" si="87"/>
        <v>-12325.160000000018</v>
      </c>
      <c r="AR606" s="13">
        <f t="shared" si="88"/>
        <v>-1476.5300000003917</v>
      </c>
    </row>
    <row r="607" spans="1:44" x14ac:dyDescent="0.25">
      <c r="A607" s="5">
        <f t="shared" si="89"/>
        <v>587</v>
      </c>
      <c r="B607" s="5">
        <f t="shared" si="89"/>
        <v>220</v>
      </c>
      <c r="C607" s="15" t="s">
        <v>600</v>
      </c>
      <c r="D607" s="2" t="s">
        <v>603</v>
      </c>
      <c r="E607" s="30">
        <f t="shared" si="82"/>
        <v>2951593.8692227197</v>
      </c>
      <c r="F607" s="32">
        <v>1178547.22</v>
      </c>
      <c r="G607" s="32">
        <v>577616.26</v>
      </c>
      <c r="H607" s="32">
        <v>155401.21</v>
      </c>
      <c r="I607" s="32">
        <v>346826.94</v>
      </c>
      <c r="J607" s="32">
        <v>0</v>
      </c>
      <c r="K607" s="32">
        <v>0</v>
      </c>
      <c r="L607" s="32">
        <v>262012.77</v>
      </c>
      <c r="M607" s="32">
        <v>0</v>
      </c>
      <c r="N607" s="32">
        <v>0</v>
      </c>
      <c r="O607" s="32">
        <v>0</v>
      </c>
      <c r="P607" s="12">
        <v>0</v>
      </c>
      <c r="Q607" s="32">
        <v>0</v>
      </c>
      <c r="R607" s="32">
        <v>389465.05</v>
      </c>
      <c r="S607" s="32">
        <v>10000</v>
      </c>
      <c r="T607" s="32">
        <v>31724.419222720007</v>
      </c>
      <c r="U607" s="31"/>
      <c r="V607" s="2" t="s">
        <v>603</v>
      </c>
      <c r="W607" s="10">
        <v>3193479.2099999995</v>
      </c>
      <c r="X607" s="10">
        <v>1226761.3500000001</v>
      </c>
      <c r="Y607" s="10">
        <v>623054.43999999994</v>
      </c>
      <c r="Z607" s="10">
        <v>239760.44</v>
      </c>
      <c r="AA607" s="10">
        <v>386813.21</v>
      </c>
      <c r="AB607" s="10">
        <v>0</v>
      </c>
      <c r="AC607" s="10">
        <v>0</v>
      </c>
      <c r="AD607" s="10">
        <v>242144.44</v>
      </c>
      <c r="AE607" s="10">
        <v>0</v>
      </c>
      <c r="AF607" s="10">
        <v>0</v>
      </c>
      <c r="AG607" s="10">
        <v>0</v>
      </c>
      <c r="AH607" s="10">
        <v>0</v>
      </c>
      <c r="AI607" s="10">
        <v>0</v>
      </c>
      <c r="AJ607" s="10">
        <v>389465.05</v>
      </c>
      <c r="AK607" s="10">
        <v>10000</v>
      </c>
      <c r="AL607" s="10">
        <v>55480.28</v>
      </c>
      <c r="AN607" s="31">
        <f t="shared" si="84"/>
        <v>-241885.34077727981</v>
      </c>
      <c r="AO607" s="13">
        <f t="shared" si="85"/>
        <v>0</v>
      </c>
      <c r="AP607" s="13">
        <f t="shared" si="86"/>
        <v>0</v>
      </c>
      <c r="AQ607" s="13">
        <f t="shared" si="87"/>
        <v>-23755.860777279991</v>
      </c>
      <c r="AR607" s="13">
        <f t="shared" si="88"/>
        <v>-218129.47999999981</v>
      </c>
    </row>
    <row r="608" spans="1:44" x14ac:dyDescent="0.25">
      <c r="A608" s="5">
        <f t="shared" si="89"/>
        <v>588</v>
      </c>
      <c r="B608" s="5">
        <f t="shared" si="89"/>
        <v>221</v>
      </c>
      <c r="C608" s="15" t="s">
        <v>192</v>
      </c>
      <c r="D608" s="2" t="s">
        <v>604</v>
      </c>
      <c r="E608" s="30">
        <f t="shared" si="82"/>
        <v>1256701.68313792</v>
      </c>
      <c r="F608" s="32">
        <v>0</v>
      </c>
      <c r="G608" s="32">
        <v>0</v>
      </c>
      <c r="H608" s="32">
        <v>0</v>
      </c>
      <c r="I608" s="32">
        <v>0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12">
        <v>0</v>
      </c>
      <c r="Q608" s="32">
        <v>989224.92</v>
      </c>
      <c r="R608" s="32">
        <v>253016.58</v>
      </c>
      <c r="S608" s="32">
        <v>10000</v>
      </c>
      <c r="T608" s="32">
        <v>4460.1831379200012</v>
      </c>
      <c r="U608" s="31"/>
      <c r="V608" s="2" t="s">
        <v>604</v>
      </c>
      <c r="W608" s="10">
        <v>1446883.1800000002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0">
        <v>0</v>
      </c>
      <c r="AF608" s="10">
        <v>0</v>
      </c>
      <c r="AG608" s="10">
        <v>0</v>
      </c>
      <c r="AH608" s="10">
        <v>0</v>
      </c>
      <c r="AI608" s="10">
        <v>1140589.26</v>
      </c>
      <c r="AJ608" s="10">
        <v>253016.58</v>
      </c>
      <c r="AK608" s="10">
        <v>10000</v>
      </c>
      <c r="AL608" s="10">
        <v>23277.34</v>
      </c>
      <c r="AN608" s="31">
        <f t="shared" si="84"/>
        <v>-190181.49686208018</v>
      </c>
      <c r="AO608" s="13">
        <f t="shared" si="85"/>
        <v>0</v>
      </c>
      <c r="AP608" s="13">
        <f t="shared" si="86"/>
        <v>0</v>
      </c>
      <c r="AQ608" s="13">
        <f t="shared" si="87"/>
        <v>-18817.156862079999</v>
      </c>
      <c r="AR608" s="13">
        <f t="shared" si="88"/>
        <v>-171364.34000000017</v>
      </c>
    </row>
    <row r="609" spans="1:44" x14ac:dyDescent="0.25">
      <c r="A609" s="5">
        <f t="shared" si="89"/>
        <v>589</v>
      </c>
      <c r="B609" s="5">
        <f t="shared" si="89"/>
        <v>222</v>
      </c>
      <c r="C609" s="15" t="s">
        <v>192</v>
      </c>
      <c r="D609" s="2" t="s">
        <v>605</v>
      </c>
      <c r="E609" s="30">
        <f t="shared" si="82"/>
        <v>1186891.58309632</v>
      </c>
      <c r="F609" s="32">
        <v>0</v>
      </c>
      <c r="G609" s="32">
        <v>0</v>
      </c>
      <c r="H609" s="32">
        <v>0</v>
      </c>
      <c r="I609" s="32">
        <v>0</v>
      </c>
      <c r="J609" s="32">
        <v>0</v>
      </c>
      <c r="K609" s="32">
        <v>0</v>
      </c>
      <c r="L609" s="32">
        <v>0</v>
      </c>
      <c r="M609" s="32">
        <v>0</v>
      </c>
      <c r="N609" s="32">
        <v>0</v>
      </c>
      <c r="O609" s="32">
        <v>0</v>
      </c>
      <c r="P609" s="12">
        <v>0</v>
      </c>
      <c r="Q609" s="32">
        <v>926870.78</v>
      </c>
      <c r="R609" s="32">
        <v>245600.35</v>
      </c>
      <c r="S609" s="32">
        <v>10000</v>
      </c>
      <c r="T609" s="32">
        <v>4420.4530963200004</v>
      </c>
      <c r="U609" s="31"/>
      <c r="V609" s="2" t="s">
        <v>605</v>
      </c>
      <c r="W609" s="10">
        <v>1373147.35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0">
        <v>0</v>
      </c>
      <c r="AF609" s="10">
        <v>0</v>
      </c>
      <c r="AG609" s="10">
        <v>0</v>
      </c>
      <c r="AH609" s="10">
        <v>0</v>
      </c>
      <c r="AI609" s="10">
        <v>1075596.06</v>
      </c>
      <c r="AJ609" s="10">
        <v>245600.35</v>
      </c>
      <c r="AK609" s="10">
        <v>10000</v>
      </c>
      <c r="AL609" s="10">
        <v>21950.94</v>
      </c>
      <c r="AN609" s="31">
        <f t="shared" si="84"/>
        <v>-186255.76690368005</v>
      </c>
      <c r="AO609" s="13">
        <f t="shared" si="85"/>
        <v>0</v>
      </c>
      <c r="AP609" s="13">
        <f t="shared" si="86"/>
        <v>0</v>
      </c>
      <c r="AQ609" s="13">
        <f t="shared" si="87"/>
        <v>-17530.486903679997</v>
      </c>
      <c r="AR609" s="13">
        <f t="shared" si="88"/>
        <v>-168725.28000000006</v>
      </c>
    </row>
    <row r="610" spans="1:44" x14ac:dyDescent="0.25">
      <c r="A610" s="5">
        <f t="shared" si="89"/>
        <v>590</v>
      </c>
      <c r="B610" s="5">
        <f t="shared" si="89"/>
        <v>223</v>
      </c>
      <c r="C610" s="15" t="s">
        <v>192</v>
      </c>
      <c r="D610" s="2" t="s">
        <v>606</v>
      </c>
      <c r="E610" s="30">
        <f t="shared" si="82"/>
        <v>2071355.345247925</v>
      </c>
      <c r="F610" s="32">
        <v>825994.59</v>
      </c>
      <c r="G610" s="32">
        <v>408858.3</v>
      </c>
      <c r="H610" s="32">
        <v>110961.53</v>
      </c>
      <c r="I610" s="32">
        <v>242304.78</v>
      </c>
      <c r="J610" s="32">
        <v>0</v>
      </c>
      <c r="K610" s="32">
        <v>0</v>
      </c>
      <c r="L610" s="32">
        <v>183608.42</v>
      </c>
      <c r="M610" s="32">
        <v>0</v>
      </c>
      <c r="N610" s="32">
        <v>0</v>
      </c>
      <c r="O610" s="32">
        <v>0</v>
      </c>
      <c r="P610" s="12">
        <v>0</v>
      </c>
      <c r="Q610" s="32">
        <v>0</v>
      </c>
      <c r="R610" s="32">
        <v>257217.12524792508</v>
      </c>
      <c r="S610" s="32">
        <v>10000</v>
      </c>
      <c r="T610" s="32">
        <v>32410.600000000002</v>
      </c>
      <c r="U610" s="31"/>
      <c r="V610" s="2" t="s">
        <v>606</v>
      </c>
      <c r="W610" s="10">
        <v>2225004.71</v>
      </c>
      <c r="X610" s="10">
        <v>856954.13</v>
      </c>
      <c r="Y610" s="10">
        <v>435234.68</v>
      </c>
      <c r="Z610" s="10">
        <v>167484.66</v>
      </c>
      <c r="AA610" s="10">
        <v>270208.36</v>
      </c>
      <c r="AB610" s="10">
        <v>0</v>
      </c>
      <c r="AC610" s="10">
        <v>0</v>
      </c>
      <c r="AD610" s="10">
        <v>169149.99</v>
      </c>
      <c r="AE610" s="10">
        <v>0</v>
      </c>
      <c r="AF610" s="10">
        <v>0</v>
      </c>
      <c r="AG610" s="10">
        <v>0</v>
      </c>
      <c r="AH610" s="10">
        <v>0</v>
      </c>
      <c r="AI610" s="10">
        <v>0</v>
      </c>
      <c r="AJ610" s="10">
        <v>257217.13</v>
      </c>
      <c r="AK610" s="10">
        <v>10000</v>
      </c>
      <c r="AL610" s="10">
        <v>38755.760000000002</v>
      </c>
      <c r="AN610" s="31">
        <f t="shared" si="84"/>
        <v>-153649.36475207494</v>
      </c>
      <c r="AO610" s="13">
        <f t="shared" si="85"/>
        <v>-4.7520749212708324E-3</v>
      </c>
      <c r="AP610" s="13">
        <f t="shared" si="86"/>
        <v>0</v>
      </c>
      <c r="AQ610" s="13">
        <f t="shared" si="87"/>
        <v>-6345.16</v>
      </c>
      <c r="AR610" s="13">
        <f t="shared" si="88"/>
        <v>-147304.20000000001</v>
      </c>
    </row>
    <row r="611" spans="1:44" x14ac:dyDescent="0.25">
      <c r="A611" s="5">
        <f t="shared" si="89"/>
        <v>591</v>
      </c>
      <c r="B611" s="5">
        <f t="shared" si="89"/>
        <v>224</v>
      </c>
      <c r="C611" s="15" t="s">
        <v>193</v>
      </c>
      <c r="D611" s="2" t="s">
        <v>194</v>
      </c>
      <c r="E611" s="30">
        <f t="shared" si="82"/>
        <v>162162.38</v>
      </c>
      <c r="F611" s="32">
        <v>0</v>
      </c>
      <c r="G611" s="32">
        <v>0</v>
      </c>
      <c r="H611" s="32">
        <v>39127.54</v>
      </c>
      <c r="I611" s="32">
        <v>0</v>
      </c>
      <c r="J611" s="32">
        <v>0</v>
      </c>
      <c r="K611" s="32">
        <v>0</v>
      </c>
      <c r="L611" s="32">
        <v>0</v>
      </c>
      <c r="M611" s="32">
        <v>0</v>
      </c>
      <c r="N611" s="32">
        <v>0</v>
      </c>
      <c r="O611" s="32">
        <v>0</v>
      </c>
      <c r="P611" s="12">
        <v>0</v>
      </c>
      <c r="Q611" s="32">
        <v>0</v>
      </c>
      <c r="R611" s="32">
        <v>112236.32</v>
      </c>
      <c r="S611" s="32">
        <v>10000</v>
      </c>
      <c r="T611" s="32">
        <v>798.52</v>
      </c>
      <c r="U611" s="31"/>
      <c r="V611" s="2" t="s">
        <v>194</v>
      </c>
      <c r="W611" s="10">
        <v>269250.37</v>
      </c>
      <c r="X611" s="10">
        <v>0</v>
      </c>
      <c r="Y611" s="10">
        <v>0</v>
      </c>
      <c r="Z611" s="10">
        <v>121573.18</v>
      </c>
      <c r="AA611" s="10">
        <v>0</v>
      </c>
      <c r="AB611" s="10">
        <v>0</v>
      </c>
      <c r="AC611" s="10">
        <v>0</v>
      </c>
      <c r="AD611" s="10">
        <v>0</v>
      </c>
      <c r="AE611" s="10">
        <v>0</v>
      </c>
      <c r="AF611" s="10">
        <v>0</v>
      </c>
      <c r="AG611" s="10">
        <v>0</v>
      </c>
      <c r="AH611" s="10">
        <v>0</v>
      </c>
      <c r="AI611" s="10">
        <v>0</v>
      </c>
      <c r="AJ611" s="10">
        <v>115196.11</v>
      </c>
      <c r="AK611" s="10">
        <v>10000</v>
      </c>
      <c r="AL611" s="10">
        <v>2481.08</v>
      </c>
      <c r="AN611" s="31">
        <f t="shared" si="84"/>
        <v>-107087.98999999999</v>
      </c>
      <c r="AO611" s="13">
        <f t="shared" si="85"/>
        <v>-2959.7899999999936</v>
      </c>
      <c r="AP611" s="13">
        <f t="shared" si="86"/>
        <v>0</v>
      </c>
      <c r="AQ611" s="13">
        <f t="shared" si="87"/>
        <v>-1682.56</v>
      </c>
      <c r="AR611" s="13">
        <f t="shared" si="88"/>
        <v>-102445.64</v>
      </c>
    </row>
    <row r="612" spans="1:44" x14ac:dyDescent="0.25">
      <c r="A612" s="5">
        <f t="shared" ref="A612:B627" si="90">+A611+1</f>
        <v>592</v>
      </c>
      <c r="B612" s="5">
        <f t="shared" si="90"/>
        <v>225</v>
      </c>
      <c r="C612" s="15" t="s">
        <v>193</v>
      </c>
      <c r="D612" s="2" t="s">
        <v>195</v>
      </c>
      <c r="E612" s="30">
        <f t="shared" si="82"/>
        <v>151559.05000000002</v>
      </c>
      <c r="F612" s="32">
        <v>0</v>
      </c>
      <c r="G612" s="32">
        <v>0</v>
      </c>
      <c r="H612" s="32">
        <v>131301.48000000001</v>
      </c>
      <c r="I612" s="32">
        <v>0</v>
      </c>
      <c r="J612" s="32">
        <v>0</v>
      </c>
      <c r="K612" s="32">
        <v>0</v>
      </c>
      <c r="L612" s="32">
        <v>0</v>
      </c>
      <c r="M612" s="32">
        <v>0</v>
      </c>
      <c r="N612" s="32">
        <v>0</v>
      </c>
      <c r="O612" s="32">
        <v>0</v>
      </c>
      <c r="P612" s="12">
        <v>0</v>
      </c>
      <c r="Q612" s="32">
        <v>0</v>
      </c>
      <c r="R612" s="32">
        <v>7577.95</v>
      </c>
      <c r="S612" s="32">
        <v>10000</v>
      </c>
      <c r="T612" s="32">
        <v>2679.62</v>
      </c>
      <c r="U612" s="31"/>
      <c r="V612" s="2" t="s">
        <v>195</v>
      </c>
      <c r="W612" s="10">
        <v>256217.41999999998</v>
      </c>
      <c r="X612" s="10">
        <v>0</v>
      </c>
      <c r="Y612" s="10">
        <v>0</v>
      </c>
      <c r="Z612" s="10">
        <v>111701.48</v>
      </c>
      <c r="AA612" s="10">
        <v>0</v>
      </c>
      <c r="AB612" s="10">
        <v>0</v>
      </c>
      <c r="AC612" s="10">
        <v>0</v>
      </c>
      <c r="AD612" s="10">
        <v>0</v>
      </c>
      <c r="AE612" s="10">
        <v>0</v>
      </c>
      <c r="AF612" s="10">
        <v>0</v>
      </c>
      <c r="AG612" s="10">
        <v>0</v>
      </c>
      <c r="AH612" s="10">
        <v>0</v>
      </c>
      <c r="AI612" s="10">
        <v>0</v>
      </c>
      <c r="AJ612" s="10">
        <v>112236.32</v>
      </c>
      <c r="AK612" s="10">
        <v>10000</v>
      </c>
      <c r="AL612" s="10">
        <v>2279.62</v>
      </c>
      <c r="AN612" s="31">
        <f t="shared" si="84"/>
        <v>-104658.36999999997</v>
      </c>
      <c r="AO612" s="13">
        <f t="shared" si="85"/>
        <v>-104658.37000000001</v>
      </c>
      <c r="AP612" s="13">
        <f t="shared" si="86"/>
        <v>0</v>
      </c>
      <c r="AQ612" s="13">
        <f t="shared" si="87"/>
        <v>400</v>
      </c>
      <c r="AR612" s="13">
        <f t="shared" si="88"/>
        <v>-399.99999999995634</v>
      </c>
    </row>
    <row r="613" spans="1:44" x14ac:dyDescent="0.25">
      <c r="A613" s="5">
        <f t="shared" si="90"/>
        <v>593</v>
      </c>
      <c r="B613" s="5">
        <f t="shared" si="90"/>
        <v>226</v>
      </c>
      <c r="C613" s="15" t="s">
        <v>193</v>
      </c>
      <c r="D613" s="2" t="s">
        <v>196</v>
      </c>
      <c r="E613" s="30">
        <f t="shared" si="82"/>
        <v>197117.72</v>
      </c>
      <c r="F613" s="32">
        <v>0</v>
      </c>
      <c r="G613" s="32">
        <v>0</v>
      </c>
      <c r="H613" s="32">
        <v>152146.26</v>
      </c>
      <c r="I613" s="32">
        <v>0</v>
      </c>
      <c r="J613" s="32">
        <v>0</v>
      </c>
      <c r="K613" s="32">
        <v>0</v>
      </c>
      <c r="L613" s="32">
        <v>0</v>
      </c>
      <c r="M613" s="32">
        <v>0</v>
      </c>
      <c r="N613" s="32">
        <v>0</v>
      </c>
      <c r="O613" s="32">
        <v>0</v>
      </c>
      <c r="P613" s="32">
        <v>0</v>
      </c>
      <c r="Q613" s="32">
        <v>0</v>
      </c>
      <c r="R613" s="32">
        <v>11867.96</v>
      </c>
      <c r="S613" s="32">
        <v>30000</v>
      </c>
      <c r="T613" s="32">
        <v>3103.5</v>
      </c>
      <c r="U613" s="31"/>
      <c r="V613" s="2" t="s">
        <v>196</v>
      </c>
      <c r="W613" s="10">
        <v>288293.68</v>
      </c>
      <c r="X613" s="10">
        <v>0</v>
      </c>
      <c r="Y613" s="10">
        <v>0</v>
      </c>
      <c r="Z613" s="10">
        <v>122319.19</v>
      </c>
      <c r="AA613" s="10">
        <v>0</v>
      </c>
      <c r="AB613" s="10">
        <v>0</v>
      </c>
      <c r="AC613" s="10">
        <v>0</v>
      </c>
      <c r="AD613" s="10">
        <v>0</v>
      </c>
      <c r="AE613" s="10">
        <v>0</v>
      </c>
      <c r="AF613" s="10">
        <v>0</v>
      </c>
      <c r="AG613" s="10">
        <v>0</v>
      </c>
      <c r="AH613" s="10">
        <v>0</v>
      </c>
      <c r="AI613" s="10">
        <v>0</v>
      </c>
      <c r="AJ613" s="10">
        <v>133478.17000000001</v>
      </c>
      <c r="AK613" s="10">
        <v>30000</v>
      </c>
      <c r="AL613" s="10">
        <v>2496.3200000000002</v>
      </c>
      <c r="AN613" s="31">
        <f t="shared" si="84"/>
        <v>-91175.959999999992</v>
      </c>
      <c r="AO613" s="13">
        <f t="shared" si="85"/>
        <v>-121610.21000000002</v>
      </c>
      <c r="AP613" s="13">
        <f t="shared" si="86"/>
        <v>0</v>
      </c>
      <c r="AQ613" s="13">
        <f t="shared" si="87"/>
        <v>607.17999999999984</v>
      </c>
      <c r="AR613" s="13">
        <f t="shared" si="88"/>
        <v>29827.070000000029</v>
      </c>
    </row>
    <row r="614" spans="1:44" x14ac:dyDescent="0.25">
      <c r="A614" s="5">
        <f t="shared" si="90"/>
        <v>594</v>
      </c>
      <c r="B614" s="5">
        <f t="shared" si="90"/>
        <v>227</v>
      </c>
      <c r="C614" s="15" t="s">
        <v>193</v>
      </c>
      <c r="D614" s="3" t="s">
        <v>1396</v>
      </c>
      <c r="E614" s="30">
        <f t="shared" si="82"/>
        <v>4093876.194848448</v>
      </c>
      <c r="F614" s="32">
        <v>1104980.26</v>
      </c>
      <c r="G614" s="32">
        <v>390667.95</v>
      </c>
      <c r="H614" s="32">
        <v>147583.49</v>
      </c>
      <c r="I614" s="32">
        <v>622285.01</v>
      </c>
      <c r="J614" s="32">
        <v>0</v>
      </c>
      <c r="K614" s="32">
        <v>0</v>
      </c>
      <c r="L614" s="32">
        <v>261668.15</v>
      </c>
      <c r="M614" s="32">
        <v>0</v>
      </c>
      <c r="N614" s="32">
        <v>1338616.26</v>
      </c>
      <c r="O614" s="32">
        <v>0</v>
      </c>
      <c r="P614" s="32">
        <v>0</v>
      </c>
      <c r="Q614" s="32">
        <v>0</v>
      </c>
      <c r="R614" s="32">
        <v>124521.33484844753</v>
      </c>
      <c r="S614" s="32">
        <v>30000</v>
      </c>
      <c r="T614" s="32">
        <v>73553.739999999991</v>
      </c>
      <c r="U614" s="31"/>
      <c r="V614" s="3" t="s">
        <v>1396</v>
      </c>
      <c r="W614" s="10">
        <v>4452258.8599999994</v>
      </c>
      <c r="X614" s="10">
        <v>1171730.07</v>
      </c>
      <c r="Y614" s="10">
        <v>428368.35</v>
      </c>
      <c r="Z614" s="10">
        <v>164866.13</v>
      </c>
      <c r="AA614" s="10">
        <v>664565.86</v>
      </c>
      <c r="AB614" s="10">
        <v>0</v>
      </c>
      <c r="AC614" s="10">
        <v>0</v>
      </c>
      <c r="AD614" s="10">
        <v>266677.09000000003</v>
      </c>
      <c r="AE614" s="10">
        <v>0</v>
      </c>
      <c r="AF614" s="10">
        <v>1445460.65</v>
      </c>
      <c r="AG614" s="10">
        <v>0</v>
      </c>
      <c r="AH614" s="10">
        <v>0</v>
      </c>
      <c r="AI614" s="10">
        <v>0</v>
      </c>
      <c r="AJ614" s="10">
        <v>196066.87</v>
      </c>
      <c r="AK614" s="10">
        <v>30000</v>
      </c>
      <c r="AL614" s="10">
        <v>84523.839999999997</v>
      </c>
      <c r="AN614" s="31">
        <f t="shared" si="84"/>
        <v>-358382.66515155137</v>
      </c>
      <c r="AO614" s="13">
        <f t="shared" si="85"/>
        <v>-71545.535151552467</v>
      </c>
      <c r="AP614" s="13">
        <f t="shared" si="86"/>
        <v>0</v>
      </c>
      <c r="AQ614" s="13">
        <f t="shared" si="87"/>
        <v>-10970.100000000006</v>
      </c>
      <c r="AR614" s="13">
        <f t="shared" si="88"/>
        <v>-275867.02999999886</v>
      </c>
    </row>
    <row r="615" spans="1:44" x14ac:dyDescent="0.25">
      <c r="A615" s="5">
        <f t="shared" si="90"/>
        <v>595</v>
      </c>
      <c r="B615" s="5">
        <f t="shared" si="90"/>
        <v>228</v>
      </c>
      <c r="C615" s="15" t="s">
        <v>193</v>
      </c>
      <c r="D615" s="2" t="s">
        <v>607</v>
      </c>
      <c r="E615" s="30">
        <f t="shared" si="82"/>
        <v>11396368.424278343</v>
      </c>
      <c r="F615" s="32">
        <v>2597958.89</v>
      </c>
      <c r="G615" s="32">
        <v>941156.13</v>
      </c>
      <c r="H615" s="32">
        <v>363875.37</v>
      </c>
      <c r="I615" s="32">
        <v>1473687.73</v>
      </c>
      <c r="J615" s="32">
        <v>0</v>
      </c>
      <c r="K615" s="32">
        <v>0</v>
      </c>
      <c r="L615" s="32">
        <v>605450.04</v>
      </c>
      <c r="M615" s="32">
        <v>0</v>
      </c>
      <c r="N615" s="32">
        <v>0</v>
      </c>
      <c r="O615" s="32">
        <v>0</v>
      </c>
      <c r="P615" s="32">
        <v>0</v>
      </c>
      <c r="Q615" s="32">
        <v>5150062.72</v>
      </c>
      <c r="R615" s="32">
        <v>42203.264278344272</v>
      </c>
      <c r="S615" s="32">
        <v>7142.86</v>
      </c>
      <c r="T615" s="32">
        <v>214831.41999999998</v>
      </c>
      <c r="U615" s="31"/>
      <c r="V615" s="2" t="s">
        <v>607</v>
      </c>
      <c r="W615" s="10">
        <v>5112781.3299999991</v>
      </c>
      <c r="X615" s="10">
        <v>1153805.03</v>
      </c>
      <c r="Y615" s="10">
        <v>421815.2</v>
      </c>
      <c r="Z615" s="10">
        <v>162344.01999999999</v>
      </c>
      <c r="AA615" s="10">
        <v>654399.39</v>
      </c>
      <c r="AB615" s="10">
        <v>0</v>
      </c>
      <c r="AC615" s="10">
        <v>0</v>
      </c>
      <c r="AD615" s="10">
        <v>262597.46000000002</v>
      </c>
      <c r="AE615" s="10">
        <v>0</v>
      </c>
      <c r="AF615" s="10">
        <v>0</v>
      </c>
      <c r="AG615" s="10">
        <v>0</v>
      </c>
      <c r="AH615" s="10">
        <v>0</v>
      </c>
      <c r="AI615" s="10">
        <v>2284805.41</v>
      </c>
      <c r="AJ615" s="10">
        <v>42203.26</v>
      </c>
      <c r="AK615" s="10">
        <v>7142.86</v>
      </c>
      <c r="AL615" s="10">
        <v>100811.56</v>
      </c>
      <c r="AN615" s="31">
        <f t="shared" si="84"/>
        <v>6283587.094278344</v>
      </c>
      <c r="AO615" s="13">
        <f t="shared" si="85"/>
        <v>4.2783442695508711E-3</v>
      </c>
      <c r="AP615" s="13">
        <f t="shared" si="86"/>
        <v>0</v>
      </c>
      <c r="AQ615" s="13">
        <f t="shared" si="87"/>
        <v>114019.85999999999</v>
      </c>
      <c r="AR615" s="13">
        <f t="shared" si="88"/>
        <v>6169567.2299999995</v>
      </c>
    </row>
    <row r="616" spans="1:44" x14ac:dyDescent="0.25">
      <c r="A616" s="5">
        <f t="shared" si="90"/>
        <v>596</v>
      </c>
      <c r="B616" s="5">
        <f t="shared" si="90"/>
        <v>229</v>
      </c>
      <c r="C616" s="15" t="s">
        <v>193</v>
      </c>
      <c r="D616" s="2" t="s">
        <v>608</v>
      </c>
      <c r="E616" s="30">
        <f t="shared" si="82"/>
        <v>2763085.8495229604</v>
      </c>
      <c r="F616" s="32">
        <v>0</v>
      </c>
      <c r="G616" s="32">
        <v>0</v>
      </c>
      <c r="H616" s="32">
        <v>70107.89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1829394.77</v>
      </c>
      <c r="O616" s="32">
        <v>0</v>
      </c>
      <c r="P616" s="12">
        <v>0</v>
      </c>
      <c r="Q616" s="32">
        <v>388051.52</v>
      </c>
      <c r="R616" s="32">
        <v>437929.49</v>
      </c>
      <c r="S616" s="32">
        <v>9999.99</v>
      </c>
      <c r="T616" s="32">
        <v>27602.189522960001</v>
      </c>
      <c r="U616" s="31"/>
      <c r="V616" s="2" t="s">
        <v>608</v>
      </c>
      <c r="W616" s="10">
        <v>3062861.0500000003</v>
      </c>
      <c r="X616" s="10">
        <v>0</v>
      </c>
      <c r="Y616" s="10">
        <v>0</v>
      </c>
      <c r="Z616" s="10">
        <v>146593.87</v>
      </c>
      <c r="AA616" s="10">
        <v>0</v>
      </c>
      <c r="AB616" s="10">
        <v>0</v>
      </c>
      <c r="AC616" s="10">
        <v>0</v>
      </c>
      <c r="AD616" s="10">
        <v>0</v>
      </c>
      <c r="AE616" s="10">
        <v>0</v>
      </c>
      <c r="AF616" s="10">
        <v>1798423.2</v>
      </c>
      <c r="AG616" s="10">
        <v>0</v>
      </c>
      <c r="AH616" s="10">
        <v>0</v>
      </c>
      <c r="AI616" s="10">
        <v>598015.85</v>
      </c>
      <c r="AJ616" s="10">
        <v>437929.49</v>
      </c>
      <c r="AK616" s="10">
        <v>9999.99</v>
      </c>
      <c r="AL616" s="10">
        <v>51898.64</v>
      </c>
      <c r="AN616" s="31">
        <f t="shared" si="84"/>
        <v>-299775.20047703991</v>
      </c>
      <c r="AO616" s="13">
        <f t="shared" si="85"/>
        <v>0</v>
      </c>
      <c r="AP616" s="13">
        <f t="shared" si="86"/>
        <v>0</v>
      </c>
      <c r="AQ616" s="13">
        <f t="shared" si="87"/>
        <v>-24296.450477039998</v>
      </c>
      <c r="AR616" s="13">
        <f t="shared" si="88"/>
        <v>-275478.74999999988</v>
      </c>
    </row>
    <row r="617" spans="1:44" x14ac:dyDescent="0.25">
      <c r="A617" s="5">
        <f t="shared" si="90"/>
        <v>597</v>
      </c>
      <c r="B617" s="5">
        <f t="shared" si="90"/>
        <v>230</v>
      </c>
      <c r="C617" s="15" t="s">
        <v>193</v>
      </c>
      <c r="D617" s="2" t="s">
        <v>609</v>
      </c>
      <c r="E617" s="30">
        <f t="shared" si="82"/>
        <v>720737.13621560461</v>
      </c>
      <c r="F617" s="32">
        <v>0</v>
      </c>
      <c r="G617" s="32">
        <v>0</v>
      </c>
      <c r="H617" s="32">
        <v>49382.97</v>
      </c>
      <c r="I617" s="32">
        <v>0</v>
      </c>
      <c r="J617" s="32">
        <v>0</v>
      </c>
      <c r="K617" s="32">
        <v>0</v>
      </c>
      <c r="L617" s="32">
        <v>0</v>
      </c>
      <c r="M617" s="32">
        <v>0</v>
      </c>
      <c r="N617" s="32">
        <v>0</v>
      </c>
      <c r="O617" s="32">
        <v>0</v>
      </c>
      <c r="P617" s="12">
        <v>0</v>
      </c>
      <c r="Q617" s="32">
        <v>300253.98</v>
      </c>
      <c r="R617" s="32">
        <v>353964.72621560475</v>
      </c>
      <c r="S617" s="32">
        <v>10000</v>
      </c>
      <c r="T617" s="32">
        <v>7135.46</v>
      </c>
      <c r="U617" s="31"/>
      <c r="V617" s="2" t="s">
        <v>609</v>
      </c>
      <c r="W617" s="10">
        <v>1038665</v>
      </c>
      <c r="X617" s="10">
        <v>0</v>
      </c>
      <c r="Y617" s="10">
        <v>0</v>
      </c>
      <c r="Z617" s="10">
        <v>126315.23</v>
      </c>
      <c r="AA617" s="10">
        <v>0</v>
      </c>
      <c r="AB617" s="10">
        <v>0</v>
      </c>
      <c r="AC617" s="10">
        <v>0</v>
      </c>
      <c r="AD617" s="10">
        <v>0</v>
      </c>
      <c r="AE617" s="10">
        <v>0</v>
      </c>
      <c r="AF617" s="10">
        <v>0</v>
      </c>
      <c r="AG617" s="10">
        <v>0</v>
      </c>
      <c r="AH617" s="10">
        <v>0</v>
      </c>
      <c r="AI617" s="10">
        <v>515291.04</v>
      </c>
      <c r="AJ617" s="10">
        <v>353964.73</v>
      </c>
      <c r="AK617" s="10">
        <v>10000</v>
      </c>
      <c r="AL617" s="10">
        <v>13094</v>
      </c>
      <c r="AN617" s="31">
        <f t="shared" si="84"/>
        <v>-317927.86378439539</v>
      </c>
      <c r="AO617" s="13">
        <f t="shared" si="85"/>
        <v>-3.7843952304683626E-3</v>
      </c>
      <c r="AP617" s="13">
        <f t="shared" si="86"/>
        <v>0</v>
      </c>
      <c r="AQ617" s="13">
        <f t="shared" si="87"/>
        <v>-5958.54</v>
      </c>
      <c r="AR617" s="13">
        <f t="shared" si="88"/>
        <v>-311969.32000000018</v>
      </c>
    </row>
    <row r="618" spans="1:44" x14ac:dyDescent="0.25">
      <c r="A618" s="5">
        <f t="shared" si="90"/>
        <v>598</v>
      </c>
      <c r="B618" s="5">
        <f t="shared" si="90"/>
        <v>231</v>
      </c>
      <c r="C618" s="15" t="s">
        <v>193</v>
      </c>
      <c r="D618" s="2" t="s">
        <v>610</v>
      </c>
      <c r="E618" s="30">
        <f t="shared" si="82"/>
        <v>2825663.52</v>
      </c>
      <c r="F618" s="32">
        <v>0</v>
      </c>
      <c r="G618" s="32">
        <v>0</v>
      </c>
      <c r="H618" s="32">
        <v>485069.81</v>
      </c>
      <c r="I618" s="32">
        <v>0</v>
      </c>
      <c r="J618" s="32">
        <v>0</v>
      </c>
      <c r="K618" s="32">
        <v>0</v>
      </c>
      <c r="L618" s="32">
        <v>0</v>
      </c>
      <c r="M618" s="32">
        <v>0</v>
      </c>
      <c r="N618" s="32">
        <v>0</v>
      </c>
      <c r="O618" s="32">
        <v>0</v>
      </c>
      <c r="P618" s="12">
        <v>0</v>
      </c>
      <c r="Q618" s="32">
        <v>1560311.06</v>
      </c>
      <c r="R618" s="32">
        <v>728540.19</v>
      </c>
      <c r="S618" s="32">
        <v>10000</v>
      </c>
      <c r="T618" s="32">
        <v>41742.46</v>
      </c>
      <c r="U618" s="31"/>
      <c r="V618" s="2" t="s">
        <v>610</v>
      </c>
      <c r="W618" s="10">
        <v>1448020.58</v>
      </c>
      <c r="X618" s="10">
        <v>0</v>
      </c>
      <c r="Y618" s="10">
        <v>0</v>
      </c>
      <c r="Z618" s="10">
        <v>651444.92000000004</v>
      </c>
      <c r="AA618" s="10">
        <v>0</v>
      </c>
      <c r="AB618" s="10">
        <v>0</v>
      </c>
      <c r="AC618" s="10">
        <v>0</v>
      </c>
      <c r="AD618" s="10">
        <v>0</v>
      </c>
      <c r="AE618" s="10">
        <v>0</v>
      </c>
      <c r="AF618" s="10">
        <v>0</v>
      </c>
      <c r="AG618" s="10">
        <v>0</v>
      </c>
      <c r="AH618" s="10">
        <v>0</v>
      </c>
      <c r="AI618" s="10">
        <v>24245.85</v>
      </c>
      <c r="AJ618" s="10">
        <v>728540.19</v>
      </c>
      <c r="AK618" s="10">
        <v>10000</v>
      </c>
      <c r="AL618" s="10">
        <v>13789.619999999999</v>
      </c>
      <c r="AN618" s="31">
        <f t="shared" si="84"/>
        <v>1377642.94</v>
      </c>
      <c r="AO618" s="13">
        <f t="shared" si="85"/>
        <v>0</v>
      </c>
      <c r="AP618" s="13">
        <f t="shared" si="86"/>
        <v>0</v>
      </c>
      <c r="AQ618" s="13">
        <f t="shared" si="87"/>
        <v>27952.84</v>
      </c>
      <c r="AR618" s="13">
        <f t="shared" si="88"/>
        <v>1349690.0999999999</v>
      </c>
    </row>
    <row r="619" spans="1:44" x14ac:dyDescent="0.25">
      <c r="A619" s="5">
        <f t="shared" si="90"/>
        <v>599</v>
      </c>
      <c r="B619" s="5">
        <f t="shared" si="90"/>
        <v>232</v>
      </c>
      <c r="C619" s="15" t="s">
        <v>193</v>
      </c>
      <c r="D619" s="2" t="s">
        <v>611</v>
      </c>
      <c r="E619" s="30">
        <f t="shared" si="82"/>
        <v>8830535.4700000007</v>
      </c>
      <c r="F619" s="32">
        <v>3207222.26</v>
      </c>
      <c r="G619" s="32">
        <v>2238834.37</v>
      </c>
      <c r="H619" s="32">
        <v>921246.69</v>
      </c>
      <c r="I619" s="32">
        <v>1401637.55</v>
      </c>
      <c r="J619" s="32">
        <v>455753.26</v>
      </c>
      <c r="K619" s="32">
        <v>0</v>
      </c>
      <c r="L619" s="32">
        <v>284889.51</v>
      </c>
      <c r="M619" s="32">
        <v>0</v>
      </c>
      <c r="N619" s="32">
        <v>0</v>
      </c>
      <c r="O619" s="32">
        <v>0</v>
      </c>
      <c r="P619" s="12">
        <v>0</v>
      </c>
      <c r="Q619" s="32">
        <v>0</v>
      </c>
      <c r="R619" s="32">
        <v>112817.64</v>
      </c>
      <c r="S619" s="32">
        <v>49075.990000000005</v>
      </c>
      <c r="T619" s="32">
        <v>159058.20000000001</v>
      </c>
      <c r="U619" s="31"/>
      <c r="V619" s="2" t="s">
        <v>611</v>
      </c>
      <c r="W619" s="10">
        <v>9295064.7400000021</v>
      </c>
      <c r="X619" s="10">
        <v>3046521.45</v>
      </c>
      <c r="Y619" s="10">
        <v>2126655.52</v>
      </c>
      <c r="Z619" s="10">
        <v>868806.04</v>
      </c>
      <c r="AA619" s="10">
        <v>1331407.21</v>
      </c>
      <c r="AB619" s="10">
        <v>432917.33</v>
      </c>
      <c r="AC619" s="10">
        <v>0</v>
      </c>
      <c r="AD619" s="10">
        <v>265183.83</v>
      </c>
      <c r="AE619" s="10">
        <v>0</v>
      </c>
      <c r="AF619" s="10">
        <v>0</v>
      </c>
      <c r="AG619" s="10">
        <v>0</v>
      </c>
      <c r="AH619" s="10">
        <v>0</v>
      </c>
      <c r="AI619" s="10">
        <v>0</v>
      </c>
      <c r="AJ619" s="10">
        <v>1028849.04</v>
      </c>
      <c r="AK619" s="10">
        <v>10000</v>
      </c>
      <c r="AL619" s="10">
        <v>164724.32000000004</v>
      </c>
      <c r="AN619" s="31">
        <f t="shared" si="84"/>
        <v>-464529.27000000142</v>
      </c>
      <c r="AO619" s="13">
        <f t="shared" si="85"/>
        <v>-916031.4</v>
      </c>
      <c r="AP619" s="13">
        <f t="shared" si="86"/>
        <v>39075.990000000005</v>
      </c>
      <c r="AQ619" s="13">
        <f t="shared" si="87"/>
        <v>-5666.1200000000244</v>
      </c>
      <c r="AR619" s="13">
        <f t="shared" si="88"/>
        <v>418092.25999999861</v>
      </c>
    </row>
    <row r="620" spans="1:44" x14ac:dyDescent="0.25">
      <c r="A620" s="5">
        <f t="shared" si="90"/>
        <v>600</v>
      </c>
      <c r="B620" s="5">
        <f t="shared" si="90"/>
        <v>233</v>
      </c>
      <c r="C620" s="15" t="s">
        <v>193</v>
      </c>
      <c r="D620" s="2" t="s">
        <v>612</v>
      </c>
      <c r="E620" s="30">
        <f t="shared" si="82"/>
        <v>2629166.1808996806</v>
      </c>
      <c r="F620" s="32">
        <v>0</v>
      </c>
      <c r="G620" s="32">
        <v>0</v>
      </c>
      <c r="H620" s="32">
        <v>37983.769999999997</v>
      </c>
      <c r="I620" s="32">
        <v>0</v>
      </c>
      <c r="J620" s="32">
        <v>0</v>
      </c>
      <c r="K620" s="32">
        <v>0</v>
      </c>
      <c r="L620" s="32">
        <v>0</v>
      </c>
      <c r="M620" s="32">
        <v>0</v>
      </c>
      <c r="N620" s="32">
        <v>1700167.54</v>
      </c>
      <c r="O620" s="32">
        <v>0</v>
      </c>
      <c r="P620" s="12">
        <v>0</v>
      </c>
      <c r="Q620" s="32">
        <v>313063.34999999998</v>
      </c>
      <c r="R620" s="32">
        <v>531038.79</v>
      </c>
      <c r="S620" s="32">
        <v>9999.99</v>
      </c>
      <c r="T620" s="32">
        <v>36912.74089968</v>
      </c>
      <c r="U620" s="31"/>
      <c r="V620" s="2" t="s">
        <v>612</v>
      </c>
      <c r="W620" s="10">
        <v>3028746.66</v>
      </c>
      <c r="X620" s="10">
        <v>0</v>
      </c>
      <c r="Y620" s="10">
        <v>0</v>
      </c>
      <c r="Z620" s="10">
        <v>139406.70000000001</v>
      </c>
      <c r="AA620" s="10">
        <v>0</v>
      </c>
      <c r="AB620" s="10">
        <v>0</v>
      </c>
      <c r="AC620" s="10">
        <v>0</v>
      </c>
      <c r="AD620" s="10">
        <v>0</v>
      </c>
      <c r="AE620" s="10">
        <v>0</v>
      </c>
      <c r="AF620" s="10">
        <v>1710250.53</v>
      </c>
      <c r="AG620" s="10">
        <v>0</v>
      </c>
      <c r="AH620" s="10">
        <v>0</v>
      </c>
      <c r="AI620" s="10">
        <v>568696.46</v>
      </c>
      <c r="AJ620" s="10">
        <v>531038.79</v>
      </c>
      <c r="AK620" s="10">
        <v>9999.99</v>
      </c>
      <c r="AL620" s="10">
        <v>49354.18</v>
      </c>
      <c r="AN620" s="31">
        <f t="shared" si="84"/>
        <v>-399580.47910031956</v>
      </c>
      <c r="AO620" s="13">
        <f t="shared" si="85"/>
        <v>0</v>
      </c>
      <c r="AP620" s="13">
        <f t="shared" si="86"/>
        <v>0</v>
      </c>
      <c r="AQ620" s="13">
        <f t="shared" si="87"/>
        <v>-12441.43910032</v>
      </c>
      <c r="AR620" s="13">
        <f t="shared" si="88"/>
        <v>-387139.03999999957</v>
      </c>
    </row>
    <row r="621" spans="1:44" x14ac:dyDescent="0.25">
      <c r="A621" s="5">
        <f t="shared" si="90"/>
        <v>601</v>
      </c>
      <c r="B621" s="5">
        <f t="shared" si="90"/>
        <v>234</v>
      </c>
      <c r="C621" s="15" t="s">
        <v>193</v>
      </c>
      <c r="D621" s="2" t="s">
        <v>613</v>
      </c>
      <c r="E621" s="30">
        <f t="shared" si="82"/>
        <v>8636589.0399999991</v>
      </c>
      <c r="F621" s="32">
        <v>3136022.95</v>
      </c>
      <c r="G621" s="32">
        <v>2189132.9700000002</v>
      </c>
      <c r="H621" s="32">
        <v>902193.78</v>
      </c>
      <c r="I621" s="32">
        <v>1370521.65</v>
      </c>
      <c r="J621" s="32">
        <v>445635.68</v>
      </c>
      <c r="K621" s="32">
        <v>0</v>
      </c>
      <c r="L621" s="32">
        <v>278565.5</v>
      </c>
      <c r="M621" s="32">
        <v>0</v>
      </c>
      <c r="N621" s="32">
        <v>0</v>
      </c>
      <c r="O621" s="32">
        <v>0</v>
      </c>
      <c r="P621" s="12">
        <v>0</v>
      </c>
      <c r="Q621" s="32">
        <v>0</v>
      </c>
      <c r="R621" s="32">
        <v>111432.01000000001</v>
      </c>
      <c r="S621" s="32">
        <v>48971.44</v>
      </c>
      <c r="T621" s="32">
        <v>154113.06000000003</v>
      </c>
      <c r="U621" s="31"/>
      <c r="V621" s="2" t="s">
        <v>613</v>
      </c>
      <c r="W621" s="10">
        <v>8887540.0099999998</v>
      </c>
      <c r="X621" s="10">
        <v>2978882.1</v>
      </c>
      <c r="Y621" s="10">
        <v>2079439.19</v>
      </c>
      <c r="Z621" s="10">
        <v>849516.68</v>
      </c>
      <c r="AA621" s="10">
        <v>1301847.1200000001</v>
      </c>
      <c r="AB621" s="10">
        <v>423305.61</v>
      </c>
      <c r="AC621" s="10">
        <v>0</v>
      </c>
      <c r="AD621" s="10">
        <v>259296.18</v>
      </c>
      <c r="AE621" s="10">
        <v>0</v>
      </c>
      <c r="AF621" s="10">
        <v>0</v>
      </c>
      <c r="AG621" s="10">
        <v>0</v>
      </c>
      <c r="AH621" s="10">
        <v>0</v>
      </c>
      <c r="AI621" s="10">
        <v>0</v>
      </c>
      <c r="AJ621" s="10">
        <v>804186.03</v>
      </c>
      <c r="AK621" s="10">
        <v>10000</v>
      </c>
      <c r="AL621" s="10">
        <v>161067.1</v>
      </c>
      <c r="AN621" s="31">
        <f t="shared" si="84"/>
        <v>-250950.97000000067</v>
      </c>
      <c r="AO621" s="13">
        <f t="shared" si="85"/>
        <v>-692754.02</v>
      </c>
      <c r="AP621" s="13">
        <f t="shared" si="86"/>
        <v>38971.440000000002</v>
      </c>
      <c r="AQ621" s="13">
        <f t="shared" si="87"/>
        <v>-6954.039999999979</v>
      </c>
      <c r="AR621" s="13">
        <f t="shared" si="88"/>
        <v>409785.64999999932</v>
      </c>
    </row>
    <row r="622" spans="1:44" x14ac:dyDescent="0.25">
      <c r="A622" s="5">
        <f t="shared" si="90"/>
        <v>602</v>
      </c>
      <c r="B622" s="5">
        <f t="shared" si="90"/>
        <v>235</v>
      </c>
      <c r="C622" s="15" t="s">
        <v>193</v>
      </c>
      <c r="D622" s="2" t="s">
        <v>614</v>
      </c>
      <c r="E622" s="30">
        <f t="shared" si="82"/>
        <v>7719087.4300000006</v>
      </c>
      <c r="F622" s="32">
        <v>2797790.31</v>
      </c>
      <c r="G622" s="32">
        <v>1953026.2</v>
      </c>
      <c r="H622" s="32">
        <v>797872.98</v>
      </c>
      <c r="I622" s="32">
        <v>1222705.3999999999</v>
      </c>
      <c r="J622" s="32">
        <v>397572.07</v>
      </c>
      <c r="K622" s="32">
        <v>0</v>
      </c>
      <c r="L622" s="32">
        <v>248523.27</v>
      </c>
      <c r="M622" s="32">
        <v>0</v>
      </c>
      <c r="N622" s="32">
        <v>0</v>
      </c>
      <c r="O622" s="32">
        <v>0</v>
      </c>
      <c r="P622" s="12">
        <v>0</v>
      </c>
      <c r="Q622" s="32">
        <v>0</v>
      </c>
      <c r="R622" s="32">
        <v>109226.23999999999</v>
      </c>
      <c r="S622" s="32">
        <v>48018.259999999995</v>
      </c>
      <c r="T622" s="32">
        <v>144352.69999999998</v>
      </c>
      <c r="U622" s="31"/>
      <c r="V622" s="2" t="s">
        <v>614</v>
      </c>
      <c r="W622" s="10">
        <v>8173999.8200000003</v>
      </c>
      <c r="X622" s="10">
        <v>2657561.09</v>
      </c>
      <c r="Y622" s="10">
        <v>1855137.76</v>
      </c>
      <c r="Z622" s="10">
        <v>757882.46</v>
      </c>
      <c r="AA622" s="10">
        <v>1161421.67</v>
      </c>
      <c r="AB622" s="10">
        <v>377645.21</v>
      </c>
      <c r="AC622" s="10">
        <v>0</v>
      </c>
      <c r="AD622" s="10">
        <v>231326.87</v>
      </c>
      <c r="AE622" s="10">
        <v>0</v>
      </c>
      <c r="AF622" s="10">
        <v>0</v>
      </c>
      <c r="AG622" s="10">
        <v>0</v>
      </c>
      <c r="AH622" s="10">
        <v>0</v>
      </c>
      <c r="AI622" s="10">
        <v>0</v>
      </c>
      <c r="AJ622" s="10">
        <v>959331.4</v>
      </c>
      <c r="AK622" s="10">
        <v>10000</v>
      </c>
      <c r="AL622" s="10">
        <v>143693.35999999999</v>
      </c>
      <c r="AN622" s="31">
        <f t="shared" si="84"/>
        <v>-454912.38999999966</v>
      </c>
      <c r="AO622" s="13">
        <f t="shared" si="85"/>
        <v>-850105.16</v>
      </c>
      <c r="AP622" s="13">
        <f t="shared" si="86"/>
        <v>38018.259999999995</v>
      </c>
      <c r="AQ622" s="13">
        <f t="shared" si="87"/>
        <v>659.33999999999651</v>
      </c>
      <c r="AR622" s="13">
        <f t="shared" si="88"/>
        <v>356515.17000000039</v>
      </c>
    </row>
    <row r="623" spans="1:44" x14ac:dyDescent="0.25">
      <c r="A623" s="5">
        <f t="shared" si="90"/>
        <v>603</v>
      </c>
      <c r="B623" s="5">
        <f t="shared" si="90"/>
        <v>236</v>
      </c>
      <c r="C623" s="15" t="s">
        <v>193</v>
      </c>
      <c r="D623" s="2" t="s">
        <v>615</v>
      </c>
      <c r="E623" s="30">
        <f t="shared" si="82"/>
        <v>2713990.7984108804</v>
      </c>
      <c r="F623" s="32">
        <v>0</v>
      </c>
      <c r="G623" s="32">
        <v>0</v>
      </c>
      <c r="H623" s="32">
        <v>43006.09</v>
      </c>
      <c r="I623" s="32">
        <v>0</v>
      </c>
      <c r="J623" s="32">
        <v>0</v>
      </c>
      <c r="K623" s="32">
        <v>0</v>
      </c>
      <c r="L623" s="32">
        <v>0</v>
      </c>
      <c r="M623" s="32">
        <v>0</v>
      </c>
      <c r="N623" s="32">
        <v>1759037.31</v>
      </c>
      <c r="O623" s="32">
        <v>0</v>
      </c>
      <c r="P623" s="12">
        <v>0</v>
      </c>
      <c r="Q623" s="32">
        <v>340482.29</v>
      </c>
      <c r="R623" s="32">
        <v>523222.39</v>
      </c>
      <c r="S623" s="32">
        <v>9999.99</v>
      </c>
      <c r="T623" s="32">
        <v>38242.728410880001</v>
      </c>
      <c r="U623" s="31"/>
      <c r="V623" s="2" t="s">
        <v>615</v>
      </c>
      <c r="W623" s="10">
        <v>3101513.65</v>
      </c>
      <c r="X623" s="10">
        <v>0</v>
      </c>
      <c r="Y623" s="10">
        <v>0</v>
      </c>
      <c r="Z623" s="10">
        <v>143959.04999999999</v>
      </c>
      <c r="AA623" s="10">
        <v>0</v>
      </c>
      <c r="AB623" s="10">
        <v>0</v>
      </c>
      <c r="AC623" s="10">
        <v>0</v>
      </c>
      <c r="AD623" s="10">
        <v>0</v>
      </c>
      <c r="AE623" s="10">
        <v>0</v>
      </c>
      <c r="AF623" s="10">
        <v>1766099.04</v>
      </c>
      <c r="AG623" s="10">
        <v>0</v>
      </c>
      <c r="AH623" s="10">
        <v>0</v>
      </c>
      <c r="AI623" s="10">
        <v>587267.35</v>
      </c>
      <c r="AJ623" s="10">
        <v>523222.39</v>
      </c>
      <c r="AK623" s="10">
        <v>9999.99</v>
      </c>
      <c r="AL623" s="10">
        <v>50965.82</v>
      </c>
      <c r="AN623" s="31">
        <f t="shared" si="84"/>
        <v>-387522.85158911953</v>
      </c>
      <c r="AO623" s="13">
        <f t="shared" si="85"/>
        <v>0</v>
      </c>
      <c r="AP623" s="13">
        <f t="shared" si="86"/>
        <v>0</v>
      </c>
      <c r="AQ623" s="13">
        <f t="shared" si="87"/>
        <v>-12723.091589119998</v>
      </c>
      <c r="AR623" s="13">
        <f t="shared" si="88"/>
        <v>-374799.75999999954</v>
      </c>
    </row>
    <row r="624" spans="1:44" x14ac:dyDescent="0.25">
      <c r="A624" s="5">
        <f t="shared" si="90"/>
        <v>604</v>
      </c>
      <c r="B624" s="5">
        <f t="shared" si="90"/>
        <v>237</v>
      </c>
      <c r="C624" s="15" t="s">
        <v>193</v>
      </c>
      <c r="D624" s="2" t="s">
        <v>616</v>
      </c>
      <c r="E624" s="30">
        <f t="shared" si="82"/>
        <v>827356.58000000007</v>
      </c>
      <c r="F624" s="32">
        <v>0</v>
      </c>
      <c r="G624" s="32">
        <v>0</v>
      </c>
      <c r="H624" s="32">
        <v>45555.77</v>
      </c>
      <c r="I624" s="32">
        <v>0</v>
      </c>
      <c r="J624" s="32">
        <v>0</v>
      </c>
      <c r="K624" s="32">
        <v>0</v>
      </c>
      <c r="L624" s="32">
        <v>0</v>
      </c>
      <c r="M624" s="32">
        <v>0</v>
      </c>
      <c r="N624" s="32">
        <v>0</v>
      </c>
      <c r="O624" s="32">
        <v>0</v>
      </c>
      <c r="P624" s="12">
        <v>0</v>
      </c>
      <c r="Q624" s="32">
        <v>353610.04</v>
      </c>
      <c r="R624" s="32">
        <v>415328.24</v>
      </c>
      <c r="S624" s="32">
        <v>10000</v>
      </c>
      <c r="T624" s="32">
        <v>2862.5299999999997</v>
      </c>
      <c r="U624" s="31"/>
      <c r="V624" s="2" t="s">
        <v>616</v>
      </c>
      <c r="W624" s="10">
        <v>1201316.99</v>
      </c>
      <c r="X624" s="10">
        <v>0</v>
      </c>
      <c r="Y624" s="10">
        <v>0</v>
      </c>
      <c r="Z624" s="10">
        <v>145857.42000000001</v>
      </c>
      <c r="AA624" s="10">
        <v>0</v>
      </c>
      <c r="AB624" s="10">
        <v>0</v>
      </c>
      <c r="AC624" s="10">
        <v>0</v>
      </c>
      <c r="AD624" s="10">
        <v>0</v>
      </c>
      <c r="AE624" s="10">
        <v>0</v>
      </c>
      <c r="AF624" s="10">
        <v>0</v>
      </c>
      <c r="AG624" s="10">
        <v>0</v>
      </c>
      <c r="AH624" s="10">
        <v>0</v>
      </c>
      <c r="AI624" s="10">
        <v>595011.55000000005</v>
      </c>
      <c r="AJ624" s="10">
        <v>415328.24</v>
      </c>
      <c r="AK624" s="10">
        <v>10000</v>
      </c>
      <c r="AL624" s="10">
        <v>15119.78</v>
      </c>
      <c r="AN624" s="31">
        <f t="shared" si="84"/>
        <v>-373960.40999999992</v>
      </c>
      <c r="AO624" s="13">
        <f t="shared" si="85"/>
        <v>0</v>
      </c>
      <c r="AP624" s="13">
        <f t="shared" si="86"/>
        <v>0</v>
      </c>
      <c r="AQ624" s="13">
        <f t="shared" si="87"/>
        <v>-12257.25</v>
      </c>
      <c r="AR624" s="13">
        <f t="shared" si="88"/>
        <v>-361703.15999999992</v>
      </c>
    </row>
    <row r="625" spans="1:44" x14ac:dyDescent="0.25">
      <c r="A625" s="5">
        <f t="shared" si="90"/>
        <v>605</v>
      </c>
      <c r="B625" s="5">
        <f t="shared" si="90"/>
        <v>238</v>
      </c>
      <c r="C625" s="15" t="s">
        <v>193</v>
      </c>
      <c r="D625" s="2" t="s">
        <v>617</v>
      </c>
      <c r="E625" s="30">
        <f t="shared" si="82"/>
        <v>838890.32457218668</v>
      </c>
      <c r="F625" s="32">
        <v>0</v>
      </c>
      <c r="G625" s="32">
        <v>0</v>
      </c>
      <c r="H625" s="32">
        <v>68745.899999999994</v>
      </c>
      <c r="I625" s="32">
        <v>0</v>
      </c>
      <c r="J625" s="32">
        <v>0</v>
      </c>
      <c r="K625" s="32">
        <v>0</v>
      </c>
      <c r="L625" s="32">
        <v>0</v>
      </c>
      <c r="M625" s="32">
        <v>0</v>
      </c>
      <c r="N625" s="32">
        <v>0</v>
      </c>
      <c r="O625" s="32">
        <v>0</v>
      </c>
      <c r="P625" s="12">
        <v>0</v>
      </c>
      <c r="Q625" s="32">
        <v>379431.99</v>
      </c>
      <c r="R625" s="32">
        <v>371565.95457218669</v>
      </c>
      <c r="S625" s="32">
        <v>10000</v>
      </c>
      <c r="T625" s="32">
        <v>9146.48</v>
      </c>
      <c r="U625" s="31"/>
      <c r="V625" s="2" t="s">
        <v>617</v>
      </c>
      <c r="W625" s="10">
        <v>1168511.7699999998</v>
      </c>
      <c r="X625" s="10">
        <v>0</v>
      </c>
      <c r="Y625" s="10">
        <v>0</v>
      </c>
      <c r="Z625" s="10">
        <v>147971.44</v>
      </c>
      <c r="AA625" s="10">
        <v>0</v>
      </c>
      <c r="AB625" s="10">
        <v>0</v>
      </c>
      <c r="AC625" s="10">
        <v>0</v>
      </c>
      <c r="AD625" s="10">
        <v>0</v>
      </c>
      <c r="AE625" s="10">
        <v>0</v>
      </c>
      <c r="AF625" s="10">
        <v>0</v>
      </c>
      <c r="AG625" s="10">
        <v>0</v>
      </c>
      <c r="AH625" s="10">
        <v>0</v>
      </c>
      <c r="AI625" s="10">
        <v>603635.46</v>
      </c>
      <c r="AJ625" s="10">
        <v>371565.95</v>
      </c>
      <c r="AK625" s="10">
        <v>10000</v>
      </c>
      <c r="AL625" s="10">
        <v>15338.92</v>
      </c>
      <c r="AN625" s="31">
        <f t="shared" si="84"/>
        <v>-329621.4454278131</v>
      </c>
      <c r="AO625" s="13">
        <f t="shared" si="85"/>
        <v>4.5721866772510111E-3</v>
      </c>
      <c r="AP625" s="13">
        <f t="shared" si="86"/>
        <v>0</v>
      </c>
      <c r="AQ625" s="13">
        <f t="shared" si="87"/>
        <v>-6192.4400000000005</v>
      </c>
      <c r="AR625" s="13">
        <f t="shared" si="88"/>
        <v>-323429.00999999978</v>
      </c>
    </row>
    <row r="626" spans="1:44" x14ac:dyDescent="0.25">
      <c r="A626" s="5">
        <f t="shared" si="90"/>
        <v>606</v>
      </c>
      <c r="B626" s="5">
        <f t="shared" si="90"/>
        <v>239</v>
      </c>
      <c r="C626" s="15" t="s">
        <v>193</v>
      </c>
      <c r="D626" s="2" t="s">
        <v>618</v>
      </c>
      <c r="E626" s="30">
        <f t="shared" si="82"/>
        <v>1610140.46</v>
      </c>
      <c r="F626" s="32">
        <v>699439.37</v>
      </c>
      <c r="G626" s="32">
        <v>353168.82</v>
      </c>
      <c r="H626" s="32">
        <v>115474.07</v>
      </c>
      <c r="I626" s="32">
        <v>224016.68</v>
      </c>
      <c r="J626" s="32">
        <v>0</v>
      </c>
      <c r="K626" s="32">
        <v>0</v>
      </c>
      <c r="L626" s="32">
        <v>144538.94</v>
      </c>
      <c r="M626" s="32">
        <v>0</v>
      </c>
      <c r="N626" s="32">
        <v>0</v>
      </c>
      <c r="O626" s="32">
        <v>0</v>
      </c>
      <c r="P626" s="12">
        <v>0</v>
      </c>
      <c r="Q626" s="32">
        <v>0</v>
      </c>
      <c r="R626" s="32">
        <v>0</v>
      </c>
      <c r="S626" s="32">
        <v>44833.32</v>
      </c>
      <c r="T626" s="32">
        <v>28669.260000000002</v>
      </c>
      <c r="U626" s="31"/>
      <c r="V626" s="2" t="s">
        <v>618</v>
      </c>
      <c r="W626" s="10">
        <v>1782752.18</v>
      </c>
      <c r="X626" s="10">
        <v>664056.94999999995</v>
      </c>
      <c r="Y626" s="10">
        <v>335303.14</v>
      </c>
      <c r="Z626" s="10">
        <v>109632.61</v>
      </c>
      <c r="AA626" s="10">
        <v>212684.39</v>
      </c>
      <c r="AB626" s="10">
        <v>0</v>
      </c>
      <c r="AC626" s="10">
        <v>0</v>
      </c>
      <c r="AD626" s="10">
        <v>134430.03</v>
      </c>
      <c r="AE626" s="10">
        <v>0</v>
      </c>
      <c r="AF626" s="10">
        <v>0</v>
      </c>
      <c r="AG626" s="10">
        <v>0</v>
      </c>
      <c r="AH626" s="10">
        <v>0</v>
      </c>
      <c r="AI626" s="10">
        <v>0</v>
      </c>
      <c r="AJ626" s="10">
        <v>266928.58</v>
      </c>
      <c r="AK626" s="10">
        <v>10000</v>
      </c>
      <c r="AL626" s="10">
        <v>29716.48</v>
      </c>
      <c r="AN626" s="31">
        <f t="shared" si="84"/>
        <v>-172611.71999999997</v>
      </c>
      <c r="AO626" s="13">
        <f t="shared" si="85"/>
        <v>-266928.58</v>
      </c>
      <c r="AP626" s="13">
        <f t="shared" si="86"/>
        <v>34833.32</v>
      </c>
      <c r="AQ626" s="13">
        <f t="shared" si="87"/>
        <v>-1047.2199999999975</v>
      </c>
      <c r="AR626" s="13">
        <f t="shared" si="88"/>
        <v>60530.760000000038</v>
      </c>
    </row>
    <row r="627" spans="1:44" x14ac:dyDescent="0.25">
      <c r="A627" s="5">
        <f t="shared" si="90"/>
        <v>607</v>
      </c>
      <c r="B627" s="5">
        <f t="shared" si="90"/>
        <v>240</v>
      </c>
      <c r="C627" s="15" t="s">
        <v>193</v>
      </c>
      <c r="D627" s="2" t="s">
        <v>619</v>
      </c>
      <c r="E627" s="30">
        <f t="shared" si="82"/>
        <v>3312901.1776266252</v>
      </c>
      <c r="F627" s="32">
        <v>1371335.17</v>
      </c>
      <c r="G627" s="32">
        <v>497067.62</v>
      </c>
      <c r="H627" s="32">
        <v>192072.12</v>
      </c>
      <c r="I627" s="32">
        <v>777841.56</v>
      </c>
      <c r="J627" s="32">
        <v>0</v>
      </c>
      <c r="K627" s="32">
        <v>0</v>
      </c>
      <c r="L627" s="32">
        <v>319862.25</v>
      </c>
      <c r="M627" s="32">
        <v>0</v>
      </c>
      <c r="N627" s="32">
        <v>0</v>
      </c>
      <c r="O627" s="32">
        <v>0</v>
      </c>
      <c r="P627" s="32">
        <v>0</v>
      </c>
      <c r="Q627" s="32">
        <v>0</v>
      </c>
      <c r="R627" s="32">
        <v>62957.757626624654</v>
      </c>
      <c r="S627" s="32">
        <v>33332</v>
      </c>
      <c r="T627" s="32">
        <v>58432.700000000004</v>
      </c>
      <c r="U627" s="31"/>
      <c r="V627" s="2" t="s">
        <v>619</v>
      </c>
      <c r="W627" s="10">
        <v>3121217.47</v>
      </c>
      <c r="X627" s="10">
        <v>1309151.53</v>
      </c>
      <c r="Y627" s="10">
        <v>478607.76</v>
      </c>
      <c r="Z627" s="10">
        <v>184201.77</v>
      </c>
      <c r="AA627" s="10">
        <v>742506.68</v>
      </c>
      <c r="AB627" s="10">
        <v>0</v>
      </c>
      <c r="AC627" s="10">
        <v>0</v>
      </c>
      <c r="AD627" s="10">
        <v>297953.18</v>
      </c>
      <c r="AE627" s="10">
        <v>0</v>
      </c>
      <c r="AF627" s="10">
        <v>0</v>
      </c>
      <c r="AG627" s="10">
        <v>0</v>
      </c>
      <c r="AH627" s="10">
        <v>0</v>
      </c>
      <c r="AI627" s="10">
        <v>0</v>
      </c>
      <c r="AJ627" s="10">
        <v>17318.57</v>
      </c>
      <c r="AK627" s="10">
        <v>5714.29</v>
      </c>
      <c r="AL627" s="10">
        <v>61477.98</v>
      </c>
      <c r="AN627" s="31">
        <f t="shared" si="84"/>
        <v>191683.70762662496</v>
      </c>
      <c r="AO627" s="13">
        <f t="shared" si="85"/>
        <v>45639.187626624655</v>
      </c>
      <c r="AP627" s="13">
        <f t="shared" si="86"/>
        <v>27617.71</v>
      </c>
      <c r="AQ627" s="13">
        <f t="shared" si="87"/>
        <v>-3045.2799999999988</v>
      </c>
      <c r="AR627" s="13">
        <f t="shared" si="88"/>
        <v>121472.09000000032</v>
      </c>
    </row>
    <row r="628" spans="1:44" x14ac:dyDescent="0.25">
      <c r="A628" s="5">
        <f t="shared" ref="A628:B643" si="91">+A627+1</f>
        <v>608</v>
      </c>
      <c r="B628" s="5">
        <f t="shared" si="91"/>
        <v>241</v>
      </c>
      <c r="C628" s="15" t="s">
        <v>193</v>
      </c>
      <c r="D628" s="2" t="s">
        <v>620</v>
      </c>
      <c r="E628" s="30">
        <f t="shared" si="82"/>
        <v>3560171.5439528381</v>
      </c>
      <c r="F628" s="32">
        <v>1472632.37</v>
      </c>
      <c r="G628" s="32">
        <v>534075.21</v>
      </c>
      <c r="H628" s="32">
        <v>206115.37</v>
      </c>
      <c r="I628" s="32">
        <v>835276.7</v>
      </c>
      <c r="J628" s="32">
        <v>0</v>
      </c>
      <c r="K628" s="32">
        <v>0</v>
      </c>
      <c r="L628" s="32">
        <v>343398.37</v>
      </c>
      <c r="M628" s="32">
        <v>0</v>
      </c>
      <c r="N628" s="32">
        <v>0</v>
      </c>
      <c r="O628" s="32">
        <v>0</v>
      </c>
      <c r="P628" s="32">
        <v>0</v>
      </c>
      <c r="Q628" s="32">
        <v>0</v>
      </c>
      <c r="R628" s="32">
        <v>71675.34395283724</v>
      </c>
      <c r="S628" s="32">
        <v>34267</v>
      </c>
      <c r="T628" s="32">
        <v>62731.18</v>
      </c>
      <c r="U628" s="31"/>
      <c r="V628" s="2" t="s">
        <v>620</v>
      </c>
      <c r="W628" s="10">
        <v>3348508.4099999997</v>
      </c>
      <c r="X628" s="10">
        <v>1405807.7</v>
      </c>
      <c r="Y628" s="10">
        <v>513943.91</v>
      </c>
      <c r="Z628" s="10">
        <v>197801.60000000001</v>
      </c>
      <c r="AA628" s="10">
        <v>797326.8</v>
      </c>
      <c r="AB628" s="10">
        <v>0</v>
      </c>
      <c r="AC628" s="10">
        <v>0</v>
      </c>
      <c r="AD628" s="10">
        <v>319951.42</v>
      </c>
      <c r="AE628" s="10">
        <v>0</v>
      </c>
      <c r="AF628" s="10">
        <v>0</v>
      </c>
      <c r="AG628" s="10">
        <v>0</v>
      </c>
      <c r="AH628" s="10">
        <v>0</v>
      </c>
      <c r="AI628" s="10">
        <v>0</v>
      </c>
      <c r="AJ628" s="10">
        <v>17660</v>
      </c>
      <c r="AK628" s="10">
        <v>5714.29</v>
      </c>
      <c r="AL628" s="10">
        <v>66016.98</v>
      </c>
      <c r="AN628" s="31">
        <f t="shared" si="84"/>
        <v>211663.13395283837</v>
      </c>
      <c r="AO628" s="13">
        <f t="shared" si="85"/>
        <v>54015.34395283724</v>
      </c>
      <c r="AP628" s="13">
        <f t="shared" si="86"/>
        <v>28552.71</v>
      </c>
      <c r="AQ628" s="13">
        <f t="shared" si="87"/>
        <v>-3285.7999999999956</v>
      </c>
      <c r="AR628" s="13">
        <f t="shared" si="88"/>
        <v>132380.88000000114</v>
      </c>
    </row>
    <row r="629" spans="1:44" x14ac:dyDescent="0.25">
      <c r="A629" s="5">
        <f t="shared" si="91"/>
        <v>609</v>
      </c>
      <c r="B629" s="5">
        <f t="shared" si="91"/>
        <v>242</v>
      </c>
      <c r="C629" s="15" t="s">
        <v>193</v>
      </c>
      <c r="D629" s="2" t="s">
        <v>621</v>
      </c>
      <c r="E629" s="30">
        <f t="shared" si="82"/>
        <v>9531234.8970780242</v>
      </c>
      <c r="F629" s="32">
        <v>2613777.21</v>
      </c>
      <c r="G629" s="32">
        <v>946928.48</v>
      </c>
      <c r="H629" s="32">
        <v>366088.73</v>
      </c>
      <c r="I629" s="32">
        <v>1482652.13</v>
      </c>
      <c r="J629" s="32">
        <v>0</v>
      </c>
      <c r="K629" s="32">
        <v>0</v>
      </c>
      <c r="L629" s="32">
        <v>609169.43000000005</v>
      </c>
      <c r="M629" s="32">
        <v>0</v>
      </c>
      <c r="N629" s="32">
        <v>3218188.19</v>
      </c>
      <c r="O629" s="32">
        <v>0</v>
      </c>
      <c r="P629" s="32">
        <v>0</v>
      </c>
      <c r="Q629" s="32">
        <v>0</v>
      </c>
      <c r="R629" s="32">
        <v>80145.687078024901</v>
      </c>
      <c r="S629" s="32">
        <v>37602</v>
      </c>
      <c r="T629" s="32">
        <v>176683.04</v>
      </c>
      <c r="U629" s="31"/>
      <c r="V629" s="2" t="s">
        <v>621</v>
      </c>
      <c r="W629" s="10">
        <v>9070788.3600000013</v>
      </c>
      <c r="X629" s="10">
        <v>2493481.04</v>
      </c>
      <c r="Y629" s="10">
        <v>911582.28</v>
      </c>
      <c r="Z629" s="10">
        <v>350840.67</v>
      </c>
      <c r="AA629" s="10">
        <v>1414218.51</v>
      </c>
      <c r="AB629" s="10">
        <v>0</v>
      </c>
      <c r="AC629" s="10">
        <v>0</v>
      </c>
      <c r="AD629" s="10">
        <v>567497.81000000006</v>
      </c>
      <c r="AE629" s="10">
        <v>0</v>
      </c>
      <c r="AF629" s="10">
        <v>3075988.94</v>
      </c>
      <c r="AG629" s="10">
        <v>0</v>
      </c>
      <c r="AH629" s="10">
        <v>0</v>
      </c>
      <c r="AI629" s="10">
        <v>0</v>
      </c>
      <c r="AJ629" s="10">
        <v>47309.55</v>
      </c>
      <c r="AK629" s="10">
        <v>5714.29</v>
      </c>
      <c r="AL629" s="10">
        <v>179869.56</v>
      </c>
      <c r="AN629" s="31">
        <f t="shared" si="84"/>
        <v>460446.53707802296</v>
      </c>
      <c r="AO629" s="13">
        <f t="shared" si="85"/>
        <v>32836.137078024898</v>
      </c>
      <c r="AP629" s="13">
        <f t="shared" si="86"/>
        <v>31887.71</v>
      </c>
      <c r="AQ629" s="13">
        <f t="shared" si="87"/>
        <v>-3186.5199999999895</v>
      </c>
      <c r="AR629" s="13">
        <f t="shared" si="88"/>
        <v>398909.20999999798</v>
      </c>
    </row>
    <row r="630" spans="1:44" x14ac:dyDescent="0.25">
      <c r="A630" s="5">
        <f t="shared" si="91"/>
        <v>610</v>
      </c>
      <c r="B630" s="5">
        <f t="shared" si="91"/>
        <v>243</v>
      </c>
      <c r="C630" s="15" t="s">
        <v>193</v>
      </c>
      <c r="D630" s="2" t="s">
        <v>197</v>
      </c>
      <c r="E630" s="30">
        <f t="shared" si="82"/>
        <v>170937.65000000002</v>
      </c>
      <c r="F630" s="32">
        <v>0</v>
      </c>
      <c r="G630" s="32">
        <v>0</v>
      </c>
      <c r="H630" s="32">
        <v>136013.79</v>
      </c>
      <c r="I630" s="32">
        <v>0</v>
      </c>
      <c r="J630" s="32">
        <v>0</v>
      </c>
      <c r="K630" s="32">
        <v>0</v>
      </c>
      <c r="L630" s="32">
        <v>0</v>
      </c>
      <c r="M630" s="32">
        <v>0</v>
      </c>
      <c r="N630" s="32">
        <v>0</v>
      </c>
      <c r="O630" s="32">
        <v>0</v>
      </c>
      <c r="P630" s="32">
        <v>0</v>
      </c>
      <c r="Q630" s="32">
        <v>0</v>
      </c>
      <c r="R630" s="32">
        <v>1576.64</v>
      </c>
      <c r="S630" s="32">
        <v>30000</v>
      </c>
      <c r="T630" s="32">
        <v>3347.22</v>
      </c>
      <c r="U630" s="31"/>
      <c r="V630" s="2" t="s">
        <v>197</v>
      </c>
      <c r="W630" s="10">
        <v>163967.41146743411</v>
      </c>
      <c r="X630" s="10">
        <v>0</v>
      </c>
      <c r="Y630" s="10">
        <v>0</v>
      </c>
      <c r="Z630" s="10">
        <v>129742.95</v>
      </c>
      <c r="AA630" s="10">
        <v>0</v>
      </c>
      <c r="AB630" s="10">
        <v>0</v>
      </c>
      <c r="AC630" s="10">
        <v>0</v>
      </c>
      <c r="AD630" s="10">
        <v>0</v>
      </c>
      <c r="AE630" s="10">
        <v>0</v>
      </c>
      <c r="AF630" s="10">
        <v>0</v>
      </c>
      <c r="AG630" s="10">
        <v>0</v>
      </c>
      <c r="AH630" s="10">
        <v>0</v>
      </c>
      <c r="AI630" s="10">
        <v>0</v>
      </c>
      <c r="AJ630" s="10">
        <v>1576.6414674340967</v>
      </c>
      <c r="AK630" s="10">
        <v>2000</v>
      </c>
      <c r="AL630" s="10">
        <v>2647.82</v>
      </c>
      <c r="AN630" s="31">
        <f t="shared" ref="AN630:AN691" si="92">+E630-W630</f>
        <v>6970.2385325659125</v>
      </c>
      <c r="AO630" s="13">
        <f t="shared" ref="AO630:AO691" si="93">+R630-AJ630</f>
        <v>-1.4674340966394084E-3</v>
      </c>
      <c r="AP630" s="13">
        <f t="shared" ref="AP630:AP691" si="94">+S630-AK630</f>
        <v>28000</v>
      </c>
      <c r="AQ630" s="13">
        <f t="shared" ref="AQ630:AQ691" si="95">+T630-AL630</f>
        <v>699.39999999999964</v>
      </c>
      <c r="AR630" s="13">
        <f t="shared" ref="AR630:AR691" si="96">+AN630-AO630-AP630-AQ630</f>
        <v>-21729.159999999989</v>
      </c>
    </row>
    <row r="631" spans="1:44" x14ac:dyDescent="0.25">
      <c r="A631" s="5">
        <f t="shared" si="91"/>
        <v>611</v>
      </c>
      <c r="B631" s="5">
        <f t="shared" si="91"/>
        <v>244</v>
      </c>
      <c r="C631" s="15" t="s">
        <v>193</v>
      </c>
      <c r="D631" s="2" t="s">
        <v>198</v>
      </c>
      <c r="E631" s="30">
        <f t="shared" si="82"/>
        <v>168659.37999999998</v>
      </c>
      <c r="F631" s="32">
        <v>0</v>
      </c>
      <c r="G631" s="32">
        <v>0</v>
      </c>
      <c r="H631" s="32">
        <v>133779.46</v>
      </c>
      <c r="I631" s="32">
        <v>0</v>
      </c>
      <c r="J631" s="32">
        <v>0</v>
      </c>
      <c r="K631" s="32">
        <v>0</v>
      </c>
      <c r="L631" s="32">
        <v>0</v>
      </c>
      <c r="M631" s="32">
        <v>0</v>
      </c>
      <c r="N631" s="32">
        <v>0</v>
      </c>
      <c r="O631" s="32">
        <v>0</v>
      </c>
      <c r="P631" s="32">
        <v>0</v>
      </c>
      <c r="Q631" s="32">
        <v>0</v>
      </c>
      <c r="R631" s="32">
        <v>1578.3</v>
      </c>
      <c r="S631" s="32">
        <v>30000</v>
      </c>
      <c r="T631" s="32">
        <v>3301.62</v>
      </c>
      <c r="U631" s="31"/>
      <c r="V631" s="2" t="s">
        <v>198</v>
      </c>
      <c r="W631" s="10">
        <v>161793.2116910294</v>
      </c>
      <c r="X631" s="10">
        <v>0</v>
      </c>
      <c r="Y631" s="10">
        <v>0</v>
      </c>
      <c r="Z631" s="10">
        <v>127621.89</v>
      </c>
      <c r="AA631" s="10">
        <v>0</v>
      </c>
      <c r="AB631" s="10">
        <v>0</v>
      </c>
      <c r="AC631" s="10">
        <v>0</v>
      </c>
      <c r="AD631" s="10">
        <v>0</v>
      </c>
      <c r="AE631" s="10">
        <v>0</v>
      </c>
      <c r="AF631" s="10">
        <v>0</v>
      </c>
      <c r="AG631" s="10">
        <v>0</v>
      </c>
      <c r="AH631" s="10">
        <v>0</v>
      </c>
      <c r="AI631" s="10">
        <v>0</v>
      </c>
      <c r="AJ631" s="10">
        <v>1566.8016910293995</v>
      </c>
      <c r="AK631" s="10">
        <v>2000</v>
      </c>
      <c r="AL631" s="10">
        <v>2604.52</v>
      </c>
      <c r="AN631" s="31">
        <f t="shared" si="92"/>
        <v>6866.1683089705766</v>
      </c>
      <c r="AO631" s="13">
        <f t="shared" si="93"/>
        <v>11.498308970600419</v>
      </c>
      <c r="AP631" s="13">
        <f t="shared" si="94"/>
        <v>28000</v>
      </c>
      <c r="AQ631" s="13">
        <f t="shared" si="95"/>
        <v>697.09999999999991</v>
      </c>
      <c r="AR631" s="13">
        <f t="shared" si="96"/>
        <v>-21842.430000000022</v>
      </c>
    </row>
    <row r="632" spans="1:44" x14ac:dyDescent="0.25">
      <c r="A632" s="5">
        <f t="shared" si="91"/>
        <v>612</v>
      </c>
      <c r="B632" s="5">
        <f t="shared" si="91"/>
        <v>245</v>
      </c>
      <c r="C632" s="15" t="s">
        <v>193</v>
      </c>
      <c r="D632" s="2" t="s">
        <v>199</v>
      </c>
      <c r="E632" s="30">
        <f t="shared" si="82"/>
        <v>168491.86169102939</v>
      </c>
      <c r="F632" s="32">
        <v>0</v>
      </c>
      <c r="G632" s="32">
        <v>0</v>
      </c>
      <c r="H632" s="32">
        <v>133626.56</v>
      </c>
      <c r="I632" s="32">
        <v>0</v>
      </c>
      <c r="J632" s="32">
        <v>0</v>
      </c>
      <c r="K632" s="32">
        <v>0</v>
      </c>
      <c r="L632" s="32">
        <v>0</v>
      </c>
      <c r="M632" s="32">
        <v>0</v>
      </c>
      <c r="N632" s="32">
        <v>0</v>
      </c>
      <c r="O632" s="32">
        <v>0</v>
      </c>
      <c r="P632" s="32">
        <v>0</v>
      </c>
      <c r="Q632" s="32">
        <v>0</v>
      </c>
      <c r="R632" s="32">
        <v>1566.8016910293995</v>
      </c>
      <c r="S632" s="32">
        <v>30000</v>
      </c>
      <c r="T632" s="32">
        <v>3298.5</v>
      </c>
      <c r="U632" s="31"/>
      <c r="V632" s="2" t="s">
        <v>199</v>
      </c>
      <c r="W632" s="10">
        <v>161634.07169102938</v>
      </c>
      <c r="X632" s="10">
        <v>0</v>
      </c>
      <c r="Y632" s="10">
        <v>0</v>
      </c>
      <c r="Z632" s="10">
        <v>127465.93</v>
      </c>
      <c r="AA632" s="10">
        <v>0</v>
      </c>
      <c r="AB632" s="10">
        <v>0</v>
      </c>
      <c r="AC632" s="10">
        <v>0</v>
      </c>
      <c r="AD632" s="10">
        <v>0</v>
      </c>
      <c r="AE632" s="10">
        <v>0</v>
      </c>
      <c r="AF632" s="10">
        <v>0</v>
      </c>
      <c r="AG632" s="10">
        <v>0</v>
      </c>
      <c r="AH632" s="10">
        <v>0</v>
      </c>
      <c r="AI632" s="10">
        <v>0</v>
      </c>
      <c r="AJ632" s="10">
        <v>1566.8016910293995</v>
      </c>
      <c r="AK632" s="10">
        <v>2000</v>
      </c>
      <c r="AL632" s="10">
        <v>2601.34</v>
      </c>
      <c r="AN632" s="31">
        <f t="shared" si="92"/>
        <v>6857.7900000000081</v>
      </c>
      <c r="AO632" s="13">
        <f t="shared" si="93"/>
        <v>0</v>
      </c>
      <c r="AP632" s="13">
        <f t="shared" si="94"/>
        <v>28000</v>
      </c>
      <c r="AQ632" s="13">
        <f t="shared" si="95"/>
        <v>697.15999999999985</v>
      </c>
      <c r="AR632" s="13">
        <f t="shared" si="96"/>
        <v>-21839.369999999992</v>
      </c>
    </row>
    <row r="633" spans="1:44" x14ac:dyDescent="0.25">
      <c r="A633" s="5">
        <f t="shared" si="91"/>
        <v>613</v>
      </c>
      <c r="B633" s="5">
        <f t="shared" si="91"/>
        <v>246</v>
      </c>
      <c r="C633" s="15" t="s">
        <v>193</v>
      </c>
      <c r="D633" s="2" t="s">
        <v>200</v>
      </c>
      <c r="E633" s="30">
        <f t="shared" si="82"/>
        <v>161971.68000000002</v>
      </c>
      <c r="F633" s="32">
        <v>0</v>
      </c>
      <c r="G633" s="32">
        <v>0</v>
      </c>
      <c r="H633" s="32">
        <v>37540.44</v>
      </c>
      <c r="I633" s="32">
        <v>0</v>
      </c>
      <c r="J633" s="32">
        <v>0</v>
      </c>
      <c r="K633" s="32">
        <v>0</v>
      </c>
      <c r="L633" s="32">
        <v>0</v>
      </c>
      <c r="M633" s="32">
        <v>0</v>
      </c>
      <c r="N633" s="32">
        <v>0</v>
      </c>
      <c r="O633" s="32">
        <v>0</v>
      </c>
      <c r="P633" s="12">
        <v>0</v>
      </c>
      <c r="Q633" s="32">
        <v>0</v>
      </c>
      <c r="R633" s="32">
        <v>113665.1</v>
      </c>
      <c r="S633" s="32">
        <v>10000</v>
      </c>
      <c r="T633" s="32">
        <v>766.14</v>
      </c>
      <c r="U633" s="31"/>
      <c r="V633" s="2" t="s">
        <v>200</v>
      </c>
      <c r="W633" s="10">
        <v>267538.2</v>
      </c>
      <c r="X633" s="10">
        <v>0</v>
      </c>
      <c r="Y633" s="10">
        <v>0</v>
      </c>
      <c r="Z633" s="10">
        <v>121395.64</v>
      </c>
      <c r="AA633" s="10">
        <v>0</v>
      </c>
      <c r="AB633" s="10">
        <v>0</v>
      </c>
      <c r="AC633" s="10">
        <v>0</v>
      </c>
      <c r="AD633" s="10">
        <v>0</v>
      </c>
      <c r="AE633" s="10">
        <v>0</v>
      </c>
      <c r="AF633" s="10">
        <v>0</v>
      </c>
      <c r="AG633" s="10">
        <v>0</v>
      </c>
      <c r="AH633" s="10">
        <v>0</v>
      </c>
      <c r="AI633" s="10">
        <v>0</v>
      </c>
      <c r="AJ633" s="10">
        <v>113665.1</v>
      </c>
      <c r="AK633" s="10">
        <v>10000</v>
      </c>
      <c r="AL633" s="10">
        <v>2477.46</v>
      </c>
      <c r="AN633" s="31">
        <f t="shared" si="92"/>
        <v>-105566.51999999999</v>
      </c>
      <c r="AO633" s="13">
        <f t="shared" si="93"/>
        <v>0</v>
      </c>
      <c r="AP633" s="13">
        <f t="shared" si="94"/>
        <v>0</v>
      </c>
      <c r="AQ633" s="13">
        <f t="shared" si="95"/>
        <v>-1711.3200000000002</v>
      </c>
      <c r="AR633" s="13">
        <f t="shared" si="96"/>
        <v>-103855.19999999998</v>
      </c>
    </row>
    <row r="634" spans="1:44" x14ac:dyDescent="0.25">
      <c r="A634" s="5">
        <f t="shared" si="91"/>
        <v>614</v>
      </c>
      <c r="B634" s="5">
        <f t="shared" si="91"/>
        <v>247</v>
      </c>
      <c r="C634" s="15" t="s">
        <v>193</v>
      </c>
      <c r="D634" s="2" t="s">
        <v>201</v>
      </c>
      <c r="E634" s="30">
        <f t="shared" si="82"/>
        <v>157661.68999999997</v>
      </c>
      <c r="F634" s="32">
        <v>0</v>
      </c>
      <c r="G634" s="32">
        <v>0</v>
      </c>
      <c r="H634" s="32">
        <v>32883.42</v>
      </c>
      <c r="I634" s="32">
        <v>0</v>
      </c>
      <c r="J634" s="32">
        <v>0</v>
      </c>
      <c r="K634" s="32">
        <v>0</v>
      </c>
      <c r="L634" s="32">
        <v>0</v>
      </c>
      <c r="M634" s="32">
        <v>0</v>
      </c>
      <c r="N634" s="32">
        <v>0</v>
      </c>
      <c r="O634" s="32">
        <v>0</v>
      </c>
      <c r="P634" s="12">
        <v>0</v>
      </c>
      <c r="Q634" s="32">
        <v>0</v>
      </c>
      <c r="R634" s="32">
        <v>114107.19</v>
      </c>
      <c r="S634" s="32">
        <v>10000</v>
      </c>
      <c r="T634" s="32">
        <v>671.08</v>
      </c>
      <c r="U634" s="31"/>
      <c r="V634" s="2" t="s">
        <v>201</v>
      </c>
      <c r="W634" s="10">
        <v>263885.8</v>
      </c>
      <c r="X634" s="10">
        <v>0</v>
      </c>
      <c r="Y634" s="10">
        <v>0</v>
      </c>
      <c r="Z634" s="10">
        <v>117383.03</v>
      </c>
      <c r="AA634" s="10">
        <v>0</v>
      </c>
      <c r="AB634" s="10">
        <v>0</v>
      </c>
      <c r="AC634" s="10">
        <v>0</v>
      </c>
      <c r="AD634" s="10">
        <v>0</v>
      </c>
      <c r="AE634" s="10">
        <v>0</v>
      </c>
      <c r="AF634" s="10">
        <v>0</v>
      </c>
      <c r="AG634" s="10">
        <v>0</v>
      </c>
      <c r="AH634" s="10">
        <v>0</v>
      </c>
      <c r="AI634" s="10">
        <v>0</v>
      </c>
      <c r="AJ634" s="10">
        <v>114107.19</v>
      </c>
      <c r="AK634" s="10">
        <v>10000</v>
      </c>
      <c r="AL634" s="10">
        <v>2395.58</v>
      </c>
      <c r="AN634" s="31">
        <f t="shared" si="92"/>
        <v>-106224.11000000002</v>
      </c>
      <c r="AO634" s="13">
        <f t="shared" si="93"/>
        <v>0</v>
      </c>
      <c r="AP634" s="13">
        <f t="shared" si="94"/>
        <v>0</v>
      </c>
      <c r="AQ634" s="13">
        <f t="shared" si="95"/>
        <v>-1724.5</v>
      </c>
      <c r="AR634" s="13">
        <f t="shared" si="96"/>
        <v>-104499.61000000002</v>
      </c>
    </row>
    <row r="635" spans="1:44" x14ac:dyDescent="0.25">
      <c r="A635" s="5">
        <f t="shared" si="91"/>
        <v>615</v>
      </c>
      <c r="B635" s="5">
        <f t="shared" si="91"/>
        <v>248</v>
      </c>
      <c r="C635" s="15" t="s">
        <v>193</v>
      </c>
      <c r="D635" s="2" t="s">
        <v>202</v>
      </c>
      <c r="E635" s="30">
        <f t="shared" si="82"/>
        <v>793723.98318391037</v>
      </c>
      <c r="F635" s="32">
        <v>0</v>
      </c>
      <c r="G635" s="32">
        <v>0</v>
      </c>
      <c r="H635" s="32">
        <v>60338.879999999997</v>
      </c>
      <c r="I635" s="32">
        <v>0</v>
      </c>
      <c r="J635" s="32">
        <v>0</v>
      </c>
      <c r="K635" s="32">
        <v>0</v>
      </c>
      <c r="L635" s="32">
        <v>0</v>
      </c>
      <c r="M635" s="32">
        <v>0</v>
      </c>
      <c r="N635" s="32">
        <v>0</v>
      </c>
      <c r="O635" s="32">
        <v>0</v>
      </c>
      <c r="P635" s="12">
        <v>0</v>
      </c>
      <c r="Q635" s="32">
        <v>360435.61</v>
      </c>
      <c r="R635" s="32">
        <v>356654.31999999995</v>
      </c>
      <c r="S635" s="32">
        <v>10000</v>
      </c>
      <c r="T635" s="32">
        <v>6295.1731839104013</v>
      </c>
      <c r="U635" s="31"/>
      <c r="V635" s="2" t="s">
        <v>202</v>
      </c>
      <c r="W635" s="10">
        <v>1110692.1000000001</v>
      </c>
      <c r="X635" s="10">
        <v>0</v>
      </c>
      <c r="Y635" s="10">
        <v>0</v>
      </c>
      <c r="Z635" s="10">
        <v>139692.92000000001</v>
      </c>
      <c r="AA635" s="10">
        <v>0</v>
      </c>
      <c r="AB635" s="10">
        <v>0</v>
      </c>
      <c r="AC635" s="10">
        <v>0</v>
      </c>
      <c r="AD635" s="10">
        <v>0</v>
      </c>
      <c r="AE635" s="10">
        <v>0</v>
      </c>
      <c r="AF635" s="10">
        <v>0</v>
      </c>
      <c r="AG635" s="10">
        <v>0</v>
      </c>
      <c r="AH635" s="10">
        <v>0</v>
      </c>
      <c r="AI635" s="10">
        <v>569864.1</v>
      </c>
      <c r="AJ635" s="10">
        <v>356654.32</v>
      </c>
      <c r="AK635" s="10">
        <v>10000</v>
      </c>
      <c r="AL635" s="10">
        <v>14480.759999999998</v>
      </c>
      <c r="AN635" s="31">
        <f t="shared" si="92"/>
        <v>-316968.11681608972</v>
      </c>
      <c r="AO635" s="13">
        <f t="shared" si="93"/>
        <v>0</v>
      </c>
      <c r="AP635" s="13">
        <f t="shared" si="94"/>
        <v>0</v>
      </c>
      <c r="AQ635" s="13">
        <f t="shared" si="95"/>
        <v>-8185.5868160895971</v>
      </c>
      <c r="AR635" s="13">
        <f t="shared" si="96"/>
        <v>-308782.53000000014</v>
      </c>
    </row>
    <row r="636" spans="1:44" x14ac:dyDescent="0.25">
      <c r="A636" s="5">
        <f t="shared" si="91"/>
        <v>616</v>
      </c>
      <c r="B636" s="5">
        <f t="shared" si="91"/>
        <v>249</v>
      </c>
      <c r="C636" s="15" t="s">
        <v>193</v>
      </c>
      <c r="D636" s="2" t="s">
        <v>203</v>
      </c>
      <c r="E636" s="30">
        <f t="shared" si="82"/>
        <v>630119.34621202678</v>
      </c>
      <c r="F636" s="32">
        <v>0</v>
      </c>
      <c r="G636" s="32">
        <v>0</v>
      </c>
      <c r="H636" s="32">
        <v>577120.43999999994</v>
      </c>
      <c r="I636" s="32">
        <v>0</v>
      </c>
      <c r="J636" s="32">
        <v>0</v>
      </c>
      <c r="K636" s="32">
        <v>0</v>
      </c>
      <c r="L636" s="32">
        <v>0</v>
      </c>
      <c r="M636" s="32">
        <v>0</v>
      </c>
      <c r="N636" s="32">
        <v>0</v>
      </c>
      <c r="O636" s="32">
        <v>0</v>
      </c>
      <c r="P636" s="32">
        <v>0</v>
      </c>
      <c r="Q636" s="32">
        <v>0</v>
      </c>
      <c r="R636" s="32">
        <v>10637.846212026765</v>
      </c>
      <c r="S636" s="32">
        <v>30000</v>
      </c>
      <c r="T636" s="32">
        <v>12361.06</v>
      </c>
      <c r="U636" s="31"/>
      <c r="V636" s="2" t="s">
        <v>203</v>
      </c>
      <c r="W636" s="10">
        <v>591561.68621202675</v>
      </c>
      <c r="X636" s="10">
        <v>0</v>
      </c>
      <c r="Y636" s="10">
        <v>0</v>
      </c>
      <c r="Z636" s="10">
        <v>548795.5</v>
      </c>
      <c r="AA636" s="10">
        <v>0</v>
      </c>
      <c r="AB636" s="10">
        <v>0</v>
      </c>
      <c r="AC636" s="10">
        <v>0</v>
      </c>
      <c r="AD636" s="10">
        <v>0</v>
      </c>
      <c r="AE636" s="10">
        <v>0</v>
      </c>
      <c r="AF636" s="10">
        <v>0</v>
      </c>
      <c r="AG636" s="10">
        <v>0</v>
      </c>
      <c r="AH636" s="10">
        <v>0</v>
      </c>
      <c r="AI636" s="10">
        <v>0</v>
      </c>
      <c r="AJ636" s="10">
        <v>1566.286212026766</v>
      </c>
      <c r="AK636" s="10">
        <v>1428.5714285714287</v>
      </c>
      <c r="AL636" s="10">
        <v>11199.9</v>
      </c>
      <c r="AN636" s="31">
        <f t="shared" si="92"/>
        <v>38557.660000000033</v>
      </c>
      <c r="AO636" s="13">
        <f t="shared" si="93"/>
        <v>9071.56</v>
      </c>
      <c r="AP636" s="13">
        <f t="shared" si="94"/>
        <v>28571.428571428572</v>
      </c>
      <c r="AQ636" s="13">
        <f t="shared" si="95"/>
        <v>1161.1599999999999</v>
      </c>
      <c r="AR636" s="13">
        <f t="shared" si="96"/>
        <v>-246.4885714285374</v>
      </c>
    </row>
    <row r="637" spans="1:44" x14ac:dyDescent="0.25">
      <c r="A637" s="5">
        <f t="shared" si="91"/>
        <v>617</v>
      </c>
      <c r="B637" s="5">
        <f t="shared" si="91"/>
        <v>250</v>
      </c>
      <c r="C637" s="15" t="s">
        <v>193</v>
      </c>
      <c r="D637" s="2" t="s">
        <v>204</v>
      </c>
      <c r="E637" s="30">
        <f t="shared" si="82"/>
        <v>471339.89</v>
      </c>
      <c r="F637" s="32">
        <v>0</v>
      </c>
      <c r="G637" s="32">
        <v>0</v>
      </c>
      <c r="H637" s="32">
        <v>276204.90999999997</v>
      </c>
      <c r="I637" s="32">
        <v>0</v>
      </c>
      <c r="J637" s="32">
        <v>0</v>
      </c>
      <c r="K637" s="32">
        <v>0</v>
      </c>
      <c r="L637" s="32">
        <v>0</v>
      </c>
      <c r="M637" s="32">
        <v>0</v>
      </c>
      <c r="N637" s="32">
        <v>0</v>
      </c>
      <c r="O637" s="32">
        <v>0</v>
      </c>
      <c r="P637" s="12">
        <v>0</v>
      </c>
      <c r="Q637" s="32">
        <v>0</v>
      </c>
      <c r="R637" s="32">
        <v>179498.14</v>
      </c>
      <c r="S637" s="32">
        <v>10000</v>
      </c>
      <c r="T637" s="32">
        <v>5636.84</v>
      </c>
      <c r="U637" s="31"/>
      <c r="V637" s="2" t="s">
        <v>204</v>
      </c>
      <c r="W637" s="10">
        <v>627271.04</v>
      </c>
      <c r="X637" s="10">
        <v>0</v>
      </c>
      <c r="Y637" s="10">
        <v>0</v>
      </c>
      <c r="Z637" s="10">
        <v>409417.44</v>
      </c>
      <c r="AA637" s="10">
        <v>0</v>
      </c>
      <c r="AB637" s="10">
        <v>0</v>
      </c>
      <c r="AC637" s="10">
        <v>0</v>
      </c>
      <c r="AD637" s="10">
        <v>0</v>
      </c>
      <c r="AE637" s="10">
        <v>0</v>
      </c>
      <c r="AF637" s="10">
        <v>0</v>
      </c>
      <c r="AG637" s="10">
        <v>0</v>
      </c>
      <c r="AH637" s="10">
        <v>0</v>
      </c>
      <c r="AI637" s="10">
        <v>0</v>
      </c>
      <c r="AJ637" s="10">
        <v>179498.14</v>
      </c>
      <c r="AK637" s="10">
        <v>10000</v>
      </c>
      <c r="AL637" s="10">
        <v>8355.4599999999991</v>
      </c>
      <c r="AN637" s="31">
        <f t="shared" si="92"/>
        <v>-155931.15000000002</v>
      </c>
      <c r="AO637" s="13">
        <f t="shared" si="93"/>
        <v>0</v>
      </c>
      <c r="AP637" s="13">
        <f t="shared" si="94"/>
        <v>0</v>
      </c>
      <c r="AQ637" s="13">
        <f t="shared" si="95"/>
        <v>-2718.619999999999</v>
      </c>
      <c r="AR637" s="13">
        <f t="shared" si="96"/>
        <v>-153212.53000000003</v>
      </c>
    </row>
    <row r="638" spans="1:44" x14ac:dyDescent="0.25">
      <c r="A638" s="5">
        <f t="shared" si="91"/>
        <v>618</v>
      </c>
      <c r="B638" s="5">
        <f t="shared" si="91"/>
        <v>251</v>
      </c>
      <c r="C638" s="15" t="s">
        <v>193</v>
      </c>
      <c r="D638" s="2" t="s">
        <v>205</v>
      </c>
      <c r="E638" s="30">
        <f t="shared" si="82"/>
        <v>1638166.7460573872</v>
      </c>
      <c r="F638" s="32">
        <v>1160073.3</v>
      </c>
      <c r="G638" s="32">
        <v>0</v>
      </c>
      <c r="H638" s="32">
        <v>162390.01999999999</v>
      </c>
      <c r="I638" s="32">
        <v>0</v>
      </c>
      <c r="J638" s="32">
        <v>0</v>
      </c>
      <c r="K638" s="32">
        <v>0</v>
      </c>
      <c r="L638" s="32">
        <v>270738.42</v>
      </c>
      <c r="M638" s="32">
        <v>0</v>
      </c>
      <c r="N638" s="32">
        <v>0</v>
      </c>
      <c r="O638" s="32">
        <v>0</v>
      </c>
      <c r="P638" s="32">
        <v>0</v>
      </c>
      <c r="Q638" s="32">
        <v>0</v>
      </c>
      <c r="R638" s="32">
        <v>13975.966057387286</v>
      </c>
      <c r="S638" s="32">
        <v>4000</v>
      </c>
      <c r="T638" s="32">
        <v>26989.040000000001</v>
      </c>
      <c r="U638" s="31"/>
      <c r="V638" s="2" t="s">
        <v>205</v>
      </c>
      <c r="W638" s="10">
        <v>1557605.18</v>
      </c>
      <c r="X638" s="10">
        <v>1088729.25</v>
      </c>
      <c r="Y638" s="10">
        <v>0</v>
      </c>
      <c r="Z638" s="10">
        <v>153187.65</v>
      </c>
      <c r="AA638" s="10">
        <v>0</v>
      </c>
      <c r="AB638" s="10">
        <v>0</v>
      </c>
      <c r="AC638" s="10">
        <v>0</v>
      </c>
      <c r="AD638" s="10">
        <v>247786.7</v>
      </c>
      <c r="AE638" s="10">
        <v>0</v>
      </c>
      <c r="AF638" s="10">
        <v>0</v>
      </c>
      <c r="AG638" s="10">
        <v>0</v>
      </c>
      <c r="AH638" s="10">
        <v>0</v>
      </c>
      <c r="AI638" s="10">
        <v>0</v>
      </c>
      <c r="AJ638" s="10">
        <v>7499.46</v>
      </c>
      <c r="AK638" s="10">
        <v>4000</v>
      </c>
      <c r="AL638" s="10">
        <v>30402.12</v>
      </c>
      <c r="AN638" s="31">
        <f t="shared" si="92"/>
        <v>80561.566057387274</v>
      </c>
      <c r="AO638" s="13">
        <f t="shared" si="93"/>
        <v>6476.5060573872861</v>
      </c>
      <c r="AP638" s="13">
        <f t="shared" si="94"/>
        <v>0</v>
      </c>
      <c r="AQ638" s="13">
        <f t="shared" si="95"/>
        <v>-3413.0799999999981</v>
      </c>
      <c r="AR638" s="13">
        <f t="shared" si="96"/>
        <v>77498.139999999985</v>
      </c>
    </row>
    <row r="639" spans="1:44" x14ac:dyDescent="0.25">
      <c r="A639" s="5">
        <f t="shared" si="91"/>
        <v>619</v>
      </c>
      <c r="B639" s="5">
        <f t="shared" si="91"/>
        <v>252</v>
      </c>
      <c r="C639" s="15" t="s">
        <v>193</v>
      </c>
      <c r="D639" s="2" t="s">
        <v>206</v>
      </c>
      <c r="E639" s="30">
        <f t="shared" si="82"/>
        <v>169329.45986796232</v>
      </c>
      <c r="F639" s="32">
        <v>0</v>
      </c>
      <c r="G639" s="32">
        <v>0</v>
      </c>
      <c r="H639" s="32">
        <v>134450.85</v>
      </c>
      <c r="I639" s="32">
        <v>0</v>
      </c>
      <c r="J639" s="32">
        <v>0</v>
      </c>
      <c r="K639" s="32">
        <v>0</v>
      </c>
      <c r="L639" s="32">
        <v>0</v>
      </c>
      <c r="M639" s="32">
        <v>0</v>
      </c>
      <c r="N639" s="32">
        <v>0</v>
      </c>
      <c r="O639" s="32">
        <v>0</v>
      </c>
      <c r="P639" s="32">
        <v>0</v>
      </c>
      <c r="Q639" s="32">
        <v>0</v>
      </c>
      <c r="R639" s="32">
        <v>1573.4898679623004</v>
      </c>
      <c r="S639" s="32">
        <v>30000</v>
      </c>
      <c r="T639" s="32">
        <v>3305.12</v>
      </c>
      <c r="U639" s="31"/>
      <c r="V639" s="2" t="s">
        <v>206</v>
      </c>
      <c r="W639" s="10">
        <v>162436.47986796231</v>
      </c>
      <c r="X639" s="10">
        <v>0</v>
      </c>
      <c r="Y639" s="10">
        <v>0</v>
      </c>
      <c r="Z639" s="10">
        <v>128245.73</v>
      </c>
      <c r="AA639" s="10">
        <v>0</v>
      </c>
      <c r="AB639" s="10">
        <v>0</v>
      </c>
      <c r="AC639" s="10">
        <v>0</v>
      </c>
      <c r="AD639" s="10">
        <v>0</v>
      </c>
      <c r="AE639" s="10">
        <v>0</v>
      </c>
      <c r="AF639" s="10">
        <v>0</v>
      </c>
      <c r="AG639" s="10">
        <v>0</v>
      </c>
      <c r="AH639" s="10">
        <v>0</v>
      </c>
      <c r="AI639" s="10">
        <v>0</v>
      </c>
      <c r="AJ639" s="10">
        <v>1573.4898679623004</v>
      </c>
      <c r="AK639" s="10">
        <v>2500</v>
      </c>
      <c r="AL639" s="10">
        <v>2617.2600000000002</v>
      </c>
      <c r="AN639" s="31">
        <f t="shared" si="92"/>
        <v>6892.9800000000105</v>
      </c>
      <c r="AO639" s="13">
        <f t="shared" si="93"/>
        <v>0</v>
      </c>
      <c r="AP639" s="13">
        <f t="shared" si="94"/>
        <v>27500</v>
      </c>
      <c r="AQ639" s="13">
        <f t="shared" si="95"/>
        <v>687.85999999999967</v>
      </c>
      <c r="AR639" s="13">
        <f t="shared" si="96"/>
        <v>-21294.87999999999</v>
      </c>
    </row>
    <row r="640" spans="1:44" x14ac:dyDescent="0.25">
      <c r="A640" s="5">
        <f t="shared" si="91"/>
        <v>620</v>
      </c>
      <c r="B640" s="5">
        <f t="shared" si="91"/>
        <v>253</v>
      </c>
      <c r="C640" s="15" t="s">
        <v>193</v>
      </c>
      <c r="D640" s="2" t="s">
        <v>207</v>
      </c>
      <c r="E640" s="30">
        <f t="shared" si="82"/>
        <v>169329.45595138683</v>
      </c>
      <c r="F640" s="32">
        <v>0</v>
      </c>
      <c r="G640" s="32">
        <v>0</v>
      </c>
      <c r="H640" s="32">
        <v>161959.24</v>
      </c>
      <c r="I640" s="32">
        <v>0</v>
      </c>
      <c r="J640" s="32">
        <v>0</v>
      </c>
      <c r="K640" s="32">
        <v>0</v>
      </c>
      <c r="L640" s="32">
        <v>0</v>
      </c>
      <c r="M640" s="32">
        <v>0</v>
      </c>
      <c r="N640" s="32">
        <v>0</v>
      </c>
      <c r="O640" s="32">
        <v>0</v>
      </c>
      <c r="P640" s="32">
        <v>0</v>
      </c>
      <c r="Q640" s="32">
        <v>0</v>
      </c>
      <c r="R640" s="32">
        <v>1564.9159513868547</v>
      </c>
      <c r="S640" s="32">
        <v>2500</v>
      </c>
      <c r="T640" s="32">
        <v>3305.3</v>
      </c>
      <c r="U640" s="31"/>
      <c r="V640" s="2" t="s">
        <v>207</v>
      </c>
      <c r="W640" s="10">
        <v>162427.90595138684</v>
      </c>
      <c r="X640" s="10">
        <v>0</v>
      </c>
      <c r="Y640" s="10">
        <v>0</v>
      </c>
      <c r="Z640" s="10">
        <v>128245.73</v>
      </c>
      <c r="AA640" s="10">
        <v>0</v>
      </c>
      <c r="AB640" s="10">
        <v>0</v>
      </c>
      <c r="AC640" s="10">
        <v>0</v>
      </c>
      <c r="AD640" s="10">
        <v>0</v>
      </c>
      <c r="AE640" s="10">
        <v>0</v>
      </c>
      <c r="AF640" s="10">
        <v>0</v>
      </c>
      <c r="AG640" s="10">
        <v>0</v>
      </c>
      <c r="AH640" s="10">
        <v>0</v>
      </c>
      <c r="AI640" s="10">
        <v>0</v>
      </c>
      <c r="AJ640" s="10">
        <v>1564.9159513868547</v>
      </c>
      <c r="AK640" s="10">
        <v>2500</v>
      </c>
      <c r="AL640" s="10">
        <v>2617.2600000000002</v>
      </c>
      <c r="AN640" s="31">
        <f t="shared" si="92"/>
        <v>6901.5499999999884</v>
      </c>
      <c r="AO640" s="13">
        <f t="shared" si="93"/>
        <v>0</v>
      </c>
      <c r="AP640" s="13">
        <f t="shared" si="94"/>
        <v>0</v>
      </c>
      <c r="AQ640" s="13">
        <f t="shared" si="95"/>
        <v>688.04</v>
      </c>
      <c r="AR640" s="13">
        <f t="shared" si="96"/>
        <v>6213.5099999999884</v>
      </c>
    </row>
    <row r="641" spans="1:44" x14ac:dyDescent="0.25">
      <c r="A641" s="5">
        <f t="shared" si="91"/>
        <v>621</v>
      </c>
      <c r="B641" s="5">
        <f t="shared" si="91"/>
        <v>254</v>
      </c>
      <c r="C641" s="15" t="s">
        <v>193</v>
      </c>
      <c r="D641" s="2" t="s">
        <v>208</v>
      </c>
      <c r="E641" s="30">
        <f t="shared" ref="E641:E704" si="97">SUM(F641:T641)</f>
        <v>170435.09213689234</v>
      </c>
      <c r="F641" s="32">
        <v>0</v>
      </c>
      <c r="G641" s="32">
        <v>0</v>
      </c>
      <c r="H641" s="32">
        <v>135484.65</v>
      </c>
      <c r="I641" s="32">
        <v>0</v>
      </c>
      <c r="J641" s="32">
        <v>0</v>
      </c>
      <c r="K641" s="32">
        <v>0</v>
      </c>
      <c r="L641" s="32">
        <v>0</v>
      </c>
      <c r="M641" s="32">
        <v>0</v>
      </c>
      <c r="N641" s="32">
        <v>0</v>
      </c>
      <c r="O641" s="32">
        <v>0</v>
      </c>
      <c r="P641" s="32">
        <v>0</v>
      </c>
      <c r="Q641" s="32">
        <v>0</v>
      </c>
      <c r="R641" s="32">
        <v>1624.2221368923547</v>
      </c>
      <c r="S641" s="32">
        <v>30000</v>
      </c>
      <c r="T641" s="32">
        <v>3326.22</v>
      </c>
      <c r="U641" s="31"/>
      <c r="V641" s="2" t="s">
        <v>208</v>
      </c>
      <c r="W641" s="10">
        <v>163537.56213689235</v>
      </c>
      <c r="X641" s="10">
        <v>0</v>
      </c>
      <c r="Y641" s="10">
        <v>0</v>
      </c>
      <c r="Z641" s="10">
        <v>129275.08</v>
      </c>
      <c r="AA641" s="10">
        <v>0</v>
      </c>
      <c r="AB641" s="10">
        <v>0</v>
      </c>
      <c r="AC641" s="10">
        <v>0</v>
      </c>
      <c r="AD641" s="10">
        <v>0</v>
      </c>
      <c r="AE641" s="10">
        <v>0</v>
      </c>
      <c r="AF641" s="10">
        <v>0</v>
      </c>
      <c r="AG641" s="10">
        <v>0</v>
      </c>
      <c r="AH641" s="10">
        <v>0</v>
      </c>
      <c r="AI641" s="10">
        <v>0</v>
      </c>
      <c r="AJ641" s="10">
        <v>1624.2221368923547</v>
      </c>
      <c r="AK641" s="10">
        <v>2500</v>
      </c>
      <c r="AL641" s="10">
        <v>2638.26</v>
      </c>
      <c r="AN641" s="31">
        <f t="shared" si="92"/>
        <v>6897.5299999999988</v>
      </c>
      <c r="AO641" s="13">
        <f t="shared" si="93"/>
        <v>0</v>
      </c>
      <c r="AP641" s="13">
        <f t="shared" si="94"/>
        <v>27500</v>
      </c>
      <c r="AQ641" s="13">
        <f t="shared" si="95"/>
        <v>687.95999999999958</v>
      </c>
      <c r="AR641" s="13">
        <f t="shared" si="96"/>
        <v>-21290.43</v>
      </c>
    </row>
    <row r="642" spans="1:44" x14ac:dyDescent="0.25">
      <c r="A642" s="5">
        <f t="shared" si="91"/>
        <v>622</v>
      </c>
      <c r="B642" s="5">
        <f t="shared" si="91"/>
        <v>255</v>
      </c>
      <c r="C642" s="15" t="s">
        <v>193</v>
      </c>
      <c r="D642" s="2" t="s">
        <v>209</v>
      </c>
      <c r="E642" s="30">
        <f t="shared" si="97"/>
        <v>171473.71421636251</v>
      </c>
      <c r="F642" s="32">
        <v>0</v>
      </c>
      <c r="G642" s="32">
        <v>0</v>
      </c>
      <c r="H642" s="32">
        <v>136555.57</v>
      </c>
      <c r="I642" s="32">
        <v>0</v>
      </c>
      <c r="J642" s="32">
        <v>0</v>
      </c>
      <c r="K642" s="32">
        <v>0</v>
      </c>
      <c r="L642" s="32">
        <v>0</v>
      </c>
      <c r="M642" s="32">
        <v>0</v>
      </c>
      <c r="N642" s="32">
        <v>0</v>
      </c>
      <c r="O642" s="32">
        <v>0</v>
      </c>
      <c r="P642" s="32">
        <v>0</v>
      </c>
      <c r="Q642" s="32">
        <v>0</v>
      </c>
      <c r="R642" s="32">
        <v>1570.0642163625218</v>
      </c>
      <c r="S642" s="32">
        <v>30000</v>
      </c>
      <c r="T642" s="32">
        <v>3348.08</v>
      </c>
      <c r="U642" s="31"/>
      <c r="V642" s="2" t="s">
        <v>209</v>
      </c>
      <c r="W642" s="10">
        <v>164470.09421636251</v>
      </c>
      <c r="X642" s="10">
        <v>0</v>
      </c>
      <c r="Y642" s="10">
        <v>0</v>
      </c>
      <c r="Z642" s="10">
        <v>130242.03</v>
      </c>
      <c r="AA642" s="10">
        <v>0</v>
      </c>
      <c r="AB642" s="10">
        <v>0</v>
      </c>
      <c r="AC642" s="10">
        <v>0</v>
      </c>
      <c r="AD642" s="10">
        <v>0</v>
      </c>
      <c r="AE642" s="10">
        <v>0</v>
      </c>
      <c r="AF642" s="10">
        <v>0</v>
      </c>
      <c r="AG642" s="10">
        <v>0</v>
      </c>
      <c r="AH642" s="10">
        <v>0</v>
      </c>
      <c r="AI642" s="10">
        <v>0</v>
      </c>
      <c r="AJ642" s="10">
        <v>1570.0642163625218</v>
      </c>
      <c r="AK642" s="10">
        <v>2500</v>
      </c>
      <c r="AL642" s="10">
        <v>2658</v>
      </c>
      <c r="AN642" s="31">
        <f t="shared" si="92"/>
        <v>7003.6199999999953</v>
      </c>
      <c r="AO642" s="13">
        <f t="shared" si="93"/>
        <v>0</v>
      </c>
      <c r="AP642" s="13">
        <f t="shared" si="94"/>
        <v>27500</v>
      </c>
      <c r="AQ642" s="13">
        <f t="shared" si="95"/>
        <v>690.07999999999993</v>
      </c>
      <c r="AR642" s="13">
        <f t="shared" si="96"/>
        <v>-21186.460000000006</v>
      </c>
    </row>
    <row r="643" spans="1:44" x14ac:dyDescent="0.25">
      <c r="A643" s="5">
        <f t="shared" si="91"/>
        <v>623</v>
      </c>
      <c r="B643" s="5">
        <f t="shared" si="91"/>
        <v>256</v>
      </c>
      <c r="C643" s="15" t="s">
        <v>193</v>
      </c>
      <c r="D643" s="2" t="s">
        <v>210</v>
      </c>
      <c r="E643" s="30">
        <f t="shared" si="97"/>
        <v>169128.43</v>
      </c>
      <c r="F643" s="32">
        <v>0</v>
      </c>
      <c r="G643" s="32">
        <v>0</v>
      </c>
      <c r="H643" s="32">
        <v>136571.03</v>
      </c>
      <c r="I643" s="32">
        <v>0</v>
      </c>
      <c r="J643" s="32">
        <v>0</v>
      </c>
      <c r="K643" s="32">
        <v>0</v>
      </c>
      <c r="L643" s="32">
        <v>0</v>
      </c>
      <c r="M643" s="32">
        <v>0</v>
      </c>
      <c r="N643" s="32">
        <v>0</v>
      </c>
      <c r="O643" s="32">
        <v>0</v>
      </c>
      <c r="P643" s="32">
        <v>0</v>
      </c>
      <c r="Q643" s="32">
        <v>0</v>
      </c>
      <c r="R643" s="32">
        <v>0</v>
      </c>
      <c r="S643" s="32">
        <v>30000</v>
      </c>
      <c r="T643" s="32">
        <v>2557.4</v>
      </c>
      <c r="U643" s="31"/>
      <c r="V643" s="2" t="s">
        <v>210</v>
      </c>
      <c r="W643" s="10">
        <v>168884.35</v>
      </c>
      <c r="X643" s="10">
        <v>0</v>
      </c>
      <c r="Y643" s="10">
        <v>0</v>
      </c>
      <c r="Z643" s="10">
        <v>128058.57</v>
      </c>
      <c r="AA643" s="10">
        <v>0</v>
      </c>
      <c r="AB643" s="10">
        <v>0</v>
      </c>
      <c r="AC643" s="10">
        <v>0</v>
      </c>
      <c r="AD643" s="10">
        <v>0</v>
      </c>
      <c r="AE643" s="10">
        <v>0</v>
      </c>
      <c r="AF643" s="10">
        <v>0</v>
      </c>
      <c r="AG643" s="10">
        <v>0</v>
      </c>
      <c r="AH643" s="10">
        <v>0</v>
      </c>
      <c r="AI643" s="10">
        <v>0</v>
      </c>
      <c r="AJ643" s="10">
        <v>8212.34</v>
      </c>
      <c r="AK643" s="10">
        <v>30000</v>
      </c>
      <c r="AL643" s="10">
        <v>2613.44</v>
      </c>
      <c r="AN643" s="31">
        <f t="shared" si="92"/>
        <v>244.07999999998719</v>
      </c>
      <c r="AO643" s="13">
        <f t="shared" si="93"/>
        <v>-8212.34</v>
      </c>
      <c r="AP643" s="13">
        <f t="shared" si="94"/>
        <v>0</v>
      </c>
      <c r="AQ643" s="13">
        <f t="shared" si="95"/>
        <v>-56.039999999999964</v>
      </c>
      <c r="AR643" s="13">
        <f t="shared" si="96"/>
        <v>8512.4599999999882</v>
      </c>
    </row>
    <row r="644" spans="1:44" x14ac:dyDescent="0.25">
      <c r="A644" s="5">
        <f t="shared" ref="A644:B659" si="98">+A643+1</f>
        <v>624</v>
      </c>
      <c r="B644" s="5">
        <f t="shared" si="98"/>
        <v>257</v>
      </c>
      <c r="C644" s="15" t="s">
        <v>193</v>
      </c>
      <c r="D644" s="2" t="s">
        <v>211</v>
      </c>
      <c r="E644" s="30">
        <f t="shared" si="97"/>
        <v>177504.44203971207</v>
      </c>
      <c r="F644" s="32">
        <v>0</v>
      </c>
      <c r="G644" s="32">
        <v>0</v>
      </c>
      <c r="H644" s="32">
        <v>142469.04999999999</v>
      </c>
      <c r="I644" s="32">
        <v>0</v>
      </c>
      <c r="J644" s="32">
        <v>0</v>
      </c>
      <c r="K644" s="32">
        <v>0</v>
      </c>
      <c r="L644" s="32">
        <v>0</v>
      </c>
      <c r="M644" s="32">
        <v>0</v>
      </c>
      <c r="N644" s="32">
        <v>0</v>
      </c>
      <c r="O644" s="32">
        <v>0</v>
      </c>
      <c r="P644" s="32">
        <v>0</v>
      </c>
      <c r="Q644" s="32">
        <v>0</v>
      </c>
      <c r="R644" s="32">
        <v>1566.6320397120771</v>
      </c>
      <c r="S644" s="32">
        <v>30000</v>
      </c>
      <c r="T644" s="32">
        <v>3468.76</v>
      </c>
      <c r="U644" s="31"/>
      <c r="V644" s="2" t="s">
        <v>211</v>
      </c>
      <c r="W644" s="10">
        <v>170195.86203971205</v>
      </c>
      <c r="X644" s="10">
        <v>0</v>
      </c>
      <c r="Y644" s="10">
        <v>0</v>
      </c>
      <c r="Z644" s="10">
        <v>135856.65</v>
      </c>
      <c r="AA644" s="10">
        <v>0</v>
      </c>
      <c r="AB644" s="10">
        <v>0</v>
      </c>
      <c r="AC644" s="10">
        <v>0</v>
      </c>
      <c r="AD644" s="10">
        <v>0</v>
      </c>
      <c r="AE644" s="10">
        <v>0</v>
      </c>
      <c r="AF644" s="10">
        <v>0</v>
      </c>
      <c r="AG644" s="10">
        <v>0</v>
      </c>
      <c r="AH644" s="10">
        <v>0</v>
      </c>
      <c r="AI644" s="10">
        <v>0</v>
      </c>
      <c r="AJ644" s="10">
        <v>1566.6320397120771</v>
      </c>
      <c r="AK644" s="10">
        <v>2500</v>
      </c>
      <c r="AL644" s="10">
        <v>2772.58</v>
      </c>
      <c r="AN644" s="31">
        <f t="shared" si="92"/>
        <v>7308.5800000000163</v>
      </c>
      <c r="AO644" s="13">
        <f t="shared" si="93"/>
        <v>0</v>
      </c>
      <c r="AP644" s="13">
        <f t="shared" si="94"/>
        <v>27500</v>
      </c>
      <c r="AQ644" s="13">
        <f t="shared" si="95"/>
        <v>696.18000000000029</v>
      </c>
      <c r="AR644" s="13">
        <f t="shared" si="96"/>
        <v>-20887.599999999984</v>
      </c>
    </row>
    <row r="645" spans="1:44" x14ac:dyDescent="0.25">
      <c r="A645" s="5">
        <f t="shared" si="98"/>
        <v>625</v>
      </c>
      <c r="B645" s="5">
        <f t="shared" si="98"/>
        <v>258</v>
      </c>
      <c r="C645" s="15" t="s">
        <v>193</v>
      </c>
      <c r="D645" s="2" t="s">
        <v>622</v>
      </c>
      <c r="E645" s="30">
        <f t="shared" si="97"/>
        <v>226159.02088483018</v>
      </c>
      <c r="F645" s="32">
        <v>0</v>
      </c>
      <c r="G645" s="32">
        <v>0</v>
      </c>
      <c r="H645" s="32">
        <v>181056.44</v>
      </c>
      <c r="I645" s="32">
        <v>0</v>
      </c>
      <c r="J645" s="32">
        <v>0</v>
      </c>
      <c r="K645" s="32">
        <v>0</v>
      </c>
      <c r="L645" s="32">
        <v>0</v>
      </c>
      <c r="M645" s="32">
        <v>0</v>
      </c>
      <c r="N645" s="32">
        <v>0</v>
      </c>
      <c r="O645" s="32">
        <v>0</v>
      </c>
      <c r="P645" s="32">
        <v>0</v>
      </c>
      <c r="Q645" s="32">
        <v>0</v>
      </c>
      <c r="R645" s="32">
        <v>11407.560884830189</v>
      </c>
      <c r="S645" s="32">
        <v>30000</v>
      </c>
      <c r="T645" s="32">
        <v>3695.02</v>
      </c>
      <c r="U645" s="31"/>
      <c r="V645" s="2" t="s">
        <v>622</v>
      </c>
      <c r="W645" s="10">
        <v>223352.24</v>
      </c>
      <c r="X645" s="10">
        <v>0</v>
      </c>
      <c r="Y645" s="10">
        <v>0</v>
      </c>
      <c r="Z645" s="10">
        <v>181154.05</v>
      </c>
      <c r="AA645" s="10">
        <v>0</v>
      </c>
      <c r="AB645" s="10">
        <v>0</v>
      </c>
      <c r="AC645" s="10">
        <v>0</v>
      </c>
      <c r="AD645" s="10">
        <v>0</v>
      </c>
      <c r="AE645" s="10">
        <v>0</v>
      </c>
      <c r="AF645" s="10">
        <v>0</v>
      </c>
      <c r="AG645" s="10">
        <v>0</v>
      </c>
      <c r="AH645" s="10">
        <v>0</v>
      </c>
      <c r="AI645" s="10">
        <v>0</v>
      </c>
      <c r="AJ645" s="10">
        <v>8501.17</v>
      </c>
      <c r="AK645" s="10">
        <v>30000</v>
      </c>
      <c r="AL645" s="10">
        <v>3697.02</v>
      </c>
      <c r="AN645" s="31">
        <f t="shared" si="92"/>
        <v>2806.7808848301938</v>
      </c>
      <c r="AO645" s="13">
        <f t="shared" si="93"/>
        <v>2906.390884830189</v>
      </c>
      <c r="AP645" s="13">
        <f t="shared" si="94"/>
        <v>0</v>
      </c>
      <c r="AQ645" s="13">
        <f t="shared" si="95"/>
        <v>-2</v>
      </c>
      <c r="AR645" s="13">
        <f t="shared" si="96"/>
        <v>-97.609999999995125</v>
      </c>
    </row>
    <row r="646" spans="1:44" x14ac:dyDescent="0.25">
      <c r="A646" s="5">
        <f t="shared" si="98"/>
        <v>626</v>
      </c>
      <c r="B646" s="5">
        <f t="shared" si="98"/>
        <v>259</v>
      </c>
      <c r="C646" s="15" t="s">
        <v>600</v>
      </c>
      <c r="D646" s="2" t="s">
        <v>623</v>
      </c>
      <c r="E646" s="30">
        <f t="shared" si="97"/>
        <v>2362633.13</v>
      </c>
      <c r="F646" s="32">
        <v>917584.34</v>
      </c>
      <c r="G646" s="32">
        <v>460346.15</v>
      </c>
      <c r="H646" s="32">
        <v>111195.78</v>
      </c>
      <c r="I646" s="32">
        <v>268986.78000000003</v>
      </c>
      <c r="J646" s="32">
        <v>0</v>
      </c>
      <c r="K646" s="32">
        <v>0</v>
      </c>
      <c r="L646" s="32">
        <v>209553.03</v>
      </c>
      <c r="M646" s="32">
        <v>0</v>
      </c>
      <c r="N646" s="32">
        <v>0</v>
      </c>
      <c r="O646" s="32">
        <v>0</v>
      </c>
      <c r="P646" s="12">
        <v>0</v>
      </c>
      <c r="Q646" s="32">
        <v>0</v>
      </c>
      <c r="R646" s="32">
        <v>349087.19</v>
      </c>
      <c r="S646" s="32">
        <v>10000</v>
      </c>
      <c r="T646" s="32">
        <v>35879.86</v>
      </c>
      <c r="U646" s="31"/>
      <c r="V646" s="2" t="s">
        <v>623</v>
      </c>
      <c r="W646" s="10">
        <v>2593588.66</v>
      </c>
      <c r="X646" s="10">
        <v>979326.22</v>
      </c>
      <c r="Y646" s="10">
        <v>497385.71</v>
      </c>
      <c r="Z646" s="10">
        <v>191401.3</v>
      </c>
      <c r="AA646" s="10">
        <v>308793.81</v>
      </c>
      <c r="AB646" s="10">
        <v>0</v>
      </c>
      <c r="AC646" s="10">
        <v>0</v>
      </c>
      <c r="AD646" s="10">
        <v>193304.43</v>
      </c>
      <c r="AE646" s="10">
        <v>0</v>
      </c>
      <c r="AF646" s="10">
        <v>0</v>
      </c>
      <c r="AG646" s="10">
        <v>0</v>
      </c>
      <c r="AH646" s="10">
        <v>0</v>
      </c>
      <c r="AI646" s="10">
        <v>0</v>
      </c>
      <c r="AJ646" s="10">
        <v>349087.19</v>
      </c>
      <c r="AK646" s="10">
        <v>10000</v>
      </c>
      <c r="AL646" s="10">
        <v>44290</v>
      </c>
      <c r="AN646" s="31">
        <f t="shared" si="92"/>
        <v>-230955.53000000026</v>
      </c>
      <c r="AO646" s="13">
        <f t="shared" si="93"/>
        <v>0</v>
      </c>
      <c r="AP646" s="13">
        <f t="shared" si="94"/>
        <v>0</v>
      </c>
      <c r="AQ646" s="13">
        <f t="shared" si="95"/>
        <v>-8410.14</v>
      </c>
      <c r="AR646" s="13">
        <f t="shared" si="96"/>
        <v>-222545.39000000025</v>
      </c>
    </row>
    <row r="647" spans="1:44" x14ac:dyDescent="0.25">
      <c r="A647" s="5">
        <f t="shared" si="98"/>
        <v>627</v>
      </c>
      <c r="B647" s="5">
        <f t="shared" si="98"/>
        <v>260</v>
      </c>
      <c r="C647" s="15" t="s">
        <v>212</v>
      </c>
      <c r="D647" s="2" t="s">
        <v>624</v>
      </c>
      <c r="E647" s="30">
        <f t="shared" si="97"/>
        <v>4750319.5391421141</v>
      </c>
      <c r="F647" s="32">
        <v>842323.35</v>
      </c>
      <c r="G647" s="32">
        <v>304451.76</v>
      </c>
      <c r="H647" s="32">
        <v>118036.49</v>
      </c>
      <c r="I647" s="32">
        <v>476030.81</v>
      </c>
      <c r="J647" s="32">
        <v>0</v>
      </c>
      <c r="K647" s="32">
        <v>0</v>
      </c>
      <c r="L647" s="32">
        <v>158204.29999999999</v>
      </c>
      <c r="M647" s="32">
        <v>0</v>
      </c>
      <c r="N647" s="32">
        <v>1033513.81</v>
      </c>
      <c r="O647" s="32">
        <v>0</v>
      </c>
      <c r="P647" s="32">
        <v>0</v>
      </c>
      <c r="Q647" s="32">
        <v>1662102.9</v>
      </c>
      <c r="R647" s="32">
        <v>34721.61914211457</v>
      </c>
      <c r="S647" s="32">
        <v>30000</v>
      </c>
      <c r="T647" s="32">
        <v>90934.5</v>
      </c>
      <c r="U647" s="31"/>
      <c r="V647" s="2" t="s">
        <v>624</v>
      </c>
      <c r="W647" s="10">
        <v>4547525.17</v>
      </c>
      <c r="X647" s="10">
        <v>804877.05</v>
      </c>
      <c r="Y647" s="10">
        <v>294237.03000000003</v>
      </c>
      <c r="Z647" s="10">
        <v>113474.97</v>
      </c>
      <c r="AA647" s="10">
        <v>454661.68</v>
      </c>
      <c r="AB647" s="10">
        <v>0</v>
      </c>
      <c r="AC647" s="10">
        <v>0</v>
      </c>
      <c r="AD647" s="10">
        <v>147238.93</v>
      </c>
      <c r="AE647" s="10">
        <v>0</v>
      </c>
      <c r="AF647" s="10">
        <v>992070.97</v>
      </c>
      <c r="AG647" s="10">
        <v>0</v>
      </c>
      <c r="AH647" s="10">
        <v>0</v>
      </c>
      <c r="AI647" s="10">
        <v>1586586.86</v>
      </c>
      <c r="AJ647" s="10">
        <v>34721.620000000003</v>
      </c>
      <c r="AK647" s="10">
        <v>8571.43</v>
      </c>
      <c r="AL647" s="10">
        <v>89656.06</v>
      </c>
      <c r="AN647" s="31">
        <f t="shared" si="92"/>
        <v>202794.36914211418</v>
      </c>
      <c r="AO647" s="13">
        <f t="shared" si="93"/>
        <v>-8.5788543219678104E-4</v>
      </c>
      <c r="AP647" s="13">
        <f t="shared" si="94"/>
        <v>21428.57</v>
      </c>
      <c r="AQ647" s="13">
        <f t="shared" si="95"/>
        <v>1278.4400000000023</v>
      </c>
      <c r="AR647" s="13">
        <f t="shared" si="96"/>
        <v>180087.35999999961</v>
      </c>
    </row>
    <row r="648" spans="1:44" x14ac:dyDescent="0.25">
      <c r="A648" s="5">
        <f t="shared" si="98"/>
        <v>628</v>
      </c>
      <c r="B648" s="5">
        <f t="shared" si="98"/>
        <v>261</v>
      </c>
      <c r="C648" s="15" t="s">
        <v>212</v>
      </c>
      <c r="D648" s="2" t="s">
        <v>625</v>
      </c>
      <c r="E648" s="30">
        <f t="shared" si="97"/>
        <v>2409061.8493656795</v>
      </c>
      <c r="F648" s="32">
        <v>421949.56</v>
      </c>
      <c r="G648" s="32">
        <v>150772.64000000001</v>
      </c>
      <c r="H648" s="32">
        <v>59005.17</v>
      </c>
      <c r="I648" s="32">
        <v>238565.87</v>
      </c>
      <c r="J648" s="32">
        <v>0</v>
      </c>
      <c r="K648" s="32">
        <v>0</v>
      </c>
      <c r="L648" s="32">
        <v>79735.67</v>
      </c>
      <c r="M648" s="32">
        <v>0</v>
      </c>
      <c r="N648" s="32">
        <v>514492.28</v>
      </c>
      <c r="O648" s="32">
        <v>0</v>
      </c>
      <c r="P648" s="32">
        <v>0</v>
      </c>
      <c r="Q648" s="32">
        <v>832826.09</v>
      </c>
      <c r="R648" s="32">
        <v>36062.669365679962</v>
      </c>
      <c r="S648" s="32">
        <v>30000</v>
      </c>
      <c r="T648" s="32">
        <v>45651.9</v>
      </c>
      <c r="U648" s="31"/>
      <c r="V648" s="2" t="s">
        <v>625</v>
      </c>
      <c r="W648" s="10">
        <v>2324671.4299999997</v>
      </c>
      <c r="X648" s="10">
        <v>405528</v>
      </c>
      <c r="Y648" s="10">
        <v>148247.94</v>
      </c>
      <c r="Z648" s="10">
        <v>57173.05</v>
      </c>
      <c r="AA648" s="10">
        <v>229076.03</v>
      </c>
      <c r="AB648" s="10">
        <v>0</v>
      </c>
      <c r="AC648" s="10">
        <v>0</v>
      </c>
      <c r="AD648" s="10">
        <v>74184.63</v>
      </c>
      <c r="AE648" s="10">
        <v>0</v>
      </c>
      <c r="AF648" s="10">
        <v>499843.5</v>
      </c>
      <c r="AG648" s="10">
        <v>0</v>
      </c>
      <c r="AH648" s="10">
        <v>0</v>
      </c>
      <c r="AI648" s="10">
        <v>799383.45</v>
      </c>
      <c r="AJ648" s="10">
        <v>36062.67</v>
      </c>
      <c r="AK648" s="10">
        <v>8571.43</v>
      </c>
      <c r="AL648" s="10">
        <v>45172.160000000003</v>
      </c>
      <c r="AN648" s="31">
        <f t="shared" si="92"/>
        <v>84390.419365679845</v>
      </c>
      <c r="AO648" s="13">
        <f t="shared" si="93"/>
        <v>-6.3432003662455827E-4</v>
      </c>
      <c r="AP648" s="13">
        <f t="shared" si="94"/>
        <v>21428.57</v>
      </c>
      <c r="AQ648" s="13">
        <f t="shared" si="95"/>
        <v>479.73999999999796</v>
      </c>
      <c r="AR648" s="13">
        <f t="shared" si="96"/>
        <v>62482.109999999884</v>
      </c>
    </row>
    <row r="649" spans="1:44" x14ac:dyDescent="0.25">
      <c r="A649" s="5">
        <f t="shared" si="98"/>
        <v>629</v>
      </c>
      <c r="B649" s="5">
        <f t="shared" si="98"/>
        <v>262</v>
      </c>
      <c r="C649" s="15" t="s">
        <v>212</v>
      </c>
      <c r="D649" s="2" t="s">
        <v>626</v>
      </c>
      <c r="E649" s="30">
        <f t="shared" si="97"/>
        <v>3317656.0760282362</v>
      </c>
      <c r="F649" s="32">
        <v>0</v>
      </c>
      <c r="G649" s="32">
        <v>0</v>
      </c>
      <c r="H649" s="32">
        <v>0</v>
      </c>
      <c r="I649" s="32">
        <v>0</v>
      </c>
      <c r="J649" s="32">
        <v>0</v>
      </c>
      <c r="K649" s="32">
        <v>0</v>
      </c>
      <c r="L649" s="32">
        <v>0</v>
      </c>
      <c r="M649" s="32">
        <v>0</v>
      </c>
      <c r="N649" s="32">
        <v>0</v>
      </c>
      <c r="O649" s="32">
        <v>0</v>
      </c>
      <c r="P649" s="32">
        <v>3143852.5</v>
      </c>
      <c r="Q649" s="32">
        <v>0</v>
      </c>
      <c r="R649" s="32">
        <v>79235.156028236306</v>
      </c>
      <c r="S649" s="32">
        <v>30000</v>
      </c>
      <c r="T649" s="32">
        <v>64568.42</v>
      </c>
      <c r="U649" s="31"/>
      <c r="V649" s="2" t="s">
        <v>626</v>
      </c>
      <c r="W649" s="10">
        <v>3118222.8760282365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0">
        <v>0</v>
      </c>
      <c r="AF649" s="10">
        <v>0</v>
      </c>
      <c r="AG649" s="10">
        <v>0</v>
      </c>
      <c r="AH649" s="10">
        <v>3005489.94</v>
      </c>
      <c r="AI649" s="10">
        <v>0</v>
      </c>
      <c r="AJ649" s="10">
        <v>21396.416028236312</v>
      </c>
      <c r="AK649" s="10">
        <v>1428.5714285714287</v>
      </c>
      <c r="AL649" s="10">
        <v>61336.52</v>
      </c>
      <c r="AN649" s="31">
        <f t="shared" si="92"/>
        <v>199433.19999999972</v>
      </c>
      <c r="AO649" s="13">
        <f t="shared" si="93"/>
        <v>57838.739999999991</v>
      </c>
      <c r="AP649" s="13">
        <f t="shared" si="94"/>
        <v>28571.428571428572</v>
      </c>
      <c r="AQ649" s="13">
        <f t="shared" si="95"/>
        <v>3231.9000000000015</v>
      </c>
      <c r="AR649" s="13">
        <f t="shared" si="96"/>
        <v>109791.13142857116</v>
      </c>
    </row>
    <row r="650" spans="1:44" x14ac:dyDescent="0.25">
      <c r="A650" s="5">
        <f t="shared" si="98"/>
        <v>630</v>
      </c>
      <c r="B650" s="5">
        <f t="shared" si="98"/>
        <v>263</v>
      </c>
      <c r="C650" s="15" t="s">
        <v>212</v>
      </c>
      <c r="D650" s="2" t="s">
        <v>627</v>
      </c>
      <c r="E650" s="30">
        <f t="shared" si="97"/>
        <v>4171767.5932010394</v>
      </c>
      <c r="F650" s="32">
        <v>0</v>
      </c>
      <c r="G650" s="32">
        <v>0</v>
      </c>
      <c r="H650" s="32">
        <v>0</v>
      </c>
      <c r="I650" s="32">
        <v>0</v>
      </c>
      <c r="J650" s="32">
        <v>0</v>
      </c>
      <c r="K650" s="32">
        <v>0</v>
      </c>
      <c r="L650" s="32">
        <v>0</v>
      </c>
      <c r="M650" s="32">
        <v>0</v>
      </c>
      <c r="N650" s="32">
        <v>0</v>
      </c>
      <c r="O650" s="32">
        <v>0</v>
      </c>
      <c r="P650" s="32">
        <v>3980014.35</v>
      </c>
      <c r="Q650" s="32">
        <v>0</v>
      </c>
      <c r="R650" s="32">
        <v>80120.303201039322</v>
      </c>
      <c r="S650" s="32">
        <v>30000</v>
      </c>
      <c r="T650" s="32">
        <v>81632.94</v>
      </c>
      <c r="U650" s="31"/>
      <c r="V650" s="2" t="s">
        <v>627</v>
      </c>
      <c r="W650" s="10">
        <v>3931280.5132010393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0">
        <v>0</v>
      </c>
      <c r="AF650" s="10">
        <v>0</v>
      </c>
      <c r="AG650" s="10">
        <v>0</v>
      </c>
      <c r="AH650" s="10">
        <v>3801033.73</v>
      </c>
      <c r="AI650" s="10">
        <v>0</v>
      </c>
      <c r="AJ650" s="10">
        <v>22674.663201039315</v>
      </c>
      <c r="AK650" s="10">
        <v>1428.5714285714287</v>
      </c>
      <c r="AL650" s="10">
        <v>77572.12</v>
      </c>
      <c r="AN650" s="31">
        <f t="shared" si="92"/>
        <v>240487.08000000007</v>
      </c>
      <c r="AO650" s="13">
        <f t="shared" si="93"/>
        <v>57445.640000000007</v>
      </c>
      <c r="AP650" s="13">
        <f t="shared" si="94"/>
        <v>28571.428571428572</v>
      </c>
      <c r="AQ650" s="13">
        <f t="shared" si="95"/>
        <v>4060.820000000007</v>
      </c>
      <c r="AR650" s="13">
        <f t="shared" si="96"/>
        <v>150409.19142857147</v>
      </c>
    </row>
    <row r="651" spans="1:44" x14ac:dyDescent="0.25">
      <c r="A651" s="5">
        <f t="shared" si="98"/>
        <v>631</v>
      </c>
      <c r="B651" s="5">
        <f t="shared" si="98"/>
        <v>264</v>
      </c>
      <c r="C651" s="15" t="s">
        <v>212</v>
      </c>
      <c r="D651" s="2" t="s">
        <v>628</v>
      </c>
      <c r="E651" s="30">
        <f t="shared" si="97"/>
        <v>18511055.997190114</v>
      </c>
      <c r="F651" s="32">
        <v>3305613.72</v>
      </c>
      <c r="G651" s="32">
        <v>1204026.06</v>
      </c>
      <c r="H651" s="32">
        <v>463882.11</v>
      </c>
      <c r="I651" s="32">
        <v>1869835.51</v>
      </c>
      <c r="J651" s="32">
        <v>0</v>
      </c>
      <c r="K651" s="32">
        <v>0</v>
      </c>
      <c r="L651" s="32">
        <v>619403.53</v>
      </c>
      <c r="M651" s="32">
        <v>0</v>
      </c>
      <c r="N651" s="32">
        <v>4066319.76</v>
      </c>
      <c r="O651" s="32">
        <v>0</v>
      </c>
      <c r="P651" s="32">
        <v>0</v>
      </c>
      <c r="Q651" s="32">
        <v>6537099.3799999999</v>
      </c>
      <c r="R651" s="32">
        <v>72546.667190111853</v>
      </c>
      <c r="S651" s="32">
        <v>30000</v>
      </c>
      <c r="T651" s="32">
        <v>342329.26</v>
      </c>
      <c r="U651" s="31"/>
      <c r="V651" s="2" t="s">
        <v>628</v>
      </c>
      <c r="W651" s="10">
        <v>18350022.449999999</v>
      </c>
      <c r="X651" s="10">
        <v>3152050.12</v>
      </c>
      <c r="Y651" s="10">
        <v>1152287.67</v>
      </c>
      <c r="Z651" s="10">
        <v>444389.37</v>
      </c>
      <c r="AA651" s="10">
        <v>1780540.75</v>
      </c>
      <c r="AB651" s="10">
        <v>0</v>
      </c>
      <c r="AC651" s="10">
        <v>0</v>
      </c>
      <c r="AD651" s="10">
        <v>576615.42000000004</v>
      </c>
      <c r="AE651" s="10">
        <v>0</v>
      </c>
      <c r="AF651" s="10">
        <v>3885136.79</v>
      </c>
      <c r="AG651" s="10">
        <v>0</v>
      </c>
      <c r="AH651" s="10">
        <v>0</v>
      </c>
      <c r="AI651" s="10">
        <v>6213372.9800000004</v>
      </c>
      <c r="AJ651" s="10">
        <v>764519.27</v>
      </c>
      <c r="AK651" s="10">
        <v>8571.43</v>
      </c>
      <c r="AL651" s="10">
        <v>351110.08</v>
      </c>
      <c r="AN651" s="31">
        <f t="shared" si="92"/>
        <v>161033.54719011486</v>
      </c>
      <c r="AO651" s="13">
        <f t="shared" si="93"/>
        <v>-691972.60280988819</v>
      </c>
      <c r="AP651" s="13">
        <f t="shared" si="94"/>
        <v>21428.57</v>
      </c>
      <c r="AQ651" s="13">
        <f t="shared" si="95"/>
        <v>-8780.820000000007</v>
      </c>
      <c r="AR651" s="13">
        <f t="shared" si="96"/>
        <v>840358.40000000317</v>
      </c>
    </row>
    <row r="652" spans="1:44" x14ac:dyDescent="0.25">
      <c r="A652" s="5">
        <f t="shared" si="98"/>
        <v>632</v>
      </c>
      <c r="B652" s="5">
        <f t="shared" si="98"/>
        <v>265</v>
      </c>
      <c r="C652" s="15" t="s">
        <v>212</v>
      </c>
      <c r="D652" s="2" t="s">
        <v>629</v>
      </c>
      <c r="E652" s="30">
        <f t="shared" si="97"/>
        <v>4727017.3407065161</v>
      </c>
      <c r="F652" s="32">
        <v>838094.64</v>
      </c>
      <c r="G652" s="32">
        <v>302877.44</v>
      </c>
      <c r="H652" s="32">
        <v>117433.59</v>
      </c>
      <c r="I652" s="32">
        <v>473622.58</v>
      </c>
      <c r="J652" s="32">
        <v>0</v>
      </c>
      <c r="K652" s="32">
        <v>0</v>
      </c>
      <c r="L652" s="32">
        <v>157423.32</v>
      </c>
      <c r="M652" s="32">
        <v>0</v>
      </c>
      <c r="N652" s="32">
        <v>1022105.61</v>
      </c>
      <c r="O652" s="32">
        <v>0</v>
      </c>
      <c r="P652" s="32">
        <v>0</v>
      </c>
      <c r="Q652" s="32">
        <v>1649335.26</v>
      </c>
      <c r="R652" s="32">
        <v>45863.70070651584</v>
      </c>
      <c r="S652" s="32">
        <v>30000</v>
      </c>
      <c r="T652" s="32">
        <v>90261.199999999983</v>
      </c>
      <c r="U652" s="31"/>
      <c r="V652" s="2" t="s">
        <v>629</v>
      </c>
      <c r="W652" s="10">
        <v>4536530.1899999995</v>
      </c>
      <c r="X652" s="10">
        <v>800902.39</v>
      </c>
      <c r="Y652" s="10">
        <v>292784.03999999998</v>
      </c>
      <c r="Z652" s="10">
        <v>112914.61</v>
      </c>
      <c r="AA652" s="10">
        <v>452416.46</v>
      </c>
      <c r="AB652" s="10">
        <v>0</v>
      </c>
      <c r="AC652" s="10">
        <v>0</v>
      </c>
      <c r="AD652" s="10">
        <v>146511.84</v>
      </c>
      <c r="AE652" s="10">
        <v>0</v>
      </c>
      <c r="AF652" s="10">
        <v>987171.91</v>
      </c>
      <c r="AG652" s="10">
        <v>0</v>
      </c>
      <c r="AH652" s="10">
        <v>0</v>
      </c>
      <c r="AI652" s="10">
        <v>1578751.94</v>
      </c>
      <c r="AJ652" s="10">
        <v>45863.7</v>
      </c>
      <c r="AK652" s="10">
        <v>8571.43</v>
      </c>
      <c r="AL652" s="10">
        <v>89213.3</v>
      </c>
      <c r="AN652" s="31">
        <f t="shared" si="92"/>
        <v>190487.15070651658</v>
      </c>
      <c r="AO652" s="13">
        <f t="shared" si="93"/>
        <v>7.0651584246661514E-4</v>
      </c>
      <c r="AP652" s="13">
        <f t="shared" si="94"/>
        <v>21428.57</v>
      </c>
      <c r="AQ652" s="13">
        <f t="shared" si="95"/>
        <v>1047.8999999999796</v>
      </c>
      <c r="AR652" s="13">
        <f t="shared" si="96"/>
        <v>168010.68000000075</v>
      </c>
    </row>
    <row r="653" spans="1:44" x14ac:dyDescent="0.25">
      <c r="A653" s="5">
        <f t="shared" si="98"/>
        <v>633</v>
      </c>
      <c r="B653" s="5">
        <f t="shared" si="98"/>
        <v>266</v>
      </c>
      <c r="C653" s="15" t="s">
        <v>630</v>
      </c>
      <c r="D653" s="2" t="s">
        <v>631</v>
      </c>
      <c r="E653" s="30">
        <f t="shared" si="97"/>
        <v>2592157.8800000004</v>
      </c>
      <c r="F653" s="32">
        <v>0</v>
      </c>
      <c r="G653" s="32">
        <v>0</v>
      </c>
      <c r="H653" s="32">
        <v>0</v>
      </c>
      <c r="I653" s="32">
        <v>0</v>
      </c>
      <c r="J653" s="32">
        <v>0</v>
      </c>
      <c r="K653" s="32">
        <v>0</v>
      </c>
      <c r="L653" s="32">
        <v>0</v>
      </c>
      <c r="M653" s="32">
        <v>0</v>
      </c>
      <c r="N653" s="32">
        <v>2466100.1</v>
      </c>
      <c r="O653" s="32">
        <v>0</v>
      </c>
      <c r="P653" s="32">
        <v>0</v>
      </c>
      <c r="Q653" s="32">
        <v>0</v>
      </c>
      <c r="R653" s="32">
        <v>45723.56</v>
      </c>
      <c r="S653" s="32">
        <v>30000</v>
      </c>
      <c r="T653" s="32">
        <v>50334.22</v>
      </c>
      <c r="U653" s="31"/>
      <c r="V653" s="2" t="s">
        <v>631</v>
      </c>
      <c r="W653" s="10">
        <v>2586695.4800000004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0">
        <v>0</v>
      </c>
      <c r="AF653" s="10">
        <v>2383898.9900000002</v>
      </c>
      <c r="AG653" s="10">
        <v>0</v>
      </c>
      <c r="AH653" s="10">
        <v>0</v>
      </c>
      <c r="AI653" s="10">
        <v>0</v>
      </c>
      <c r="AJ653" s="10">
        <v>124145.49</v>
      </c>
      <c r="AK653" s="10">
        <v>30000</v>
      </c>
      <c r="AL653" s="10">
        <v>48651</v>
      </c>
      <c r="AN653" s="31">
        <f t="shared" si="92"/>
        <v>5462.3999999999069</v>
      </c>
      <c r="AO653" s="13">
        <f t="shared" si="93"/>
        <v>-78421.930000000008</v>
      </c>
      <c r="AP653" s="13">
        <f t="shared" si="94"/>
        <v>0</v>
      </c>
      <c r="AQ653" s="13">
        <f t="shared" si="95"/>
        <v>1683.2200000000012</v>
      </c>
      <c r="AR653" s="13">
        <f t="shared" si="96"/>
        <v>82201.109999999913</v>
      </c>
    </row>
    <row r="654" spans="1:44" x14ac:dyDescent="0.25">
      <c r="A654" s="5">
        <f t="shared" si="98"/>
        <v>634</v>
      </c>
      <c r="B654" s="5">
        <f t="shared" si="98"/>
        <v>267</v>
      </c>
      <c r="C654" s="15" t="s">
        <v>632</v>
      </c>
      <c r="D654" s="2" t="s">
        <v>633</v>
      </c>
      <c r="E654" s="30">
        <f t="shared" si="97"/>
        <v>5377714.3026529029</v>
      </c>
      <c r="F654" s="32">
        <v>1952929.56</v>
      </c>
      <c r="G654" s="32">
        <v>1380261.6</v>
      </c>
      <c r="H654" s="32">
        <v>476810.85</v>
      </c>
      <c r="I654" s="32">
        <v>844908.36</v>
      </c>
      <c r="J654" s="32">
        <v>0</v>
      </c>
      <c r="K654" s="32">
        <v>0</v>
      </c>
      <c r="L654" s="32">
        <v>125803.09</v>
      </c>
      <c r="M654" s="32">
        <v>0</v>
      </c>
      <c r="N654" s="32">
        <v>0</v>
      </c>
      <c r="O654" s="32">
        <v>0</v>
      </c>
      <c r="P654" s="12">
        <v>0</v>
      </c>
      <c r="Q654" s="32">
        <v>0</v>
      </c>
      <c r="R654" s="32">
        <v>492002.68265290279</v>
      </c>
      <c r="S654" s="32">
        <v>10000</v>
      </c>
      <c r="T654" s="32">
        <v>94998.159999999989</v>
      </c>
      <c r="U654" s="31"/>
      <c r="V654" s="2" t="s">
        <v>633</v>
      </c>
      <c r="W654" s="10">
        <v>5600831.2899999991</v>
      </c>
      <c r="X654" s="10">
        <v>2007294.93</v>
      </c>
      <c r="Y654" s="10">
        <v>1402717.24</v>
      </c>
      <c r="Z654" s="10">
        <v>573138.11</v>
      </c>
      <c r="AA654" s="10">
        <v>877449.93</v>
      </c>
      <c r="AB654" s="10">
        <v>0</v>
      </c>
      <c r="AC654" s="10">
        <v>0</v>
      </c>
      <c r="AD654" s="10">
        <v>116651.84</v>
      </c>
      <c r="AE654" s="10">
        <v>0</v>
      </c>
      <c r="AF654" s="10">
        <v>0</v>
      </c>
      <c r="AG654" s="10">
        <v>0</v>
      </c>
      <c r="AH654" s="10">
        <v>0</v>
      </c>
      <c r="AI654" s="10">
        <v>0</v>
      </c>
      <c r="AJ654" s="10">
        <v>492002.68</v>
      </c>
      <c r="AK654" s="10">
        <v>10000</v>
      </c>
      <c r="AL654" s="10">
        <v>101576.56</v>
      </c>
      <c r="AN654" s="31">
        <f t="shared" si="92"/>
        <v>-223116.9873470962</v>
      </c>
      <c r="AO654" s="13">
        <f t="shared" si="93"/>
        <v>2.6529027963988483E-3</v>
      </c>
      <c r="AP654" s="13">
        <f t="shared" si="94"/>
        <v>0</v>
      </c>
      <c r="AQ654" s="13">
        <f t="shared" si="95"/>
        <v>-6578.4000000000087</v>
      </c>
      <c r="AR654" s="13">
        <f t="shared" si="96"/>
        <v>-216538.58999999898</v>
      </c>
    </row>
    <row r="655" spans="1:44" x14ac:dyDescent="0.25">
      <c r="A655" s="5">
        <f t="shared" si="98"/>
        <v>635</v>
      </c>
      <c r="B655" s="5">
        <f t="shared" si="98"/>
        <v>268</v>
      </c>
      <c r="C655" s="15" t="s">
        <v>632</v>
      </c>
      <c r="D655" s="2" t="s">
        <v>641</v>
      </c>
      <c r="E655" s="30">
        <f t="shared" si="97"/>
        <v>5477154.7311694147</v>
      </c>
      <c r="F655" s="32">
        <v>0</v>
      </c>
      <c r="G655" s="32">
        <v>0</v>
      </c>
      <c r="H655" s="32">
        <v>0</v>
      </c>
      <c r="I655" s="32">
        <v>0</v>
      </c>
      <c r="J655" s="32">
        <v>0</v>
      </c>
      <c r="K655" s="32">
        <v>0</v>
      </c>
      <c r="L655" s="32">
        <v>0</v>
      </c>
      <c r="M655" s="32">
        <v>0</v>
      </c>
      <c r="N655" s="32">
        <v>5176257.9400000004</v>
      </c>
      <c r="O655" s="32">
        <v>0</v>
      </c>
      <c r="P655" s="12">
        <v>0</v>
      </c>
      <c r="Q655" s="32">
        <v>0</v>
      </c>
      <c r="R655" s="32">
        <v>185258.87116941411</v>
      </c>
      <c r="S655" s="32">
        <v>10000</v>
      </c>
      <c r="T655" s="32">
        <v>105637.92</v>
      </c>
      <c r="U655" s="31"/>
      <c r="V655" s="2" t="s">
        <v>641</v>
      </c>
      <c r="W655" s="10">
        <v>5388555.8611694146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  <c r="AD655" s="10">
        <v>0</v>
      </c>
      <c r="AE655" s="10">
        <v>0</v>
      </c>
      <c r="AF655" s="10">
        <v>5069831.05</v>
      </c>
      <c r="AG655" s="10">
        <v>0</v>
      </c>
      <c r="AH655" s="10">
        <v>0</v>
      </c>
      <c r="AI655" s="10">
        <v>0</v>
      </c>
      <c r="AJ655" s="10">
        <v>185258.87116941411</v>
      </c>
      <c r="AK655" s="10">
        <v>10000</v>
      </c>
      <c r="AL655" s="10">
        <v>103465.94</v>
      </c>
      <c r="AN655" s="31">
        <f t="shared" si="92"/>
        <v>88598.870000000112</v>
      </c>
      <c r="AO655" s="13">
        <f t="shared" si="93"/>
        <v>0</v>
      </c>
      <c r="AP655" s="13">
        <f t="shared" si="94"/>
        <v>0</v>
      </c>
      <c r="AQ655" s="13">
        <f t="shared" si="95"/>
        <v>2171.9799999999959</v>
      </c>
      <c r="AR655" s="13">
        <f t="shared" si="96"/>
        <v>86426.890000000116</v>
      </c>
    </row>
    <row r="656" spans="1:44" x14ac:dyDescent="0.25">
      <c r="A656" s="5">
        <f t="shared" si="98"/>
        <v>636</v>
      </c>
      <c r="B656" s="5">
        <f t="shared" si="98"/>
        <v>269</v>
      </c>
      <c r="C656" s="15" t="s">
        <v>632</v>
      </c>
      <c r="D656" s="2" t="s">
        <v>645</v>
      </c>
      <c r="E656" s="30">
        <f t="shared" si="97"/>
        <v>1156581.7773296768</v>
      </c>
      <c r="F656" s="32">
        <v>0</v>
      </c>
      <c r="G656" s="32">
        <v>0</v>
      </c>
      <c r="H656" s="32">
        <v>910806.92</v>
      </c>
      <c r="I656" s="32">
        <v>0</v>
      </c>
      <c r="J656" s="32">
        <v>0</v>
      </c>
      <c r="K656" s="32">
        <v>0</v>
      </c>
      <c r="L656" s="32">
        <v>0</v>
      </c>
      <c r="M656" s="32">
        <v>0</v>
      </c>
      <c r="N656" s="32">
        <v>0</v>
      </c>
      <c r="O656" s="32">
        <v>0</v>
      </c>
      <c r="P656" s="12">
        <v>0</v>
      </c>
      <c r="Q656" s="32">
        <v>0</v>
      </c>
      <c r="R656" s="32">
        <v>222186.95732967684</v>
      </c>
      <c r="S656" s="32">
        <v>5000</v>
      </c>
      <c r="T656" s="32">
        <v>18587.900000000001</v>
      </c>
      <c r="U656" s="31"/>
      <c r="V656" s="2" t="s">
        <v>645</v>
      </c>
      <c r="W656" s="10">
        <v>1320939.6473296769</v>
      </c>
      <c r="X656" s="10">
        <v>0</v>
      </c>
      <c r="Y656" s="10">
        <v>0</v>
      </c>
      <c r="Z656" s="10">
        <v>1047377.63</v>
      </c>
      <c r="AA656" s="10">
        <v>0</v>
      </c>
      <c r="AB656" s="10">
        <v>0</v>
      </c>
      <c r="AC656" s="10">
        <v>0</v>
      </c>
      <c r="AD656" s="10">
        <v>0</v>
      </c>
      <c r="AE656" s="10">
        <v>0</v>
      </c>
      <c r="AF656" s="10">
        <v>0</v>
      </c>
      <c r="AG656" s="10">
        <v>0</v>
      </c>
      <c r="AH656" s="10">
        <v>0</v>
      </c>
      <c r="AI656" s="10">
        <v>0</v>
      </c>
      <c r="AJ656" s="10">
        <v>222186.95732967684</v>
      </c>
      <c r="AK656" s="10">
        <v>5000</v>
      </c>
      <c r="AL656" s="10">
        <v>21375.06</v>
      </c>
      <c r="AN656" s="31">
        <f t="shared" si="92"/>
        <v>-164357.87000000011</v>
      </c>
      <c r="AO656" s="13">
        <f t="shared" si="93"/>
        <v>0</v>
      </c>
      <c r="AP656" s="13">
        <f t="shared" si="94"/>
        <v>0</v>
      </c>
      <c r="AQ656" s="13">
        <f t="shared" si="95"/>
        <v>-2787.16</v>
      </c>
      <c r="AR656" s="13">
        <f t="shared" si="96"/>
        <v>-161570.71000000011</v>
      </c>
    </row>
    <row r="657" spans="1:44" x14ac:dyDescent="0.25">
      <c r="A657" s="5">
        <f t="shared" si="98"/>
        <v>637</v>
      </c>
      <c r="B657" s="5">
        <f t="shared" si="98"/>
        <v>270</v>
      </c>
      <c r="C657" s="15" t="s">
        <v>632</v>
      </c>
      <c r="D657" s="2" t="s">
        <v>646</v>
      </c>
      <c r="E657" s="30">
        <f t="shared" si="97"/>
        <v>1203152.6207333722</v>
      </c>
      <c r="F657" s="32">
        <v>0</v>
      </c>
      <c r="G657" s="32">
        <v>0</v>
      </c>
      <c r="H657" s="32">
        <v>959071.87</v>
      </c>
      <c r="I657" s="32">
        <v>0</v>
      </c>
      <c r="J657" s="32">
        <v>0</v>
      </c>
      <c r="K657" s="32">
        <v>0</v>
      </c>
      <c r="L657" s="32">
        <v>0</v>
      </c>
      <c r="M657" s="32">
        <v>0</v>
      </c>
      <c r="N657" s="32">
        <v>0</v>
      </c>
      <c r="O657" s="32">
        <v>0</v>
      </c>
      <c r="P657" s="12">
        <v>0</v>
      </c>
      <c r="Q657" s="32">
        <v>0</v>
      </c>
      <c r="R657" s="32">
        <v>219507.85073337221</v>
      </c>
      <c r="S657" s="32">
        <v>5000</v>
      </c>
      <c r="T657" s="32">
        <v>19572.900000000001</v>
      </c>
      <c r="U657" s="31"/>
      <c r="V657" s="2" t="s">
        <v>646</v>
      </c>
      <c r="W657" s="10">
        <v>1362502.8407333721</v>
      </c>
      <c r="X657" s="10">
        <v>0</v>
      </c>
      <c r="Y657" s="10">
        <v>0</v>
      </c>
      <c r="Z657" s="10">
        <v>1090735.0900000001</v>
      </c>
      <c r="AA657" s="10">
        <v>0</v>
      </c>
      <c r="AB657" s="10">
        <v>0</v>
      </c>
      <c r="AC657" s="10">
        <v>0</v>
      </c>
      <c r="AD657" s="10">
        <v>0</v>
      </c>
      <c r="AE657" s="10">
        <v>0</v>
      </c>
      <c r="AF657" s="10">
        <v>0</v>
      </c>
      <c r="AG657" s="10">
        <v>0</v>
      </c>
      <c r="AH657" s="10">
        <v>0</v>
      </c>
      <c r="AI657" s="10">
        <v>0</v>
      </c>
      <c r="AJ657" s="10">
        <v>219507.85073337221</v>
      </c>
      <c r="AK657" s="10">
        <v>5000</v>
      </c>
      <c r="AL657" s="10">
        <v>22259.9</v>
      </c>
      <c r="AN657" s="31">
        <f t="shared" si="92"/>
        <v>-159350.21999999997</v>
      </c>
      <c r="AO657" s="13">
        <f t="shared" si="93"/>
        <v>0</v>
      </c>
      <c r="AP657" s="13">
        <f t="shared" si="94"/>
        <v>0</v>
      </c>
      <c r="AQ657" s="13">
        <f t="shared" si="95"/>
        <v>-2687</v>
      </c>
      <c r="AR657" s="13">
        <f t="shared" si="96"/>
        <v>-156663.21999999997</v>
      </c>
    </row>
    <row r="658" spans="1:44" x14ac:dyDescent="0.25">
      <c r="A658" s="5">
        <f t="shared" si="98"/>
        <v>638</v>
      </c>
      <c r="B658" s="5">
        <f t="shared" si="98"/>
        <v>271</v>
      </c>
      <c r="C658" s="15" t="s">
        <v>217</v>
      </c>
      <c r="D658" s="2" t="s">
        <v>648</v>
      </c>
      <c r="E658" s="30">
        <f t="shared" si="97"/>
        <v>6989722.7599999998</v>
      </c>
      <c r="F658" s="32">
        <v>1597308.04</v>
      </c>
      <c r="G658" s="32">
        <v>583966.03</v>
      </c>
      <c r="H658" s="32">
        <v>225204.21</v>
      </c>
      <c r="I658" s="32">
        <v>902292.73</v>
      </c>
      <c r="J658" s="32">
        <v>0</v>
      </c>
      <c r="K658" s="32">
        <v>0</v>
      </c>
      <c r="L658" s="32">
        <v>364910.9</v>
      </c>
      <c r="M658" s="32">
        <v>0</v>
      </c>
      <c r="N658" s="32">
        <v>0</v>
      </c>
      <c r="O658" s="32">
        <v>0</v>
      </c>
      <c r="P658" s="32">
        <v>0</v>
      </c>
      <c r="Q658" s="32">
        <v>3145555.03</v>
      </c>
      <c r="R658" s="32">
        <v>8552.880000000001</v>
      </c>
      <c r="S658" s="32">
        <v>30000</v>
      </c>
      <c r="T658" s="32">
        <v>131932.94</v>
      </c>
      <c r="U658" s="31"/>
      <c r="V658" s="2" t="s">
        <v>648</v>
      </c>
      <c r="W658" s="10">
        <v>6649414.1199999992</v>
      </c>
      <c r="X658" s="10">
        <v>1517146.52</v>
      </c>
      <c r="Y658" s="10">
        <v>554619.73</v>
      </c>
      <c r="Z658" s="10">
        <v>213891.96</v>
      </c>
      <c r="AA658" s="10">
        <v>857011.29</v>
      </c>
      <c r="AB658" s="10">
        <v>0</v>
      </c>
      <c r="AC658" s="10">
        <v>0</v>
      </c>
      <c r="AD658" s="10">
        <v>339654.91</v>
      </c>
      <c r="AE658" s="10">
        <v>0</v>
      </c>
      <c r="AF658" s="10">
        <v>0</v>
      </c>
      <c r="AG658" s="10">
        <v>0</v>
      </c>
      <c r="AH658" s="10">
        <v>0</v>
      </c>
      <c r="AI658" s="10">
        <v>2990625.19</v>
      </c>
      <c r="AJ658" s="10">
        <v>14363.52</v>
      </c>
      <c r="AK658" s="10">
        <v>7142.86</v>
      </c>
      <c r="AL658" s="10">
        <v>132101</v>
      </c>
      <c r="AN658" s="31">
        <f t="shared" si="92"/>
        <v>340308.6400000006</v>
      </c>
      <c r="AO658" s="13">
        <f t="shared" si="93"/>
        <v>-5810.6399999999994</v>
      </c>
      <c r="AP658" s="13">
        <f t="shared" si="94"/>
        <v>22857.14</v>
      </c>
      <c r="AQ658" s="13">
        <f t="shared" si="95"/>
        <v>-168.05999999999767</v>
      </c>
      <c r="AR658" s="13">
        <f t="shared" si="96"/>
        <v>323430.20000000059</v>
      </c>
    </row>
    <row r="659" spans="1:44" x14ac:dyDescent="0.25">
      <c r="A659" s="5">
        <f t="shared" si="98"/>
        <v>639</v>
      </c>
      <c r="B659" s="5">
        <f t="shared" si="98"/>
        <v>272</v>
      </c>
      <c r="C659" s="15" t="s">
        <v>223</v>
      </c>
      <c r="D659" s="2" t="s">
        <v>649</v>
      </c>
      <c r="E659" s="30">
        <f t="shared" si="97"/>
        <v>14604321.969999999</v>
      </c>
      <c r="F659" s="32">
        <v>2607445.9500000002</v>
      </c>
      <c r="G659" s="32">
        <v>1838030.1</v>
      </c>
      <c r="H659" s="32">
        <v>658225.97</v>
      </c>
      <c r="I659" s="32">
        <v>1130365.24</v>
      </c>
      <c r="J659" s="32">
        <v>0</v>
      </c>
      <c r="K659" s="32">
        <v>0</v>
      </c>
      <c r="L659" s="32">
        <v>146251.06</v>
      </c>
      <c r="M659" s="32">
        <v>0</v>
      </c>
      <c r="N659" s="32">
        <v>3079546.38</v>
      </c>
      <c r="O659" s="32">
        <v>0</v>
      </c>
      <c r="P659" s="32">
        <v>1794129.67</v>
      </c>
      <c r="Q659" s="32">
        <v>1768097.59</v>
      </c>
      <c r="R659" s="32">
        <v>1299457.75</v>
      </c>
      <c r="S659" s="32">
        <v>20000</v>
      </c>
      <c r="T659" s="32">
        <v>262772.26</v>
      </c>
      <c r="U659" s="31"/>
      <c r="V659" s="2" t="s">
        <v>649</v>
      </c>
      <c r="W659" s="10">
        <v>15173563.619999999</v>
      </c>
      <c r="X659" s="10">
        <v>2639622.94</v>
      </c>
      <c r="Y659" s="10">
        <v>1844593.07</v>
      </c>
      <c r="Z659" s="10">
        <v>753687.99</v>
      </c>
      <c r="AA659" s="10">
        <v>1153862.92</v>
      </c>
      <c r="AB659" s="10">
        <v>0</v>
      </c>
      <c r="AC659" s="10">
        <v>0</v>
      </c>
      <c r="AD659" s="10">
        <v>136051.64000000001</v>
      </c>
      <c r="AE659" s="10">
        <v>0</v>
      </c>
      <c r="AF659" s="10">
        <v>3067223.81</v>
      </c>
      <c r="AG659" s="10">
        <v>0</v>
      </c>
      <c r="AH659" s="10">
        <v>1954772.78</v>
      </c>
      <c r="AI659" s="10">
        <v>2017408.62</v>
      </c>
      <c r="AJ659" s="10">
        <v>1299457.75</v>
      </c>
      <c r="AK659" s="10">
        <v>20000</v>
      </c>
      <c r="AL659" s="10">
        <v>276882.09999999998</v>
      </c>
      <c r="AN659" s="31">
        <f t="shared" si="92"/>
        <v>-569241.65000000037</v>
      </c>
      <c r="AO659" s="13">
        <f t="shared" si="93"/>
        <v>0</v>
      </c>
      <c r="AP659" s="13">
        <f t="shared" si="94"/>
        <v>0</v>
      </c>
      <c r="AQ659" s="13">
        <f t="shared" si="95"/>
        <v>-14109.839999999967</v>
      </c>
      <c r="AR659" s="13">
        <f t="shared" si="96"/>
        <v>-555131.81000000041</v>
      </c>
    </row>
    <row r="660" spans="1:44" x14ac:dyDescent="0.25">
      <c r="A660" s="5">
        <f t="shared" ref="A660:B675" si="99">+A659+1</f>
        <v>640</v>
      </c>
      <c r="B660" s="5">
        <f t="shared" si="99"/>
        <v>273</v>
      </c>
      <c r="C660" s="15" t="s">
        <v>223</v>
      </c>
      <c r="D660" s="2" t="s">
        <v>227</v>
      </c>
      <c r="E660" s="30">
        <f t="shared" si="97"/>
        <v>1897571.1199999999</v>
      </c>
      <c r="F660" s="32">
        <v>0</v>
      </c>
      <c r="G660" s="32">
        <v>0</v>
      </c>
      <c r="H660" s="32">
        <v>0</v>
      </c>
      <c r="I660" s="32">
        <v>1744157.41</v>
      </c>
      <c r="J660" s="32">
        <v>0</v>
      </c>
      <c r="K660" s="32">
        <v>0</v>
      </c>
      <c r="L660" s="32">
        <v>0</v>
      </c>
      <c r="M660" s="32">
        <v>0</v>
      </c>
      <c r="N660" s="32">
        <v>0</v>
      </c>
      <c r="O660" s="32">
        <v>0</v>
      </c>
      <c r="P660" s="12">
        <v>0</v>
      </c>
      <c r="Q660" s="32">
        <v>0</v>
      </c>
      <c r="R660" s="32">
        <v>107818.67</v>
      </c>
      <c r="S660" s="32">
        <v>10000</v>
      </c>
      <c r="T660" s="32">
        <v>35595.040000000001</v>
      </c>
      <c r="U660" s="31"/>
      <c r="V660" s="2" t="s">
        <v>1465</v>
      </c>
      <c r="W660" s="10">
        <v>1910511.23</v>
      </c>
      <c r="X660" s="10">
        <v>0</v>
      </c>
      <c r="Y660" s="10">
        <v>0</v>
      </c>
      <c r="Z660" s="10">
        <v>0</v>
      </c>
      <c r="AA660" s="10">
        <v>1737238.7</v>
      </c>
      <c r="AB660" s="10">
        <v>0</v>
      </c>
      <c r="AC660" s="10">
        <v>0</v>
      </c>
      <c r="AD660" s="10">
        <v>0</v>
      </c>
      <c r="AE660" s="10">
        <v>0</v>
      </c>
      <c r="AF660" s="10">
        <v>0</v>
      </c>
      <c r="AG660" s="10">
        <v>0</v>
      </c>
      <c r="AH660" s="10">
        <v>0</v>
      </c>
      <c r="AI660" s="10">
        <v>0</v>
      </c>
      <c r="AJ660" s="10">
        <v>107818.67</v>
      </c>
      <c r="AK660" s="10">
        <v>10000</v>
      </c>
      <c r="AL660" s="10">
        <v>35453.86</v>
      </c>
      <c r="AN660" s="31">
        <f t="shared" si="92"/>
        <v>-12940.110000000102</v>
      </c>
      <c r="AO660" s="13">
        <f t="shared" si="93"/>
        <v>0</v>
      </c>
      <c r="AP660" s="13">
        <f t="shared" si="94"/>
        <v>0</v>
      </c>
      <c r="AQ660" s="13">
        <f t="shared" si="95"/>
        <v>141.18000000000029</v>
      </c>
      <c r="AR660" s="13">
        <f t="shared" si="96"/>
        <v>-13081.290000000103</v>
      </c>
    </row>
    <row r="661" spans="1:44" x14ac:dyDescent="0.25">
      <c r="A661" s="5">
        <f t="shared" si="99"/>
        <v>641</v>
      </c>
      <c r="B661" s="5">
        <f t="shared" si="99"/>
        <v>274</v>
      </c>
      <c r="C661" s="15" t="s">
        <v>223</v>
      </c>
      <c r="D661" s="2" t="s">
        <v>650</v>
      </c>
      <c r="E661" s="30">
        <f t="shared" si="97"/>
        <v>3682875.18</v>
      </c>
      <c r="F661" s="32">
        <v>0</v>
      </c>
      <c r="G661" s="32">
        <v>0</v>
      </c>
      <c r="H661" s="32">
        <v>0</v>
      </c>
      <c r="I661" s="32">
        <v>0</v>
      </c>
      <c r="J661" s="32">
        <v>0</v>
      </c>
      <c r="K661" s="32">
        <v>0</v>
      </c>
      <c r="L661" s="32">
        <v>0</v>
      </c>
      <c r="M661" s="32">
        <v>0</v>
      </c>
      <c r="N661" s="32">
        <v>0</v>
      </c>
      <c r="O661" s="32">
        <v>0</v>
      </c>
      <c r="P661" s="32">
        <v>3541456.11</v>
      </c>
      <c r="Q661" s="32">
        <v>0</v>
      </c>
      <c r="R661" s="32">
        <v>42044.45</v>
      </c>
      <c r="S661" s="32">
        <v>30000</v>
      </c>
      <c r="T661" s="32">
        <v>69374.62</v>
      </c>
      <c r="U661" s="31"/>
      <c r="V661" s="2" t="s">
        <v>650</v>
      </c>
      <c r="W661" s="10">
        <v>3675114.33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0">
        <v>0</v>
      </c>
      <c r="AF661" s="10">
        <v>0</v>
      </c>
      <c r="AG661" s="10">
        <v>0</v>
      </c>
      <c r="AH661" s="10">
        <v>3399356.8</v>
      </c>
      <c r="AI661" s="10">
        <v>0</v>
      </c>
      <c r="AJ661" s="10">
        <v>176382.91</v>
      </c>
      <c r="AK661" s="10">
        <v>30000</v>
      </c>
      <c r="AL661" s="10">
        <v>69374.62</v>
      </c>
      <c r="AN661" s="31">
        <f t="shared" si="92"/>
        <v>7760.8500000000931</v>
      </c>
      <c r="AO661" s="13">
        <f t="shared" si="93"/>
        <v>-134338.46000000002</v>
      </c>
      <c r="AP661" s="13">
        <f t="shared" si="94"/>
        <v>0</v>
      </c>
      <c r="AQ661" s="13">
        <f t="shared" si="95"/>
        <v>0</v>
      </c>
      <c r="AR661" s="13">
        <f t="shared" si="96"/>
        <v>142099.31000000011</v>
      </c>
    </row>
    <row r="662" spans="1:44" x14ac:dyDescent="0.25">
      <c r="A662" s="5">
        <f t="shared" si="99"/>
        <v>642</v>
      </c>
      <c r="B662" s="5">
        <f t="shared" si="99"/>
        <v>275</v>
      </c>
      <c r="C662" s="15" t="s">
        <v>651</v>
      </c>
      <c r="D662" s="2" t="s">
        <v>652</v>
      </c>
      <c r="E662" s="30">
        <f t="shared" si="97"/>
        <v>6354442.3199999994</v>
      </c>
      <c r="F662" s="32">
        <v>0</v>
      </c>
      <c r="G662" s="32">
        <v>0</v>
      </c>
      <c r="H662" s="32">
        <v>0</v>
      </c>
      <c r="I662" s="32">
        <v>0</v>
      </c>
      <c r="J662" s="32">
        <v>0</v>
      </c>
      <c r="K662" s="32">
        <v>0</v>
      </c>
      <c r="L662" s="32">
        <v>0</v>
      </c>
      <c r="M662" s="32">
        <v>0</v>
      </c>
      <c r="N662" s="32">
        <v>2334397.0499999998</v>
      </c>
      <c r="O662" s="32">
        <v>0</v>
      </c>
      <c r="P662" s="32">
        <v>0</v>
      </c>
      <c r="Q662" s="32">
        <v>3756077.04</v>
      </c>
      <c r="R662" s="32">
        <v>102635.31</v>
      </c>
      <c r="S662" s="32">
        <v>42518</v>
      </c>
      <c r="T662" s="32">
        <v>118814.92</v>
      </c>
      <c r="U662" s="31"/>
      <c r="V662" s="2" t="s">
        <v>652</v>
      </c>
      <c r="W662" s="10">
        <v>6284901.1600000011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0">
        <v>0</v>
      </c>
      <c r="AF662" s="10">
        <v>2244556.0499999998</v>
      </c>
      <c r="AG662" s="10">
        <v>0</v>
      </c>
      <c r="AH662" s="10">
        <v>0</v>
      </c>
      <c r="AI662" s="10">
        <v>3589643.18</v>
      </c>
      <c r="AJ662" s="10">
        <v>301636.65000000002</v>
      </c>
      <c r="AK662" s="10">
        <v>30000</v>
      </c>
      <c r="AL662" s="10">
        <v>119065.28</v>
      </c>
      <c r="AN662" s="31">
        <f t="shared" si="92"/>
        <v>69541.159999998286</v>
      </c>
      <c r="AO662" s="13">
        <f t="shared" si="93"/>
        <v>-199001.34000000003</v>
      </c>
      <c r="AP662" s="13">
        <f t="shared" si="94"/>
        <v>12518</v>
      </c>
      <c r="AQ662" s="13">
        <f t="shared" si="95"/>
        <v>-250.36000000000058</v>
      </c>
      <c r="AR662" s="13">
        <f t="shared" si="96"/>
        <v>256274.8599999983</v>
      </c>
    </row>
    <row r="663" spans="1:44" x14ac:dyDescent="0.25">
      <c r="A663" s="5">
        <f t="shared" si="99"/>
        <v>643</v>
      </c>
      <c r="B663" s="5">
        <f t="shared" si="99"/>
        <v>276</v>
      </c>
      <c r="C663" s="15" t="s">
        <v>653</v>
      </c>
      <c r="D663" s="2" t="s">
        <v>654</v>
      </c>
      <c r="E663" s="30">
        <f t="shared" si="97"/>
        <v>20995773.149999999</v>
      </c>
      <c r="F663" s="32">
        <v>0</v>
      </c>
      <c r="G663" s="32">
        <v>0</v>
      </c>
      <c r="H663" s="32">
        <v>1516587.22</v>
      </c>
      <c r="I663" s="32">
        <v>2514528.67</v>
      </c>
      <c r="J663" s="32">
        <v>0</v>
      </c>
      <c r="K663" s="32">
        <v>0</v>
      </c>
      <c r="L663" s="32">
        <v>0</v>
      </c>
      <c r="M663" s="32">
        <v>0</v>
      </c>
      <c r="N663" s="32">
        <v>6806447.3899999997</v>
      </c>
      <c r="O663" s="32">
        <v>0</v>
      </c>
      <c r="P663" s="32">
        <v>4091888.41</v>
      </c>
      <c r="Q663" s="32">
        <v>4198419.58</v>
      </c>
      <c r="R663" s="32">
        <v>1405601.49</v>
      </c>
      <c r="S663" s="32">
        <v>71935.67</v>
      </c>
      <c r="T663" s="32">
        <v>390364.72</v>
      </c>
      <c r="U663" s="31"/>
      <c r="V663" s="2" t="s">
        <v>654</v>
      </c>
      <c r="W663" s="10">
        <v>21393521.670000002</v>
      </c>
      <c r="X663" s="10">
        <v>0</v>
      </c>
      <c r="Y663" s="10">
        <v>0</v>
      </c>
      <c r="Z663" s="10">
        <v>1644160.24</v>
      </c>
      <c r="AA663" s="10">
        <v>2517136.48</v>
      </c>
      <c r="AB663" s="10">
        <v>0</v>
      </c>
      <c r="AC663" s="10">
        <v>0</v>
      </c>
      <c r="AD663" s="10">
        <v>0</v>
      </c>
      <c r="AE663" s="10">
        <v>0</v>
      </c>
      <c r="AF663" s="10">
        <v>6691107.6200000001</v>
      </c>
      <c r="AG663" s="10">
        <v>0</v>
      </c>
      <c r="AH663" s="10">
        <v>4264310.62</v>
      </c>
      <c r="AI663" s="10">
        <v>4400949.8499999996</v>
      </c>
      <c r="AJ663" s="10">
        <v>1405601.49</v>
      </c>
      <c r="AK663" s="10">
        <v>71935.67</v>
      </c>
      <c r="AL663" s="10">
        <v>398319.7</v>
      </c>
      <c r="AN663" s="31">
        <f t="shared" si="92"/>
        <v>-397748.52000000328</v>
      </c>
      <c r="AO663" s="13">
        <f t="shared" si="93"/>
        <v>0</v>
      </c>
      <c r="AP663" s="13">
        <f t="shared" si="94"/>
        <v>0</v>
      </c>
      <c r="AQ663" s="13">
        <f t="shared" si="95"/>
        <v>-7954.9800000000396</v>
      </c>
      <c r="AR663" s="13">
        <f t="shared" si="96"/>
        <v>-389793.54000000324</v>
      </c>
    </row>
    <row r="664" spans="1:44" x14ac:dyDescent="0.25">
      <c r="A664" s="5">
        <f t="shared" si="99"/>
        <v>644</v>
      </c>
      <c r="B664" s="5">
        <f t="shared" si="99"/>
        <v>277</v>
      </c>
      <c r="C664" s="15" t="s">
        <v>229</v>
      </c>
      <c r="D664" s="2" t="s">
        <v>655</v>
      </c>
      <c r="E664" s="30">
        <f t="shared" si="97"/>
        <v>8488155.9328141659</v>
      </c>
      <c r="F664" s="32">
        <v>1072031.94</v>
      </c>
      <c r="G664" s="32">
        <v>395112.59</v>
      </c>
      <c r="H664" s="32">
        <v>151555.59</v>
      </c>
      <c r="I664" s="32">
        <v>610876.37</v>
      </c>
      <c r="J664" s="32">
        <v>0</v>
      </c>
      <c r="K664" s="32">
        <v>0</v>
      </c>
      <c r="L664" s="32">
        <v>0</v>
      </c>
      <c r="M664" s="32">
        <v>0</v>
      </c>
      <c r="N664" s="32">
        <v>1325355.93</v>
      </c>
      <c r="O664" s="32">
        <v>0</v>
      </c>
      <c r="P664" s="32">
        <v>2284162.69</v>
      </c>
      <c r="Q664" s="32">
        <v>2118713.33</v>
      </c>
      <c r="R664" s="32">
        <v>424407.79000000004</v>
      </c>
      <c r="S664" s="32">
        <v>30000</v>
      </c>
      <c r="T664" s="32">
        <v>75939.702814165794</v>
      </c>
      <c r="U664" s="31"/>
      <c r="V664" s="2" t="s">
        <v>655</v>
      </c>
      <c r="W664" s="10">
        <v>8395712.2200000007</v>
      </c>
      <c r="X664" s="10">
        <v>1063597.56</v>
      </c>
      <c r="Y664" s="10">
        <v>388818.11</v>
      </c>
      <c r="Z664" s="10">
        <v>149949.04</v>
      </c>
      <c r="AA664" s="10">
        <v>600807.48</v>
      </c>
      <c r="AB664" s="10">
        <v>0</v>
      </c>
      <c r="AC664" s="10">
        <v>0</v>
      </c>
      <c r="AD664" s="10">
        <v>0</v>
      </c>
      <c r="AE664" s="10">
        <v>0</v>
      </c>
      <c r="AF664" s="10">
        <v>1310962.55</v>
      </c>
      <c r="AG664" s="10">
        <v>0</v>
      </c>
      <c r="AH664" s="10">
        <v>2262358.23</v>
      </c>
      <c r="AI664" s="10">
        <v>2096580.2</v>
      </c>
      <c r="AJ664" s="10">
        <v>416699.35000000003</v>
      </c>
      <c r="AK664" s="10">
        <v>30000</v>
      </c>
      <c r="AL664" s="10">
        <v>75939.7</v>
      </c>
      <c r="AN664" s="31">
        <f t="shared" si="92"/>
        <v>92443.712814165279</v>
      </c>
      <c r="AO664" s="13">
        <f t="shared" si="93"/>
        <v>7708.4400000000023</v>
      </c>
      <c r="AP664" s="13">
        <f t="shared" si="94"/>
        <v>0</v>
      </c>
      <c r="AQ664" s="13">
        <f t="shared" si="95"/>
        <v>2.814165796735324E-3</v>
      </c>
      <c r="AR664" s="13">
        <f t="shared" si="96"/>
        <v>84735.26999999948</v>
      </c>
    </row>
    <row r="665" spans="1:44" x14ac:dyDescent="0.25">
      <c r="A665" s="5">
        <f t="shared" si="99"/>
        <v>645</v>
      </c>
      <c r="B665" s="5">
        <f t="shared" si="99"/>
        <v>278</v>
      </c>
      <c r="C665" s="15" t="s">
        <v>229</v>
      </c>
      <c r="D665" s="2" t="s">
        <v>656</v>
      </c>
      <c r="E665" s="30">
        <f t="shared" si="97"/>
        <v>17473093.185401071</v>
      </c>
      <c r="F665" s="32">
        <v>2166379.4300000002</v>
      </c>
      <c r="G665" s="32">
        <v>795689.73</v>
      </c>
      <c r="H665" s="32">
        <v>304613.56</v>
      </c>
      <c r="I665" s="32">
        <v>1223226.1000000001</v>
      </c>
      <c r="J665" s="32">
        <v>0</v>
      </c>
      <c r="K665" s="32">
        <v>0</v>
      </c>
      <c r="L665" s="32">
        <v>426071.98</v>
      </c>
      <c r="M665" s="32">
        <v>0</v>
      </c>
      <c r="N665" s="32">
        <v>2673036.48</v>
      </c>
      <c r="O665" s="32">
        <v>0</v>
      </c>
      <c r="P665" s="32">
        <v>4607371.04</v>
      </c>
      <c r="Q665" s="32">
        <v>4269113.26</v>
      </c>
      <c r="R665" s="32">
        <v>852314.43</v>
      </c>
      <c r="S665" s="32">
        <v>30000</v>
      </c>
      <c r="T665" s="32">
        <v>125277.17540106893</v>
      </c>
      <c r="U665" s="31"/>
      <c r="V665" s="2" t="s">
        <v>656</v>
      </c>
      <c r="W665" s="10">
        <v>17230160.879999999</v>
      </c>
      <c r="X665" s="10">
        <v>2140064.94</v>
      </c>
      <c r="Y665" s="10">
        <v>782341</v>
      </c>
      <c r="Z665" s="10">
        <v>301712.49</v>
      </c>
      <c r="AA665" s="10">
        <v>1208884.8899999999</v>
      </c>
      <c r="AB665" s="10">
        <v>0</v>
      </c>
      <c r="AC665" s="10">
        <v>0</v>
      </c>
      <c r="AD665" s="10">
        <v>396637.1</v>
      </c>
      <c r="AE665" s="10">
        <v>0</v>
      </c>
      <c r="AF665" s="10">
        <v>2637788.1</v>
      </c>
      <c r="AG665" s="10">
        <v>0</v>
      </c>
      <c r="AH665" s="10">
        <v>4552091.6100000003</v>
      </c>
      <c r="AI665" s="10">
        <v>4218529.5999999996</v>
      </c>
      <c r="AJ665" s="10">
        <v>836833.97</v>
      </c>
      <c r="AK665" s="10">
        <v>30000</v>
      </c>
      <c r="AL665" s="10">
        <v>125277.18</v>
      </c>
      <c r="AN665" s="31">
        <f t="shared" si="92"/>
        <v>242932.30540107191</v>
      </c>
      <c r="AO665" s="13">
        <f t="shared" si="93"/>
        <v>15480.460000000079</v>
      </c>
      <c r="AP665" s="13">
        <f t="shared" si="94"/>
        <v>0</v>
      </c>
      <c r="AQ665" s="13">
        <f t="shared" si="95"/>
        <v>-4.5989310601726174E-3</v>
      </c>
      <c r="AR665" s="13">
        <f t="shared" si="96"/>
        <v>227451.85000000289</v>
      </c>
    </row>
    <row r="666" spans="1:44" x14ac:dyDescent="0.25">
      <c r="A666" s="5">
        <f t="shared" si="99"/>
        <v>646</v>
      </c>
      <c r="B666" s="5">
        <f t="shared" si="99"/>
        <v>279</v>
      </c>
      <c r="C666" s="15" t="s">
        <v>237</v>
      </c>
      <c r="D666" s="2" t="s">
        <v>238</v>
      </c>
      <c r="E666" s="30">
        <f t="shared" si="97"/>
        <v>1488479.19</v>
      </c>
      <c r="F666" s="32">
        <v>0</v>
      </c>
      <c r="G666" s="32">
        <v>0</v>
      </c>
      <c r="H666" s="32">
        <v>0</v>
      </c>
      <c r="I666" s="32">
        <v>0</v>
      </c>
      <c r="J666" s="32">
        <v>0</v>
      </c>
      <c r="K666" s="32">
        <v>0</v>
      </c>
      <c r="L666" s="32">
        <v>0</v>
      </c>
      <c r="M666" s="32">
        <v>0</v>
      </c>
      <c r="N666" s="32">
        <v>1356374.13</v>
      </c>
      <c r="O666" s="32">
        <v>0</v>
      </c>
      <c r="P666" s="32">
        <v>0</v>
      </c>
      <c r="Q666" s="32">
        <v>0</v>
      </c>
      <c r="R666" s="32">
        <v>74423.960000000006</v>
      </c>
      <c r="S666" s="32">
        <v>30000</v>
      </c>
      <c r="T666" s="32">
        <v>27681.1</v>
      </c>
      <c r="U666" s="31"/>
      <c r="V666" s="2" t="s">
        <v>238</v>
      </c>
      <c r="W666" s="10">
        <v>1485342.55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0">
        <v>0</v>
      </c>
      <c r="AF666" s="10">
        <v>1356374.13</v>
      </c>
      <c r="AG666" s="10">
        <v>0</v>
      </c>
      <c r="AH666" s="10">
        <v>0</v>
      </c>
      <c r="AI666" s="10">
        <v>0</v>
      </c>
      <c r="AJ666" s="10">
        <v>71287.320000000007</v>
      </c>
      <c r="AK666" s="10">
        <v>30000</v>
      </c>
      <c r="AL666" s="10">
        <v>27681.1</v>
      </c>
      <c r="AN666" s="31">
        <f t="shared" si="92"/>
        <v>3136.6399999998976</v>
      </c>
      <c r="AO666" s="13">
        <f t="shared" si="93"/>
        <v>3136.6399999999994</v>
      </c>
      <c r="AP666" s="13">
        <f t="shared" si="94"/>
        <v>0</v>
      </c>
      <c r="AQ666" s="13">
        <f t="shared" si="95"/>
        <v>0</v>
      </c>
      <c r="AR666" s="13">
        <f t="shared" si="96"/>
        <v>-1.0186340659856796E-10</v>
      </c>
    </row>
    <row r="667" spans="1:44" x14ac:dyDescent="0.25">
      <c r="A667" s="5">
        <f t="shared" si="99"/>
        <v>647</v>
      </c>
      <c r="B667" s="5">
        <f t="shared" si="99"/>
        <v>280</v>
      </c>
      <c r="C667" s="15" t="s">
        <v>239</v>
      </c>
      <c r="D667" s="2" t="s">
        <v>657</v>
      </c>
      <c r="E667" s="30">
        <f t="shared" si="97"/>
        <v>2426524.0499572274</v>
      </c>
      <c r="F667" s="32">
        <v>1359557.72</v>
      </c>
      <c r="G667" s="32">
        <v>505345.23</v>
      </c>
      <c r="H667" s="32">
        <v>183940.83</v>
      </c>
      <c r="I667" s="32">
        <v>0</v>
      </c>
      <c r="J667" s="32">
        <v>0</v>
      </c>
      <c r="K667" s="32">
        <v>0</v>
      </c>
      <c r="L667" s="32">
        <v>273239.28000000003</v>
      </c>
      <c r="M667" s="32">
        <v>0</v>
      </c>
      <c r="N667" s="32">
        <v>0</v>
      </c>
      <c r="O667" s="32">
        <v>0</v>
      </c>
      <c r="P667" s="32">
        <v>0</v>
      </c>
      <c r="Q667" s="32">
        <v>0</v>
      </c>
      <c r="R667" s="32">
        <v>33067.709957227707</v>
      </c>
      <c r="S667" s="32">
        <v>30000</v>
      </c>
      <c r="T667" s="32">
        <v>41373.280000000006</v>
      </c>
      <c r="U667" s="31"/>
      <c r="V667" s="2" t="s">
        <v>657</v>
      </c>
      <c r="W667" s="10">
        <v>2421410.6799999997</v>
      </c>
      <c r="X667" s="10">
        <v>1311255.8799999999</v>
      </c>
      <c r="Y667" s="10">
        <v>479352.42</v>
      </c>
      <c r="Z667" s="10">
        <v>184867.43</v>
      </c>
      <c r="AA667" s="10">
        <v>0</v>
      </c>
      <c r="AB667" s="10">
        <v>0</v>
      </c>
      <c r="AC667" s="10">
        <v>0</v>
      </c>
      <c r="AD667" s="10">
        <v>254218.17</v>
      </c>
      <c r="AE667" s="10">
        <v>0</v>
      </c>
      <c r="AF667" s="10">
        <v>0</v>
      </c>
      <c r="AG667" s="10">
        <v>0</v>
      </c>
      <c r="AH667" s="10">
        <v>0</v>
      </c>
      <c r="AI667" s="10">
        <v>0</v>
      </c>
      <c r="AJ667" s="10">
        <v>116212.84</v>
      </c>
      <c r="AK667" s="10">
        <v>30000</v>
      </c>
      <c r="AL667" s="10">
        <v>45503.94000000001</v>
      </c>
      <c r="AN667" s="31">
        <f t="shared" si="92"/>
        <v>5113.3699572277255</v>
      </c>
      <c r="AO667" s="13">
        <f t="shared" si="93"/>
        <v>-83145.130042772289</v>
      </c>
      <c r="AP667" s="13">
        <f t="shared" si="94"/>
        <v>0</v>
      </c>
      <c r="AQ667" s="13">
        <f t="shared" si="95"/>
        <v>-4130.6600000000035</v>
      </c>
      <c r="AR667" s="13">
        <f t="shared" si="96"/>
        <v>92389.160000000018</v>
      </c>
    </row>
    <row r="668" spans="1:44" x14ac:dyDescent="0.25">
      <c r="A668" s="5">
        <f t="shared" si="99"/>
        <v>648</v>
      </c>
      <c r="B668" s="5">
        <f t="shared" si="99"/>
        <v>281</v>
      </c>
      <c r="C668" s="15" t="s">
        <v>57</v>
      </c>
      <c r="D668" s="2" t="s">
        <v>658</v>
      </c>
      <c r="E668" s="30">
        <f t="shared" si="97"/>
        <v>3942328.74</v>
      </c>
      <c r="F668" s="32">
        <v>1627916.5</v>
      </c>
      <c r="G668" s="32">
        <v>820709.79</v>
      </c>
      <c r="H668" s="32">
        <v>245360.56</v>
      </c>
      <c r="I668" s="32">
        <v>495363.39</v>
      </c>
      <c r="J668" s="32">
        <v>0</v>
      </c>
      <c r="K668" s="32">
        <v>0</v>
      </c>
      <c r="L668" s="32">
        <v>315500.19</v>
      </c>
      <c r="M668" s="32">
        <v>0</v>
      </c>
      <c r="N668" s="32">
        <v>0</v>
      </c>
      <c r="O668" s="32">
        <v>0</v>
      </c>
      <c r="P668" s="12">
        <v>0</v>
      </c>
      <c r="Q668" s="32">
        <v>0</v>
      </c>
      <c r="R668" s="32">
        <v>368199.31</v>
      </c>
      <c r="S668" s="32">
        <v>8888.89</v>
      </c>
      <c r="T668" s="32">
        <v>60390.11</v>
      </c>
      <c r="U668" s="31"/>
      <c r="V668" s="2" t="s">
        <v>658</v>
      </c>
      <c r="W668" s="10">
        <v>4113411.6100000003</v>
      </c>
      <c r="X668" s="10">
        <v>1658971.76</v>
      </c>
      <c r="Y668" s="10">
        <v>842567.23</v>
      </c>
      <c r="Z668" s="10">
        <v>324242.42</v>
      </c>
      <c r="AA668" s="10">
        <v>523090.36</v>
      </c>
      <c r="AB668" s="10">
        <v>0</v>
      </c>
      <c r="AC668" s="10">
        <v>0</v>
      </c>
      <c r="AD668" s="10">
        <v>292036.28999999998</v>
      </c>
      <c r="AE668" s="10">
        <v>0</v>
      </c>
      <c r="AF668" s="10">
        <v>0</v>
      </c>
      <c r="AG668" s="10">
        <v>0</v>
      </c>
      <c r="AH668" s="10">
        <v>0</v>
      </c>
      <c r="AI668" s="10">
        <v>0</v>
      </c>
      <c r="AJ668" s="10">
        <v>368199.31</v>
      </c>
      <c r="AK668" s="10">
        <v>8888.89</v>
      </c>
      <c r="AL668" s="10">
        <v>74304.240000000005</v>
      </c>
      <c r="AN668" s="31">
        <f t="shared" si="92"/>
        <v>-171082.87000000011</v>
      </c>
      <c r="AO668" s="13">
        <f t="shared" si="93"/>
        <v>0</v>
      </c>
      <c r="AP668" s="13">
        <f t="shared" si="94"/>
        <v>0</v>
      </c>
      <c r="AQ668" s="13">
        <f t="shared" si="95"/>
        <v>-13914.130000000005</v>
      </c>
      <c r="AR668" s="13">
        <f t="shared" si="96"/>
        <v>-157168.74000000011</v>
      </c>
    </row>
    <row r="669" spans="1:44" x14ac:dyDescent="0.25">
      <c r="A669" s="5">
        <f t="shared" si="99"/>
        <v>649</v>
      </c>
      <c r="B669" s="5">
        <f t="shared" si="99"/>
        <v>282</v>
      </c>
      <c r="C669" s="15" t="s">
        <v>57</v>
      </c>
      <c r="D669" s="2" t="s">
        <v>659</v>
      </c>
      <c r="E669" s="30">
        <f t="shared" si="97"/>
        <v>3482648.57</v>
      </c>
      <c r="F669" s="32">
        <v>1684080.68</v>
      </c>
      <c r="G669" s="32">
        <v>849237.17</v>
      </c>
      <c r="H669" s="32">
        <v>256266.23</v>
      </c>
      <c r="I669" s="32">
        <v>0</v>
      </c>
      <c r="J669" s="32">
        <v>0</v>
      </c>
      <c r="K669" s="32">
        <v>0</v>
      </c>
      <c r="L669" s="32">
        <v>325584.42</v>
      </c>
      <c r="M669" s="32">
        <v>0</v>
      </c>
      <c r="N669" s="32">
        <v>0</v>
      </c>
      <c r="O669" s="32">
        <v>0</v>
      </c>
      <c r="P669" s="12">
        <v>0</v>
      </c>
      <c r="Q669" s="32">
        <v>0</v>
      </c>
      <c r="R669" s="32">
        <v>304808.77</v>
      </c>
      <c r="S669" s="32">
        <v>6666.67</v>
      </c>
      <c r="T669" s="32">
        <v>56004.630000000005</v>
      </c>
      <c r="U669" s="31"/>
      <c r="V669" s="2" t="s">
        <v>659</v>
      </c>
      <c r="W669" s="10">
        <v>3589991.6</v>
      </c>
      <c r="X669" s="10">
        <v>1709588.86</v>
      </c>
      <c r="Y669" s="10">
        <v>868274.89</v>
      </c>
      <c r="Z669" s="10">
        <v>334135.43</v>
      </c>
      <c r="AA669" s="10">
        <v>0</v>
      </c>
      <c r="AB669" s="10">
        <v>0</v>
      </c>
      <c r="AC669" s="10">
        <v>0</v>
      </c>
      <c r="AD669" s="10">
        <v>300946.65999999997</v>
      </c>
      <c r="AE669" s="10">
        <v>0</v>
      </c>
      <c r="AF669" s="10">
        <v>0</v>
      </c>
      <c r="AG669" s="10">
        <v>0</v>
      </c>
      <c r="AH669" s="10">
        <v>0</v>
      </c>
      <c r="AI669" s="10">
        <v>0</v>
      </c>
      <c r="AJ669" s="10">
        <v>304808.77</v>
      </c>
      <c r="AK669" s="10">
        <v>6666.67</v>
      </c>
      <c r="AL669" s="10">
        <v>65570.319999999992</v>
      </c>
      <c r="AN669" s="31">
        <f t="shared" si="92"/>
        <v>-107343.03000000026</v>
      </c>
      <c r="AO669" s="13">
        <f t="shared" si="93"/>
        <v>0</v>
      </c>
      <c r="AP669" s="13">
        <f t="shared" si="94"/>
        <v>0</v>
      </c>
      <c r="AQ669" s="13">
        <f t="shared" si="95"/>
        <v>-9565.6899999999878</v>
      </c>
      <c r="AR669" s="13">
        <f t="shared" si="96"/>
        <v>-97777.340000000273</v>
      </c>
    </row>
    <row r="670" spans="1:44" x14ac:dyDescent="0.25">
      <c r="A670" s="5">
        <f t="shared" si="99"/>
        <v>650</v>
      </c>
      <c r="B670" s="5">
        <f t="shared" si="99"/>
        <v>283</v>
      </c>
      <c r="C670" s="15" t="s">
        <v>57</v>
      </c>
      <c r="D670" s="2" t="s">
        <v>660</v>
      </c>
      <c r="E670" s="30">
        <f t="shared" si="97"/>
        <v>667164.80999999994</v>
      </c>
      <c r="F670" s="32">
        <v>0</v>
      </c>
      <c r="G670" s="32">
        <v>0</v>
      </c>
      <c r="H670" s="32">
        <v>244286.8</v>
      </c>
      <c r="I670" s="32">
        <v>0</v>
      </c>
      <c r="J670" s="32">
        <v>0</v>
      </c>
      <c r="K670" s="32">
        <v>0</v>
      </c>
      <c r="L670" s="32">
        <v>315096.65999999997</v>
      </c>
      <c r="M670" s="32">
        <v>0</v>
      </c>
      <c r="N670" s="32">
        <v>0</v>
      </c>
      <c r="O670" s="32">
        <v>0</v>
      </c>
      <c r="P670" s="12">
        <v>0</v>
      </c>
      <c r="Q670" s="32">
        <v>0</v>
      </c>
      <c r="R670" s="32">
        <v>101352.73999999999</v>
      </c>
      <c r="S670" s="32">
        <v>2222.2199999999998</v>
      </c>
      <c r="T670" s="32">
        <v>4206.3900000000003</v>
      </c>
      <c r="U670" s="31"/>
      <c r="V670" s="2" t="s">
        <v>660</v>
      </c>
      <c r="W670" s="10">
        <v>727289.57</v>
      </c>
      <c r="X670" s="10">
        <v>0</v>
      </c>
      <c r="Y670" s="10">
        <v>0</v>
      </c>
      <c r="Z670" s="10">
        <v>311326.86</v>
      </c>
      <c r="AA670" s="10">
        <v>0</v>
      </c>
      <c r="AB670" s="10">
        <v>0</v>
      </c>
      <c r="AC670" s="10">
        <v>0</v>
      </c>
      <c r="AD670" s="10">
        <v>280403.58</v>
      </c>
      <c r="AE670" s="10">
        <v>0</v>
      </c>
      <c r="AF670" s="10">
        <v>0</v>
      </c>
      <c r="AG670" s="10">
        <v>0</v>
      </c>
      <c r="AH670" s="10">
        <v>0</v>
      </c>
      <c r="AI670" s="10">
        <v>0</v>
      </c>
      <c r="AJ670" s="10">
        <v>101352.73999999999</v>
      </c>
      <c r="AK670" s="10">
        <v>2222.2199999999998</v>
      </c>
      <c r="AL670" s="10">
        <v>4206.3900000000003</v>
      </c>
      <c r="AN670" s="31">
        <f t="shared" si="92"/>
        <v>-60124.760000000009</v>
      </c>
      <c r="AO670" s="13">
        <f t="shared" si="93"/>
        <v>0</v>
      </c>
      <c r="AP670" s="13">
        <f t="shared" si="94"/>
        <v>0</v>
      </c>
      <c r="AQ670" s="13">
        <f t="shared" si="95"/>
        <v>0</v>
      </c>
      <c r="AR670" s="13">
        <f t="shared" si="96"/>
        <v>-60124.760000000009</v>
      </c>
    </row>
    <row r="671" spans="1:44" x14ac:dyDescent="0.25">
      <c r="A671" s="5">
        <f t="shared" si="99"/>
        <v>651</v>
      </c>
      <c r="B671" s="5">
        <f t="shared" si="99"/>
        <v>284</v>
      </c>
      <c r="C671" s="15" t="s">
        <v>57</v>
      </c>
      <c r="D671" s="2" t="s">
        <v>661</v>
      </c>
      <c r="E671" s="30">
        <f t="shared" si="97"/>
        <v>663347.84</v>
      </c>
      <c r="F671" s="32">
        <v>0</v>
      </c>
      <c r="G671" s="32">
        <v>0</v>
      </c>
      <c r="H671" s="32">
        <v>242292.07</v>
      </c>
      <c r="I671" s="32">
        <v>0</v>
      </c>
      <c r="J671" s="32">
        <v>0</v>
      </c>
      <c r="K671" s="32">
        <v>0</v>
      </c>
      <c r="L671" s="32">
        <v>313287.90999999997</v>
      </c>
      <c r="M671" s="32">
        <v>0</v>
      </c>
      <c r="N671" s="32">
        <v>0</v>
      </c>
      <c r="O671" s="32">
        <v>0</v>
      </c>
      <c r="P671" s="12">
        <v>0</v>
      </c>
      <c r="Q671" s="32">
        <v>0</v>
      </c>
      <c r="R671" s="32">
        <v>101352.73999999999</v>
      </c>
      <c r="S671" s="32">
        <v>2222.2199999999998</v>
      </c>
      <c r="T671" s="32">
        <v>4192.8999999999996</v>
      </c>
      <c r="U671" s="31"/>
      <c r="V671" s="2" t="s">
        <v>661</v>
      </c>
      <c r="W671" s="10">
        <v>723722.47000000009</v>
      </c>
      <c r="X671" s="10">
        <v>0</v>
      </c>
      <c r="Y671" s="10">
        <v>0</v>
      </c>
      <c r="Z671" s="10">
        <v>309457.2</v>
      </c>
      <c r="AA671" s="10">
        <v>0</v>
      </c>
      <c r="AB671" s="10">
        <v>0</v>
      </c>
      <c r="AC671" s="10">
        <v>0</v>
      </c>
      <c r="AD671" s="10">
        <v>278719.63</v>
      </c>
      <c r="AE671" s="10">
        <v>0</v>
      </c>
      <c r="AF671" s="10">
        <v>0</v>
      </c>
      <c r="AG671" s="10">
        <v>0</v>
      </c>
      <c r="AH671" s="10">
        <v>0</v>
      </c>
      <c r="AI671" s="10">
        <v>0</v>
      </c>
      <c r="AJ671" s="10">
        <v>101352.73999999999</v>
      </c>
      <c r="AK671" s="10">
        <v>2222.2199999999998</v>
      </c>
      <c r="AL671" s="10">
        <v>4192.8999999999996</v>
      </c>
      <c r="AN671" s="31">
        <f t="shared" si="92"/>
        <v>-60374.630000000121</v>
      </c>
      <c r="AO671" s="13">
        <f t="shared" si="93"/>
        <v>0</v>
      </c>
      <c r="AP671" s="13">
        <f t="shared" si="94"/>
        <v>0</v>
      </c>
      <c r="AQ671" s="13">
        <f t="shared" si="95"/>
        <v>0</v>
      </c>
      <c r="AR671" s="13">
        <f t="shared" si="96"/>
        <v>-60374.630000000121</v>
      </c>
    </row>
    <row r="672" spans="1:44" x14ac:dyDescent="0.25">
      <c r="A672" s="5">
        <f t="shared" si="99"/>
        <v>652</v>
      </c>
      <c r="B672" s="5">
        <f t="shared" si="99"/>
        <v>285</v>
      </c>
      <c r="C672" s="15" t="s">
        <v>57</v>
      </c>
      <c r="D672" s="2" t="s">
        <v>662</v>
      </c>
      <c r="E672" s="30">
        <f t="shared" si="97"/>
        <v>3007545.42</v>
      </c>
      <c r="F672" s="32">
        <v>1618662.24</v>
      </c>
      <c r="G672" s="32">
        <v>815985.49</v>
      </c>
      <c r="H672" s="32">
        <v>0</v>
      </c>
      <c r="I672" s="32">
        <v>0</v>
      </c>
      <c r="J672" s="32">
        <v>0</v>
      </c>
      <c r="K672" s="32">
        <v>0</v>
      </c>
      <c r="L672" s="32">
        <v>313881.73</v>
      </c>
      <c r="M672" s="32">
        <v>0</v>
      </c>
      <c r="N672" s="10">
        <v>0</v>
      </c>
      <c r="O672" s="32">
        <v>0</v>
      </c>
      <c r="P672" s="12">
        <v>0</v>
      </c>
      <c r="Q672" s="32">
        <v>0</v>
      </c>
      <c r="R672" s="32">
        <v>204329.27999999997</v>
      </c>
      <c r="S672" s="32">
        <v>5000</v>
      </c>
      <c r="T672" s="32">
        <v>49686.679999999993</v>
      </c>
      <c r="U672" s="31"/>
      <c r="V672" s="2" t="s">
        <v>662</v>
      </c>
      <c r="W672" s="10">
        <v>3061497.4299999997</v>
      </c>
      <c r="X672" s="10">
        <v>1645342.56</v>
      </c>
      <c r="Y672" s="10">
        <v>835645.15</v>
      </c>
      <c r="Z672" s="10">
        <v>0</v>
      </c>
      <c r="AA672" s="10">
        <v>0</v>
      </c>
      <c r="AB672" s="10">
        <v>0</v>
      </c>
      <c r="AC672" s="10">
        <v>0</v>
      </c>
      <c r="AD672" s="10">
        <v>289637.08</v>
      </c>
      <c r="AE672" s="10">
        <v>0</v>
      </c>
      <c r="AF672" s="10">
        <v>0</v>
      </c>
      <c r="AG672" s="10">
        <v>0</v>
      </c>
      <c r="AH672" s="10">
        <v>0</v>
      </c>
      <c r="AI672" s="10">
        <v>0</v>
      </c>
      <c r="AJ672" s="10">
        <v>204329.28</v>
      </c>
      <c r="AK672" s="10">
        <v>5000</v>
      </c>
      <c r="AL672" s="10">
        <v>56543.359999999993</v>
      </c>
      <c r="AN672" s="31">
        <f t="shared" si="92"/>
        <v>-53952.009999999776</v>
      </c>
      <c r="AO672" s="13">
        <f t="shared" si="93"/>
        <v>0</v>
      </c>
      <c r="AP672" s="13">
        <f t="shared" si="94"/>
        <v>0</v>
      </c>
      <c r="AQ672" s="13">
        <f t="shared" si="95"/>
        <v>-6856.68</v>
      </c>
      <c r="AR672" s="13">
        <f t="shared" si="96"/>
        <v>-47095.329999999776</v>
      </c>
    </row>
    <row r="673" spans="1:44" x14ac:dyDescent="0.25">
      <c r="A673" s="5">
        <f t="shared" si="99"/>
        <v>653</v>
      </c>
      <c r="B673" s="5">
        <f t="shared" si="99"/>
        <v>286</v>
      </c>
      <c r="C673" s="15" t="s">
        <v>244</v>
      </c>
      <c r="D673" s="2" t="s">
        <v>245</v>
      </c>
      <c r="E673" s="30">
        <f t="shared" si="97"/>
        <v>178471.65000000002</v>
      </c>
      <c r="F673" s="32">
        <v>0</v>
      </c>
      <c r="G673" s="32">
        <v>0</v>
      </c>
      <c r="H673" s="32">
        <v>134140.51</v>
      </c>
      <c r="I673" s="32">
        <v>0</v>
      </c>
      <c r="J673" s="32">
        <v>0</v>
      </c>
      <c r="K673" s="32">
        <v>0</v>
      </c>
      <c r="L673" s="32">
        <v>0</v>
      </c>
      <c r="M673" s="32">
        <v>0</v>
      </c>
      <c r="N673" s="32">
        <v>0</v>
      </c>
      <c r="O673" s="32">
        <v>0</v>
      </c>
      <c r="P673" s="32">
        <v>0</v>
      </c>
      <c r="Q673" s="32">
        <v>0</v>
      </c>
      <c r="R673" s="32">
        <v>11592.16</v>
      </c>
      <c r="S673" s="32">
        <v>30000</v>
      </c>
      <c r="T673" s="32">
        <v>2738.98</v>
      </c>
      <c r="U673" s="31"/>
      <c r="V673" s="2" t="s">
        <v>245</v>
      </c>
      <c r="W673" s="10">
        <v>178095.55999999997</v>
      </c>
      <c r="X673" s="10">
        <v>0</v>
      </c>
      <c r="Y673" s="10">
        <v>0</v>
      </c>
      <c r="Z673" s="10">
        <v>136757.10999999999</v>
      </c>
      <c r="AA673" s="10">
        <v>0</v>
      </c>
      <c r="AB673" s="10">
        <v>0</v>
      </c>
      <c r="AC673" s="10">
        <v>0</v>
      </c>
      <c r="AD673" s="10">
        <v>0</v>
      </c>
      <c r="AE673" s="10">
        <v>0</v>
      </c>
      <c r="AF673" s="10">
        <v>0</v>
      </c>
      <c r="AG673" s="10">
        <v>0</v>
      </c>
      <c r="AH673" s="10">
        <v>0</v>
      </c>
      <c r="AI673" s="10">
        <v>0</v>
      </c>
      <c r="AJ673" s="10">
        <v>8547.49</v>
      </c>
      <c r="AK673" s="10">
        <v>30000</v>
      </c>
      <c r="AL673" s="10">
        <v>2790.96</v>
      </c>
      <c r="AN673" s="31">
        <f t="shared" si="92"/>
        <v>376.09000000005472</v>
      </c>
      <c r="AO673" s="13">
        <f t="shared" si="93"/>
        <v>3044.67</v>
      </c>
      <c r="AP673" s="13">
        <f t="shared" si="94"/>
        <v>0</v>
      </c>
      <c r="AQ673" s="13">
        <f t="shared" si="95"/>
        <v>-51.980000000000018</v>
      </c>
      <c r="AR673" s="13">
        <f t="shared" si="96"/>
        <v>-2616.5999999999453</v>
      </c>
    </row>
    <row r="674" spans="1:44" x14ac:dyDescent="0.25">
      <c r="A674" s="5">
        <f t="shared" si="99"/>
        <v>654</v>
      </c>
      <c r="B674" s="5">
        <f t="shared" si="99"/>
        <v>287</v>
      </c>
      <c r="C674" s="15" t="s">
        <v>247</v>
      </c>
      <c r="D674" s="2" t="s">
        <v>663</v>
      </c>
      <c r="E674" s="30">
        <f t="shared" si="97"/>
        <v>4210478.74</v>
      </c>
      <c r="F674" s="32">
        <v>0</v>
      </c>
      <c r="G674" s="32">
        <v>0</v>
      </c>
      <c r="H674" s="32">
        <v>158283.79</v>
      </c>
      <c r="I674" s="32">
        <v>0</v>
      </c>
      <c r="J674" s="32">
        <v>0</v>
      </c>
      <c r="K674" s="32">
        <v>0</v>
      </c>
      <c r="L674" s="32">
        <v>0</v>
      </c>
      <c r="M674" s="32">
        <v>0</v>
      </c>
      <c r="N674" s="32">
        <v>1447015.82</v>
      </c>
      <c r="O674" s="32">
        <v>0</v>
      </c>
      <c r="P674" s="32">
        <v>0</v>
      </c>
      <c r="Q674" s="32">
        <v>2374733.21</v>
      </c>
      <c r="R674" s="32">
        <v>106775.73999999999</v>
      </c>
      <c r="S674" s="32">
        <v>44271.08</v>
      </c>
      <c r="T674" s="32">
        <v>79399.099999999991</v>
      </c>
      <c r="U674" s="31"/>
      <c r="V674" s="2" t="s">
        <v>663</v>
      </c>
      <c r="W674" s="10">
        <v>4201606.08</v>
      </c>
      <c r="X674" s="10">
        <v>0</v>
      </c>
      <c r="Y674" s="10">
        <v>0</v>
      </c>
      <c r="Z674" s="10">
        <v>160871.79</v>
      </c>
      <c r="AA674" s="10">
        <v>0</v>
      </c>
      <c r="AB674" s="10">
        <v>0</v>
      </c>
      <c r="AC674" s="10">
        <v>0</v>
      </c>
      <c r="AD674" s="10">
        <v>0</v>
      </c>
      <c r="AE674" s="10">
        <v>0</v>
      </c>
      <c r="AF674" s="10">
        <v>1422101.47</v>
      </c>
      <c r="AG674" s="10">
        <v>0</v>
      </c>
      <c r="AH674" s="10">
        <v>0</v>
      </c>
      <c r="AI674" s="10">
        <v>2307582.44</v>
      </c>
      <c r="AJ674" s="10">
        <v>201651.28</v>
      </c>
      <c r="AK674" s="10">
        <v>30000</v>
      </c>
      <c r="AL674" s="10">
        <v>79399.099999999991</v>
      </c>
      <c r="AN674" s="31">
        <f t="shared" si="92"/>
        <v>8872.660000000149</v>
      </c>
      <c r="AO674" s="13">
        <f t="shared" si="93"/>
        <v>-94875.540000000008</v>
      </c>
      <c r="AP674" s="13">
        <f t="shared" si="94"/>
        <v>14271.080000000002</v>
      </c>
      <c r="AQ674" s="13">
        <f t="shared" si="95"/>
        <v>0</v>
      </c>
      <c r="AR674" s="13">
        <f t="shared" si="96"/>
        <v>89477.120000000155</v>
      </c>
    </row>
    <row r="675" spans="1:44" x14ac:dyDescent="0.25">
      <c r="A675" s="5">
        <f t="shared" si="99"/>
        <v>655</v>
      </c>
      <c r="B675" s="5">
        <f t="shared" si="99"/>
        <v>288</v>
      </c>
      <c r="C675" s="15" t="s">
        <v>247</v>
      </c>
      <c r="D675" s="2" t="s">
        <v>664</v>
      </c>
      <c r="E675" s="30">
        <f t="shared" si="97"/>
        <v>170249.50999999998</v>
      </c>
      <c r="F675" s="32">
        <v>0</v>
      </c>
      <c r="G675" s="32">
        <v>0</v>
      </c>
      <c r="H675" s="32">
        <v>126359.72</v>
      </c>
      <c r="I675" s="32">
        <v>0</v>
      </c>
      <c r="J675" s="32">
        <v>0</v>
      </c>
      <c r="K675" s="32">
        <v>0</v>
      </c>
      <c r="L675" s="32">
        <v>0</v>
      </c>
      <c r="M675" s="32">
        <v>0</v>
      </c>
      <c r="N675" s="32">
        <v>0</v>
      </c>
      <c r="O675" s="32">
        <v>0</v>
      </c>
      <c r="P675" s="32">
        <v>0</v>
      </c>
      <c r="Q675" s="32">
        <v>0</v>
      </c>
      <c r="R675" s="32">
        <v>11255.05</v>
      </c>
      <c r="S675" s="32">
        <v>30000</v>
      </c>
      <c r="T675" s="32">
        <v>2634.74</v>
      </c>
      <c r="U675" s="31"/>
      <c r="V675" s="2" t="s">
        <v>664</v>
      </c>
      <c r="W675" s="10">
        <v>169890.74</v>
      </c>
      <c r="X675" s="10">
        <v>0</v>
      </c>
      <c r="Y675" s="10">
        <v>0</v>
      </c>
      <c r="Z675" s="10">
        <v>129102.29</v>
      </c>
      <c r="AA675" s="10">
        <v>0</v>
      </c>
      <c r="AB675" s="10">
        <v>0</v>
      </c>
      <c r="AC675" s="10">
        <v>0</v>
      </c>
      <c r="AD675" s="10">
        <v>0</v>
      </c>
      <c r="AE675" s="10">
        <v>0</v>
      </c>
      <c r="AF675" s="10">
        <v>0</v>
      </c>
      <c r="AG675" s="10">
        <v>0</v>
      </c>
      <c r="AH675" s="10">
        <v>0</v>
      </c>
      <c r="AI675" s="10">
        <v>0</v>
      </c>
      <c r="AJ675" s="10">
        <v>8153.71</v>
      </c>
      <c r="AK675" s="10">
        <v>30000</v>
      </c>
      <c r="AL675" s="10">
        <v>2634.74</v>
      </c>
      <c r="AN675" s="31">
        <f t="shared" si="92"/>
        <v>358.76999999998952</v>
      </c>
      <c r="AO675" s="13">
        <f t="shared" si="93"/>
        <v>3101.3399999999992</v>
      </c>
      <c r="AP675" s="13">
        <f t="shared" si="94"/>
        <v>0</v>
      </c>
      <c r="AQ675" s="13">
        <f t="shared" si="95"/>
        <v>0</v>
      </c>
      <c r="AR675" s="13">
        <f t="shared" si="96"/>
        <v>-2742.5700000000097</v>
      </c>
    </row>
    <row r="676" spans="1:44" x14ac:dyDescent="0.25">
      <c r="A676" s="5">
        <f t="shared" ref="A676:B691" si="100">+A675+1</f>
        <v>656</v>
      </c>
      <c r="B676" s="5">
        <f t="shared" si="100"/>
        <v>289</v>
      </c>
      <c r="C676" s="15" t="s">
        <v>247</v>
      </c>
      <c r="D676" s="2" t="s">
        <v>665</v>
      </c>
      <c r="E676" s="30">
        <f t="shared" si="97"/>
        <v>4061796.72</v>
      </c>
      <c r="F676" s="32">
        <v>0</v>
      </c>
      <c r="G676" s="32">
        <v>0</v>
      </c>
      <c r="H676" s="32">
        <v>152135.38</v>
      </c>
      <c r="I676" s="32">
        <v>0</v>
      </c>
      <c r="J676" s="32">
        <v>0</v>
      </c>
      <c r="K676" s="32">
        <v>0</v>
      </c>
      <c r="L676" s="32">
        <v>0</v>
      </c>
      <c r="M676" s="32">
        <v>0</v>
      </c>
      <c r="N676" s="32">
        <v>1390439.45</v>
      </c>
      <c r="O676" s="32">
        <v>0</v>
      </c>
      <c r="P676" s="32">
        <v>0</v>
      </c>
      <c r="Q676" s="32">
        <v>2285740</v>
      </c>
      <c r="R676" s="32">
        <v>112607.20000000001</v>
      </c>
      <c r="S676" s="32">
        <v>44300.57</v>
      </c>
      <c r="T676" s="32">
        <v>76574.12</v>
      </c>
      <c r="U676" s="31"/>
      <c r="V676" s="2" t="s">
        <v>665</v>
      </c>
      <c r="W676" s="10">
        <v>4053237.38</v>
      </c>
      <c r="X676" s="10">
        <v>0</v>
      </c>
      <c r="Y676" s="10">
        <v>0</v>
      </c>
      <c r="Z676" s="10">
        <v>155148.10999999999</v>
      </c>
      <c r="AA676" s="10">
        <v>0</v>
      </c>
      <c r="AB676" s="10">
        <v>0</v>
      </c>
      <c r="AC676" s="10">
        <v>0</v>
      </c>
      <c r="AD676" s="10">
        <v>0</v>
      </c>
      <c r="AE676" s="10">
        <v>0</v>
      </c>
      <c r="AF676" s="10">
        <v>1371504.2</v>
      </c>
      <c r="AG676" s="10">
        <v>0</v>
      </c>
      <c r="AH676" s="10">
        <v>0</v>
      </c>
      <c r="AI676" s="10">
        <v>2225480.46</v>
      </c>
      <c r="AJ676" s="10">
        <v>194530.49</v>
      </c>
      <c r="AK676" s="10">
        <v>30000</v>
      </c>
      <c r="AL676" s="10">
        <v>76574.12</v>
      </c>
      <c r="AN676" s="31">
        <f t="shared" si="92"/>
        <v>8559.3400000003166</v>
      </c>
      <c r="AO676" s="13">
        <f t="shared" si="93"/>
        <v>-81923.289999999979</v>
      </c>
      <c r="AP676" s="13">
        <f t="shared" si="94"/>
        <v>14300.57</v>
      </c>
      <c r="AQ676" s="13">
        <f t="shared" si="95"/>
        <v>0</v>
      </c>
      <c r="AR676" s="13">
        <f t="shared" si="96"/>
        <v>76182.060000000289</v>
      </c>
    </row>
    <row r="677" spans="1:44" x14ac:dyDescent="0.25">
      <c r="A677" s="5">
        <f t="shared" si="100"/>
        <v>657</v>
      </c>
      <c r="B677" s="5">
        <f t="shared" si="100"/>
        <v>290</v>
      </c>
      <c r="C677" s="15" t="s">
        <v>247</v>
      </c>
      <c r="D677" s="2" t="s">
        <v>666</v>
      </c>
      <c r="E677" s="30">
        <f t="shared" si="97"/>
        <v>4079769.2800000003</v>
      </c>
      <c r="F677" s="32">
        <v>0</v>
      </c>
      <c r="G677" s="32">
        <v>0</v>
      </c>
      <c r="H677" s="32">
        <v>152829.54</v>
      </c>
      <c r="I677" s="32">
        <v>0</v>
      </c>
      <c r="J677" s="32">
        <v>0</v>
      </c>
      <c r="K677" s="32">
        <v>0</v>
      </c>
      <c r="L677" s="32">
        <v>0</v>
      </c>
      <c r="M677" s="32">
        <v>0</v>
      </c>
      <c r="N677" s="32">
        <v>1407660.4</v>
      </c>
      <c r="O677" s="32">
        <v>0</v>
      </c>
      <c r="P677" s="32">
        <v>0</v>
      </c>
      <c r="Q677" s="32">
        <v>2303931.69</v>
      </c>
      <c r="R677" s="32">
        <v>94123.180000000008</v>
      </c>
      <c r="S677" s="32">
        <v>44308.87</v>
      </c>
      <c r="T677" s="32">
        <v>76915.600000000006</v>
      </c>
      <c r="U677" s="31"/>
      <c r="V677" s="2" t="s">
        <v>666</v>
      </c>
      <c r="W677" s="10">
        <v>4071172.06</v>
      </c>
      <c r="X677" s="10">
        <v>0</v>
      </c>
      <c r="Y677" s="10">
        <v>0</v>
      </c>
      <c r="Z677" s="10">
        <v>155839.98000000001</v>
      </c>
      <c r="AA677" s="10">
        <v>0</v>
      </c>
      <c r="AB677" s="10">
        <v>0</v>
      </c>
      <c r="AC677" s="10">
        <v>0</v>
      </c>
      <c r="AD677" s="10">
        <v>0</v>
      </c>
      <c r="AE677" s="10">
        <v>0</v>
      </c>
      <c r="AF677" s="10">
        <v>1377620.36</v>
      </c>
      <c r="AG677" s="10">
        <v>0</v>
      </c>
      <c r="AH677" s="10">
        <v>0</v>
      </c>
      <c r="AI677" s="10">
        <v>2235404.88</v>
      </c>
      <c r="AJ677" s="10">
        <v>195391.24</v>
      </c>
      <c r="AK677" s="10">
        <v>30000</v>
      </c>
      <c r="AL677" s="10">
        <v>76915.600000000006</v>
      </c>
      <c r="AN677" s="31">
        <f t="shared" si="92"/>
        <v>8597.2200000002049</v>
      </c>
      <c r="AO677" s="13">
        <f t="shared" si="93"/>
        <v>-101268.05999999998</v>
      </c>
      <c r="AP677" s="13">
        <f t="shared" si="94"/>
        <v>14308.870000000003</v>
      </c>
      <c r="AQ677" s="13">
        <f t="shared" si="95"/>
        <v>0</v>
      </c>
      <c r="AR677" s="13">
        <f t="shared" si="96"/>
        <v>95556.410000000178</v>
      </c>
    </row>
    <row r="678" spans="1:44" x14ac:dyDescent="0.25">
      <c r="A678" s="5">
        <f t="shared" si="100"/>
        <v>658</v>
      </c>
      <c r="B678" s="5">
        <f t="shared" si="100"/>
        <v>291</v>
      </c>
      <c r="C678" s="15" t="s">
        <v>247</v>
      </c>
      <c r="D678" s="2" t="s">
        <v>667</v>
      </c>
      <c r="E678" s="30">
        <f t="shared" si="97"/>
        <v>4097741.83</v>
      </c>
      <c r="F678" s="32">
        <v>0</v>
      </c>
      <c r="G678" s="32">
        <v>0</v>
      </c>
      <c r="H678" s="32">
        <v>153662.09</v>
      </c>
      <c r="I678" s="32">
        <v>0</v>
      </c>
      <c r="J678" s="32">
        <v>0</v>
      </c>
      <c r="K678" s="32">
        <v>0</v>
      </c>
      <c r="L678" s="32">
        <v>0</v>
      </c>
      <c r="M678" s="32">
        <v>0</v>
      </c>
      <c r="N678" s="32">
        <v>1404846.2</v>
      </c>
      <c r="O678" s="32">
        <v>0</v>
      </c>
      <c r="P678" s="32">
        <v>0</v>
      </c>
      <c r="Q678" s="32">
        <v>2307810.02</v>
      </c>
      <c r="R678" s="32">
        <v>109880.11</v>
      </c>
      <c r="S678" s="32">
        <v>44286.33</v>
      </c>
      <c r="T678" s="32">
        <v>77257.08</v>
      </c>
      <c r="U678" s="31"/>
      <c r="V678" s="2" t="s">
        <v>667</v>
      </c>
      <c r="W678" s="10">
        <v>4089106.75</v>
      </c>
      <c r="X678" s="10">
        <v>0</v>
      </c>
      <c r="Y678" s="10">
        <v>0</v>
      </c>
      <c r="Z678" s="10">
        <v>156531.85999999999</v>
      </c>
      <c r="AA678" s="10">
        <v>0</v>
      </c>
      <c r="AB678" s="10">
        <v>0</v>
      </c>
      <c r="AC678" s="10">
        <v>0</v>
      </c>
      <c r="AD678" s="10">
        <v>0</v>
      </c>
      <c r="AE678" s="10">
        <v>0</v>
      </c>
      <c r="AF678" s="10">
        <v>1383736.51</v>
      </c>
      <c r="AG678" s="10">
        <v>0</v>
      </c>
      <c r="AH678" s="10">
        <v>0</v>
      </c>
      <c r="AI678" s="10">
        <v>2245329.29</v>
      </c>
      <c r="AJ678" s="10">
        <v>196252.01</v>
      </c>
      <c r="AK678" s="10">
        <v>30000</v>
      </c>
      <c r="AL678" s="10">
        <v>77257.08</v>
      </c>
      <c r="AN678" s="31">
        <f t="shared" si="92"/>
        <v>8635.0800000000745</v>
      </c>
      <c r="AO678" s="13">
        <f t="shared" si="93"/>
        <v>-86371.900000000009</v>
      </c>
      <c r="AP678" s="13">
        <f t="shared" si="94"/>
        <v>14286.330000000002</v>
      </c>
      <c r="AQ678" s="13">
        <f t="shared" si="95"/>
        <v>0</v>
      </c>
      <c r="AR678" s="13">
        <f t="shared" si="96"/>
        <v>80720.650000000081</v>
      </c>
    </row>
    <row r="679" spans="1:44" x14ac:dyDescent="0.25">
      <c r="A679" s="5">
        <f t="shared" si="100"/>
        <v>659</v>
      </c>
      <c r="B679" s="5">
        <f t="shared" si="100"/>
        <v>292</v>
      </c>
      <c r="C679" s="15" t="s">
        <v>247</v>
      </c>
      <c r="D679" s="2" t="s">
        <v>668</v>
      </c>
      <c r="E679" s="30">
        <f t="shared" si="97"/>
        <v>2449366.73</v>
      </c>
      <c r="F679" s="32">
        <v>0</v>
      </c>
      <c r="G679" s="32">
        <v>0</v>
      </c>
      <c r="H679" s="32">
        <v>0</v>
      </c>
      <c r="I679" s="32">
        <v>0</v>
      </c>
      <c r="J679" s="32">
        <v>0</v>
      </c>
      <c r="K679" s="32">
        <v>0</v>
      </c>
      <c r="L679" s="32">
        <v>0</v>
      </c>
      <c r="M679" s="32">
        <v>0</v>
      </c>
      <c r="N679" s="32">
        <v>0</v>
      </c>
      <c r="O679" s="32">
        <v>0</v>
      </c>
      <c r="P679" s="32">
        <v>0</v>
      </c>
      <c r="Q679" s="32">
        <v>2321042.54</v>
      </c>
      <c r="R679" s="32">
        <v>38109.480000000003</v>
      </c>
      <c r="S679" s="32">
        <v>44276.75</v>
      </c>
      <c r="T679" s="32">
        <v>45937.96</v>
      </c>
      <c r="U679" s="31"/>
      <c r="V679" s="2" t="s">
        <v>668</v>
      </c>
      <c r="W679" s="10">
        <v>2444205.23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v>0</v>
      </c>
      <c r="AD679" s="10">
        <v>0</v>
      </c>
      <c r="AE679" s="10">
        <v>0</v>
      </c>
      <c r="AF679" s="10">
        <v>0</v>
      </c>
      <c r="AG679" s="10">
        <v>0</v>
      </c>
      <c r="AH679" s="10">
        <v>0</v>
      </c>
      <c r="AI679" s="10">
        <v>2250960.4300000002</v>
      </c>
      <c r="AJ679" s="10">
        <v>117306.84</v>
      </c>
      <c r="AK679" s="10">
        <v>30000</v>
      </c>
      <c r="AL679" s="10">
        <v>45937.96</v>
      </c>
      <c r="AN679" s="31">
        <f t="shared" si="92"/>
        <v>5161.5</v>
      </c>
      <c r="AO679" s="13">
        <f t="shared" si="93"/>
        <v>-79197.359999999986</v>
      </c>
      <c r="AP679" s="13">
        <f t="shared" si="94"/>
        <v>14276.75</v>
      </c>
      <c r="AQ679" s="13">
        <f t="shared" si="95"/>
        <v>0</v>
      </c>
      <c r="AR679" s="13">
        <f t="shared" si="96"/>
        <v>70082.109999999986</v>
      </c>
    </row>
    <row r="680" spans="1:44" x14ac:dyDescent="0.25">
      <c r="A680" s="5">
        <f t="shared" si="100"/>
        <v>660</v>
      </c>
      <c r="B680" s="5">
        <f t="shared" si="100"/>
        <v>293</v>
      </c>
      <c r="C680" s="15" t="s">
        <v>247</v>
      </c>
      <c r="D680" s="2" t="s">
        <v>669</v>
      </c>
      <c r="E680" s="30">
        <f t="shared" si="97"/>
        <v>4047091.91</v>
      </c>
      <c r="F680" s="32">
        <v>0</v>
      </c>
      <c r="G680" s="32">
        <v>0</v>
      </c>
      <c r="H680" s="32">
        <v>154582.01999999999</v>
      </c>
      <c r="I680" s="32">
        <v>0</v>
      </c>
      <c r="J680" s="32">
        <v>0</v>
      </c>
      <c r="K680" s="32">
        <v>0</v>
      </c>
      <c r="L680" s="32">
        <v>0</v>
      </c>
      <c r="M680" s="32">
        <v>0</v>
      </c>
      <c r="N680" s="32">
        <v>1366500.07</v>
      </c>
      <c r="O680" s="32">
        <v>0</v>
      </c>
      <c r="P680" s="32">
        <v>0</v>
      </c>
      <c r="Q680" s="32">
        <v>2217360.4700000002</v>
      </c>
      <c r="R680" s="32">
        <v>202354.59</v>
      </c>
      <c r="S680" s="32">
        <v>30000</v>
      </c>
      <c r="T680" s="32">
        <v>76294.760000000009</v>
      </c>
      <c r="U680" s="31"/>
      <c r="V680" s="2" t="s">
        <v>669</v>
      </c>
      <c r="W680" s="10">
        <v>4038563.5600000005</v>
      </c>
      <c r="X680" s="10">
        <v>0</v>
      </c>
      <c r="Y680" s="10">
        <v>0</v>
      </c>
      <c r="Z680" s="10">
        <v>154582.01999999999</v>
      </c>
      <c r="AA680" s="10">
        <v>0</v>
      </c>
      <c r="AB680" s="10">
        <v>0</v>
      </c>
      <c r="AC680" s="10">
        <v>0</v>
      </c>
      <c r="AD680" s="10">
        <v>0</v>
      </c>
      <c r="AE680" s="10">
        <v>0</v>
      </c>
      <c r="AF680" s="10">
        <v>1366500.07</v>
      </c>
      <c r="AG680" s="10">
        <v>0</v>
      </c>
      <c r="AH680" s="10">
        <v>0</v>
      </c>
      <c r="AI680" s="10">
        <v>2217360.4700000002</v>
      </c>
      <c r="AJ680" s="10">
        <v>193826.24</v>
      </c>
      <c r="AK680" s="10">
        <v>30000</v>
      </c>
      <c r="AL680" s="10">
        <v>76294.760000000009</v>
      </c>
      <c r="AN680" s="31">
        <f t="shared" si="92"/>
        <v>8528.3499999996275</v>
      </c>
      <c r="AO680" s="13">
        <f t="shared" si="93"/>
        <v>8528.3500000000058</v>
      </c>
      <c r="AP680" s="13">
        <f t="shared" si="94"/>
        <v>0</v>
      </c>
      <c r="AQ680" s="13">
        <f t="shared" si="95"/>
        <v>0</v>
      </c>
      <c r="AR680" s="13">
        <f t="shared" si="96"/>
        <v>-3.7834979593753815E-10</v>
      </c>
    </row>
    <row r="681" spans="1:44" x14ac:dyDescent="0.25">
      <c r="A681" s="5">
        <f t="shared" si="100"/>
        <v>661</v>
      </c>
      <c r="B681" s="5">
        <f t="shared" si="100"/>
        <v>294</v>
      </c>
      <c r="C681" s="15" t="s">
        <v>247</v>
      </c>
      <c r="D681" s="2" t="s">
        <v>254</v>
      </c>
      <c r="E681" s="30">
        <f t="shared" si="97"/>
        <v>3426690.6999999997</v>
      </c>
      <c r="F681" s="32">
        <v>0</v>
      </c>
      <c r="G681" s="32">
        <v>0</v>
      </c>
      <c r="H681" s="32">
        <v>0</v>
      </c>
      <c r="I681" s="32">
        <v>0</v>
      </c>
      <c r="J681" s="32">
        <v>0</v>
      </c>
      <c r="K681" s="32">
        <v>0</v>
      </c>
      <c r="L681" s="32">
        <v>0</v>
      </c>
      <c r="M681" s="32">
        <v>0</v>
      </c>
      <c r="N681" s="32">
        <v>0</v>
      </c>
      <c r="O681" s="32">
        <v>0</v>
      </c>
      <c r="P681" s="32">
        <v>0</v>
      </c>
      <c r="Q681" s="32">
        <v>3269272.89</v>
      </c>
      <c r="R681" s="32">
        <v>45441.36</v>
      </c>
      <c r="S681" s="32">
        <v>45249.15</v>
      </c>
      <c r="T681" s="32">
        <v>66727.3</v>
      </c>
      <c r="U681" s="31"/>
      <c r="V681" s="2" t="s">
        <v>254</v>
      </c>
      <c r="W681" s="10">
        <v>3419469.71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  <c r="AC681" s="10">
        <v>0</v>
      </c>
      <c r="AD681" s="10">
        <v>0</v>
      </c>
      <c r="AE681" s="10">
        <v>0</v>
      </c>
      <c r="AF681" s="10">
        <v>0</v>
      </c>
      <c r="AG681" s="10">
        <v>0</v>
      </c>
      <c r="AH681" s="10">
        <v>0</v>
      </c>
      <c r="AI681" s="10">
        <v>3160849.05</v>
      </c>
      <c r="AJ681" s="10">
        <v>164113.54</v>
      </c>
      <c r="AK681" s="10">
        <v>30000</v>
      </c>
      <c r="AL681" s="10">
        <v>64507.12</v>
      </c>
      <c r="AN681" s="31">
        <f t="shared" si="92"/>
        <v>7220.9899999997579</v>
      </c>
      <c r="AO681" s="13">
        <f t="shared" si="93"/>
        <v>-118672.18000000001</v>
      </c>
      <c r="AP681" s="13">
        <f t="shared" si="94"/>
        <v>15249.150000000001</v>
      </c>
      <c r="AQ681" s="13">
        <f t="shared" si="95"/>
        <v>2220.1800000000003</v>
      </c>
      <c r="AR681" s="13">
        <f t="shared" si="96"/>
        <v>108423.83999999976</v>
      </c>
    </row>
    <row r="682" spans="1:44" x14ac:dyDescent="0.25">
      <c r="A682" s="5">
        <f t="shared" si="100"/>
        <v>662</v>
      </c>
      <c r="B682" s="5">
        <f t="shared" si="100"/>
        <v>295</v>
      </c>
      <c r="C682" s="15" t="s">
        <v>247</v>
      </c>
      <c r="D682" s="2" t="s">
        <v>255</v>
      </c>
      <c r="E682" s="30">
        <f t="shared" si="97"/>
        <v>4032462.5799999991</v>
      </c>
      <c r="F682" s="32">
        <v>0</v>
      </c>
      <c r="G682" s="32">
        <v>0</v>
      </c>
      <c r="H682" s="32">
        <v>0</v>
      </c>
      <c r="I682" s="32">
        <v>0</v>
      </c>
      <c r="J682" s="32">
        <v>0</v>
      </c>
      <c r="K682" s="32">
        <v>0</v>
      </c>
      <c r="L682" s="32">
        <v>0</v>
      </c>
      <c r="M682" s="32">
        <v>0</v>
      </c>
      <c r="N682" s="32">
        <v>1450119.74</v>
      </c>
      <c r="O682" s="32">
        <v>0</v>
      </c>
      <c r="P682" s="32">
        <v>0</v>
      </c>
      <c r="Q682" s="32">
        <v>2373984.52</v>
      </c>
      <c r="R682" s="32">
        <v>85977.049999999988</v>
      </c>
      <c r="S682" s="32">
        <v>44326.01</v>
      </c>
      <c r="T682" s="32">
        <v>78055.259999999995</v>
      </c>
      <c r="U682" s="31"/>
      <c r="V682" s="2" t="s">
        <v>255</v>
      </c>
      <c r="W682" s="10">
        <v>4023965.05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  <c r="AC682" s="10">
        <v>0</v>
      </c>
      <c r="AD682" s="10">
        <v>0</v>
      </c>
      <c r="AE682" s="10">
        <v>0</v>
      </c>
      <c r="AF682" s="10">
        <v>1420247.9</v>
      </c>
      <c r="AG682" s="10">
        <v>0</v>
      </c>
      <c r="AH682" s="10">
        <v>0</v>
      </c>
      <c r="AI682" s="10">
        <v>2304574.75</v>
      </c>
      <c r="AJ682" s="10">
        <v>193125.6</v>
      </c>
      <c r="AK682" s="10">
        <v>30000</v>
      </c>
      <c r="AL682" s="10">
        <v>76016.800000000003</v>
      </c>
      <c r="AN682" s="31">
        <f t="shared" si="92"/>
        <v>8497.5299999993294</v>
      </c>
      <c r="AO682" s="13">
        <f t="shared" si="93"/>
        <v>-107148.55000000002</v>
      </c>
      <c r="AP682" s="13">
        <f t="shared" si="94"/>
        <v>14326.010000000002</v>
      </c>
      <c r="AQ682" s="13">
        <f t="shared" si="95"/>
        <v>2038.4599999999919</v>
      </c>
      <c r="AR682" s="13">
        <f t="shared" si="96"/>
        <v>99281.609999999346</v>
      </c>
    </row>
    <row r="683" spans="1:44" x14ac:dyDescent="0.25">
      <c r="A683" s="5">
        <f t="shared" si="100"/>
        <v>663</v>
      </c>
      <c r="B683" s="5">
        <f t="shared" si="100"/>
        <v>296</v>
      </c>
      <c r="C683" s="15" t="s">
        <v>247</v>
      </c>
      <c r="D683" s="2" t="s">
        <v>670</v>
      </c>
      <c r="E683" s="30">
        <f t="shared" si="97"/>
        <v>2865663.08</v>
      </c>
      <c r="F683" s="32">
        <v>1183643.96</v>
      </c>
      <c r="G683" s="32">
        <v>417867.44</v>
      </c>
      <c r="H683" s="32">
        <v>157591.26</v>
      </c>
      <c r="I683" s="32">
        <v>673942.88</v>
      </c>
      <c r="J683" s="32">
        <v>0</v>
      </c>
      <c r="K683" s="32">
        <v>0</v>
      </c>
      <c r="L683" s="32">
        <v>276722.53000000003</v>
      </c>
      <c r="M683" s="32">
        <v>0</v>
      </c>
      <c r="N683" s="32">
        <v>0</v>
      </c>
      <c r="O683" s="32">
        <v>0</v>
      </c>
      <c r="P683" s="32">
        <v>0</v>
      </c>
      <c r="Q683" s="32">
        <v>0</v>
      </c>
      <c r="R683" s="32">
        <v>76231.669999999984</v>
      </c>
      <c r="S683" s="32">
        <v>30000</v>
      </c>
      <c r="T683" s="32">
        <v>49663.34</v>
      </c>
      <c r="U683" s="31"/>
      <c r="V683" s="2" t="s">
        <v>670</v>
      </c>
      <c r="W683" s="10">
        <v>2859624.3300000005</v>
      </c>
      <c r="X683" s="10">
        <v>1144868.26</v>
      </c>
      <c r="Y683" s="10">
        <v>418739.3</v>
      </c>
      <c r="Z683" s="10">
        <v>160332.41</v>
      </c>
      <c r="AA683" s="10">
        <v>657107.15</v>
      </c>
      <c r="AB683" s="10">
        <v>0</v>
      </c>
      <c r="AC683" s="10">
        <v>0</v>
      </c>
      <c r="AD683" s="10">
        <v>257485.22</v>
      </c>
      <c r="AE683" s="10">
        <v>0</v>
      </c>
      <c r="AF683" s="10">
        <v>0</v>
      </c>
      <c r="AG683" s="10">
        <v>0</v>
      </c>
      <c r="AH683" s="10">
        <v>0</v>
      </c>
      <c r="AI683" s="10">
        <v>0</v>
      </c>
      <c r="AJ683" s="10">
        <v>137244.40999999997</v>
      </c>
      <c r="AK683" s="10">
        <v>30000</v>
      </c>
      <c r="AL683" s="10">
        <v>53847.58</v>
      </c>
      <c r="AN683" s="31">
        <f t="shared" si="92"/>
        <v>6038.7499999995343</v>
      </c>
      <c r="AO683" s="13">
        <f t="shared" si="93"/>
        <v>-61012.739999999991</v>
      </c>
      <c r="AP683" s="13">
        <f t="shared" si="94"/>
        <v>0</v>
      </c>
      <c r="AQ683" s="13">
        <f t="shared" si="95"/>
        <v>-4184.2400000000052</v>
      </c>
      <c r="AR683" s="13">
        <f t="shared" si="96"/>
        <v>71235.72999999953</v>
      </c>
    </row>
    <row r="684" spans="1:44" x14ac:dyDescent="0.25">
      <c r="A684" s="5">
        <f t="shared" si="100"/>
        <v>664</v>
      </c>
      <c r="B684" s="5">
        <f t="shared" si="100"/>
        <v>297</v>
      </c>
      <c r="C684" s="15" t="s">
        <v>247</v>
      </c>
      <c r="D684" s="2" t="s">
        <v>671</v>
      </c>
      <c r="E684" s="30">
        <f t="shared" si="97"/>
        <v>4172899.77</v>
      </c>
      <c r="F684" s="32">
        <v>0</v>
      </c>
      <c r="G684" s="32">
        <v>0</v>
      </c>
      <c r="H684" s="32">
        <v>156450.26999999999</v>
      </c>
      <c r="I684" s="32">
        <v>0</v>
      </c>
      <c r="J684" s="32">
        <v>0</v>
      </c>
      <c r="K684" s="32">
        <v>0</v>
      </c>
      <c r="L684" s="32">
        <v>0</v>
      </c>
      <c r="M684" s="32">
        <v>0</v>
      </c>
      <c r="N684" s="32">
        <v>1439365.4</v>
      </c>
      <c r="O684" s="32">
        <v>0</v>
      </c>
      <c r="P684" s="32">
        <v>0</v>
      </c>
      <c r="Q684" s="32">
        <v>2356831.81</v>
      </c>
      <c r="R684" s="32">
        <v>97266.05</v>
      </c>
      <c r="S684" s="32">
        <v>44301.14</v>
      </c>
      <c r="T684" s="32">
        <v>78685.100000000006</v>
      </c>
      <c r="U684" s="31"/>
      <c r="V684" s="2" t="s">
        <v>671</v>
      </c>
      <c r="W684" s="10">
        <v>4164106.29</v>
      </c>
      <c r="X684" s="10">
        <v>0</v>
      </c>
      <c r="Y684" s="10">
        <v>0</v>
      </c>
      <c r="Z684" s="10">
        <v>159425.13</v>
      </c>
      <c r="AA684" s="10">
        <v>0</v>
      </c>
      <c r="AB684" s="10">
        <v>0</v>
      </c>
      <c r="AC684" s="10">
        <v>0</v>
      </c>
      <c r="AD684" s="10">
        <v>0</v>
      </c>
      <c r="AE684" s="10">
        <v>0</v>
      </c>
      <c r="AF684" s="10">
        <v>1409313.14</v>
      </c>
      <c r="AG684" s="10">
        <v>0</v>
      </c>
      <c r="AH684" s="10">
        <v>0</v>
      </c>
      <c r="AI684" s="10">
        <v>2286831.4</v>
      </c>
      <c r="AJ684" s="10">
        <v>199851.51999999999</v>
      </c>
      <c r="AK684" s="10">
        <v>30000</v>
      </c>
      <c r="AL684" s="10">
        <v>78685.100000000006</v>
      </c>
      <c r="AN684" s="31">
        <f t="shared" si="92"/>
        <v>8793.4799999999814</v>
      </c>
      <c r="AO684" s="13">
        <f t="shared" si="93"/>
        <v>-102585.46999999999</v>
      </c>
      <c r="AP684" s="13">
        <f t="shared" si="94"/>
        <v>14301.14</v>
      </c>
      <c r="AQ684" s="13">
        <f t="shared" si="95"/>
        <v>0</v>
      </c>
      <c r="AR684" s="13">
        <f t="shared" si="96"/>
        <v>97077.809999999969</v>
      </c>
    </row>
    <row r="685" spans="1:44" x14ac:dyDescent="0.25">
      <c r="A685" s="5">
        <f t="shared" si="100"/>
        <v>665</v>
      </c>
      <c r="B685" s="5">
        <f t="shared" si="100"/>
        <v>298</v>
      </c>
      <c r="C685" s="15" t="s">
        <v>247</v>
      </c>
      <c r="D685" s="2" t="s">
        <v>672</v>
      </c>
      <c r="E685" s="30">
        <f t="shared" si="97"/>
        <v>2459057.59</v>
      </c>
      <c r="F685" s="32">
        <v>0</v>
      </c>
      <c r="G685" s="32">
        <v>0</v>
      </c>
      <c r="H685" s="32">
        <v>0</v>
      </c>
      <c r="I685" s="32">
        <v>0</v>
      </c>
      <c r="J685" s="32">
        <v>0</v>
      </c>
      <c r="K685" s="32">
        <v>0</v>
      </c>
      <c r="L685" s="32">
        <v>0</v>
      </c>
      <c r="M685" s="32">
        <v>0</v>
      </c>
      <c r="N685" s="32">
        <v>0</v>
      </c>
      <c r="O685" s="32">
        <v>0</v>
      </c>
      <c r="P685" s="32">
        <v>0</v>
      </c>
      <c r="Q685" s="32">
        <v>2329511.92</v>
      </c>
      <c r="R685" s="32">
        <v>39151.75</v>
      </c>
      <c r="S685" s="32">
        <v>44271.82</v>
      </c>
      <c r="T685" s="32">
        <v>46122.1</v>
      </c>
      <c r="U685" s="31"/>
      <c r="V685" s="2" t="s">
        <v>672</v>
      </c>
      <c r="W685" s="10">
        <v>2453875.67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  <c r="AD685" s="10">
        <v>0</v>
      </c>
      <c r="AE685" s="10">
        <v>0</v>
      </c>
      <c r="AF685" s="10">
        <v>0</v>
      </c>
      <c r="AG685" s="10">
        <v>0</v>
      </c>
      <c r="AH685" s="10">
        <v>0</v>
      </c>
      <c r="AI685" s="10">
        <v>2259982.61</v>
      </c>
      <c r="AJ685" s="10">
        <v>117770.96</v>
      </c>
      <c r="AK685" s="10">
        <v>30000</v>
      </c>
      <c r="AL685" s="10">
        <v>46122.1</v>
      </c>
      <c r="AN685" s="31">
        <f t="shared" si="92"/>
        <v>5181.9199999999255</v>
      </c>
      <c r="AO685" s="13">
        <f t="shared" si="93"/>
        <v>-78619.210000000006</v>
      </c>
      <c r="AP685" s="13">
        <f t="shared" si="94"/>
        <v>14271.82</v>
      </c>
      <c r="AQ685" s="13">
        <f t="shared" si="95"/>
        <v>0</v>
      </c>
      <c r="AR685" s="13">
        <f t="shared" si="96"/>
        <v>69529.309999999939</v>
      </c>
    </row>
    <row r="686" spans="1:44" x14ac:dyDescent="0.25">
      <c r="A686" s="5">
        <f t="shared" si="100"/>
        <v>666</v>
      </c>
      <c r="B686" s="5">
        <f t="shared" si="100"/>
        <v>299</v>
      </c>
      <c r="C686" s="15" t="s">
        <v>247</v>
      </c>
      <c r="D686" s="2" t="s">
        <v>673</v>
      </c>
      <c r="E686" s="30">
        <f t="shared" si="97"/>
        <v>4124700.65</v>
      </c>
      <c r="F686" s="32">
        <v>0</v>
      </c>
      <c r="G686" s="32">
        <v>0</v>
      </c>
      <c r="H686" s="32">
        <v>154510.29999999999</v>
      </c>
      <c r="I686" s="32">
        <v>0</v>
      </c>
      <c r="J686" s="32">
        <v>0</v>
      </c>
      <c r="K686" s="32">
        <v>0</v>
      </c>
      <c r="L686" s="32">
        <v>0</v>
      </c>
      <c r="M686" s="32">
        <v>0</v>
      </c>
      <c r="N686" s="32">
        <v>1422082.1</v>
      </c>
      <c r="O686" s="32">
        <v>0</v>
      </c>
      <c r="P686" s="32">
        <v>0</v>
      </c>
      <c r="Q686" s="32">
        <v>2328766.96</v>
      </c>
      <c r="R686" s="32">
        <v>97250.9</v>
      </c>
      <c r="S686" s="32">
        <v>44321.09</v>
      </c>
      <c r="T686" s="32">
        <v>77769.3</v>
      </c>
      <c r="U686" s="31"/>
      <c r="V686" s="2" t="s">
        <v>673</v>
      </c>
      <c r="W686" s="10">
        <v>4116008.75</v>
      </c>
      <c r="X686" s="10">
        <v>0</v>
      </c>
      <c r="Y686" s="10">
        <v>0</v>
      </c>
      <c r="Z686" s="10">
        <v>157569.66</v>
      </c>
      <c r="AA686" s="10">
        <v>0</v>
      </c>
      <c r="AB686" s="10">
        <v>0</v>
      </c>
      <c r="AC686" s="10">
        <v>0</v>
      </c>
      <c r="AD686" s="10">
        <v>0</v>
      </c>
      <c r="AE686" s="10">
        <v>0</v>
      </c>
      <c r="AF686" s="10">
        <v>1392910.75</v>
      </c>
      <c r="AG686" s="10">
        <v>0</v>
      </c>
      <c r="AH686" s="10">
        <v>0</v>
      </c>
      <c r="AI686" s="10">
        <v>2260215.91</v>
      </c>
      <c r="AJ686" s="10">
        <v>197543.13</v>
      </c>
      <c r="AK686" s="10">
        <v>30000</v>
      </c>
      <c r="AL686" s="10">
        <v>77769.3</v>
      </c>
      <c r="AN686" s="31">
        <f t="shared" si="92"/>
        <v>8691.8999999999069</v>
      </c>
      <c r="AO686" s="13">
        <f t="shared" si="93"/>
        <v>-100292.23000000001</v>
      </c>
      <c r="AP686" s="13">
        <f t="shared" si="94"/>
        <v>14321.089999999997</v>
      </c>
      <c r="AQ686" s="13">
        <f t="shared" si="95"/>
        <v>0</v>
      </c>
      <c r="AR686" s="13">
        <f t="shared" si="96"/>
        <v>94663.039999999921</v>
      </c>
    </row>
    <row r="687" spans="1:44" x14ac:dyDescent="0.25">
      <c r="A687" s="5">
        <f t="shared" si="100"/>
        <v>667</v>
      </c>
      <c r="B687" s="5">
        <f t="shared" si="100"/>
        <v>300</v>
      </c>
      <c r="C687" s="15" t="s">
        <v>674</v>
      </c>
      <c r="D687" s="2" t="s">
        <v>675</v>
      </c>
      <c r="E687" s="30">
        <f t="shared" si="97"/>
        <v>2185619.5700000003</v>
      </c>
      <c r="F687" s="32">
        <v>176988.26</v>
      </c>
      <c r="G687" s="32">
        <v>0</v>
      </c>
      <c r="H687" s="32">
        <v>29160.77</v>
      </c>
      <c r="I687" s="32">
        <v>0</v>
      </c>
      <c r="J687" s="32">
        <v>0</v>
      </c>
      <c r="K687" s="32">
        <v>0</v>
      </c>
      <c r="L687" s="32">
        <v>78817.72</v>
      </c>
      <c r="M687" s="32">
        <v>0</v>
      </c>
      <c r="N687" s="32">
        <v>602527.16</v>
      </c>
      <c r="O687" s="32">
        <v>0</v>
      </c>
      <c r="P687" s="32">
        <v>370734.25</v>
      </c>
      <c r="Q687" s="32">
        <v>795416.81</v>
      </c>
      <c r="R687" s="32">
        <v>61672</v>
      </c>
      <c r="S687" s="32">
        <v>30000</v>
      </c>
      <c r="T687" s="32">
        <v>40302.6</v>
      </c>
      <c r="U687" s="31"/>
      <c r="V687" s="2" t="s">
        <v>675</v>
      </c>
      <c r="W687" s="10">
        <v>2093943.37</v>
      </c>
      <c r="X687" s="10">
        <v>176988.26</v>
      </c>
      <c r="Y687" s="10">
        <v>0</v>
      </c>
      <c r="Z687" s="10">
        <v>29160.77</v>
      </c>
      <c r="AA687" s="10">
        <v>0</v>
      </c>
      <c r="AB687" s="10">
        <v>0</v>
      </c>
      <c r="AC687" s="10">
        <v>0</v>
      </c>
      <c r="AD687" s="10">
        <v>73325.55</v>
      </c>
      <c r="AE687" s="10">
        <v>0</v>
      </c>
      <c r="AF687" s="10">
        <v>602527.16</v>
      </c>
      <c r="AG687" s="10">
        <v>0</v>
      </c>
      <c r="AH687" s="10">
        <v>356219.58</v>
      </c>
      <c r="AI687" s="10">
        <v>767190.51</v>
      </c>
      <c r="AJ687" s="10">
        <v>17604.78</v>
      </c>
      <c r="AK687" s="10">
        <v>30000</v>
      </c>
      <c r="AL687" s="10">
        <v>40926.76</v>
      </c>
      <c r="AN687" s="31">
        <f t="shared" si="92"/>
        <v>91676.200000000186</v>
      </c>
      <c r="AO687" s="13">
        <f t="shared" si="93"/>
        <v>44067.22</v>
      </c>
      <c r="AP687" s="13">
        <f t="shared" si="94"/>
        <v>0</v>
      </c>
      <c r="AQ687" s="13">
        <f t="shared" si="95"/>
        <v>-624.16000000000349</v>
      </c>
      <c r="AR687" s="13">
        <f t="shared" si="96"/>
        <v>48233.140000000189</v>
      </c>
    </row>
    <row r="688" spans="1:44" x14ac:dyDescent="0.25">
      <c r="A688" s="5">
        <f t="shared" si="100"/>
        <v>668</v>
      </c>
      <c r="B688" s="5">
        <f t="shared" si="100"/>
        <v>301</v>
      </c>
      <c r="C688" s="15" t="s">
        <v>674</v>
      </c>
      <c r="D688" s="2" t="s">
        <v>676</v>
      </c>
      <c r="E688" s="30">
        <f t="shared" si="97"/>
        <v>7484289.1181467846</v>
      </c>
      <c r="F688" s="32">
        <v>1368266.2</v>
      </c>
      <c r="G688" s="32">
        <v>971333.49</v>
      </c>
      <c r="H688" s="32">
        <v>304577.36</v>
      </c>
      <c r="I688" s="32">
        <v>0</v>
      </c>
      <c r="J688" s="32">
        <v>0</v>
      </c>
      <c r="K688" s="32">
        <v>0</v>
      </c>
      <c r="L688" s="32">
        <v>129880.68</v>
      </c>
      <c r="M688" s="32">
        <v>0</v>
      </c>
      <c r="N688" s="32">
        <v>1641180.81</v>
      </c>
      <c r="O688" s="32">
        <v>0</v>
      </c>
      <c r="P688" s="32">
        <v>1015491.46</v>
      </c>
      <c r="Q688" s="32">
        <v>825339.5</v>
      </c>
      <c r="R688" s="32">
        <v>1074271.7781467843</v>
      </c>
      <c r="S688" s="32">
        <v>33333.33</v>
      </c>
      <c r="T688" s="32">
        <v>120614.51000000001</v>
      </c>
      <c r="U688" s="31"/>
      <c r="V688" s="2" t="s">
        <v>676</v>
      </c>
      <c r="W688" s="10">
        <v>8184346.4200000009</v>
      </c>
      <c r="X688" s="10">
        <v>1465772.01</v>
      </c>
      <c r="Y688" s="10">
        <v>1024287.32</v>
      </c>
      <c r="Z688" s="10">
        <v>418521.57</v>
      </c>
      <c r="AA688" s="10">
        <v>0</v>
      </c>
      <c r="AB688" s="10">
        <v>0</v>
      </c>
      <c r="AC688" s="10">
        <v>0</v>
      </c>
      <c r="AD688" s="10">
        <v>120947.38</v>
      </c>
      <c r="AE688" s="10">
        <v>0</v>
      </c>
      <c r="AF688" s="10">
        <v>1703208.59</v>
      </c>
      <c r="AG688" s="10">
        <v>0</v>
      </c>
      <c r="AH688" s="10">
        <v>1085481.17</v>
      </c>
      <c r="AI688" s="10">
        <v>1120255.1000000001</v>
      </c>
      <c r="AJ688" s="10">
        <v>1074271.78</v>
      </c>
      <c r="AK688" s="10">
        <v>33333.33</v>
      </c>
      <c r="AL688" s="10">
        <v>141601.5</v>
      </c>
      <c r="AN688" s="31">
        <f t="shared" si="92"/>
        <v>-700057.30185321625</v>
      </c>
      <c r="AO688" s="13">
        <f t="shared" si="93"/>
        <v>-1.853215740993619E-3</v>
      </c>
      <c r="AP688" s="13">
        <f t="shared" si="94"/>
        <v>0</v>
      </c>
      <c r="AQ688" s="13">
        <f t="shared" si="95"/>
        <v>-20986.989999999991</v>
      </c>
      <c r="AR688" s="13">
        <f t="shared" si="96"/>
        <v>-679070.31000000052</v>
      </c>
    </row>
    <row r="689" spans="1:44" x14ac:dyDescent="0.25">
      <c r="A689" s="5">
        <f t="shared" si="100"/>
        <v>669</v>
      </c>
      <c r="B689" s="5">
        <f t="shared" si="100"/>
        <v>302</v>
      </c>
      <c r="C689" s="15" t="s">
        <v>60</v>
      </c>
      <c r="D689" s="2" t="s">
        <v>677</v>
      </c>
      <c r="E689" s="30">
        <f t="shared" si="97"/>
        <v>17740305.82604602</v>
      </c>
      <c r="F689" s="32">
        <v>3905797.87</v>
      </c>
      <c r="G689" s="32">
        <v>2153196.21</v>
      </c>
      <c r="H689" s="32">
        <v>832111.11</v>
      </c>
      <c r="I689" s="32">
        <v>1333649.1000000001</v>
      </c>
      <c r="J689" s="32">
        <v>0</v>
      </c>
      <c r="K689" s="32">
        <v>0</v>
      </c>
      <c r="L689" s="32">
        <v>222725.56</v>
      </c>
      <c r="M689" s="32">
        <v>0</v>
      </c>
      <c r="N689" s="32">
        <v>3594549.09</v>
      </c>
      <c r="O689" s="32">
        <v>0</v>
      </c>
      <c r="P689" s="32">
        <v>2186222.83</v>
      </c>
      <c r="Q689" s="32">
        <v>2309381.65</v>
      </c>
      <c r="R689" s="32">
        <v>933244.26604601624</v>
      </c>
      <c r="S689" s="32">
        <v>46224</v>
      </c>
      <c r="T689" s="32">
        <v>223204.14</v>
      </c>
      <c r="U689" s="31"/>
      <c r="V689" s="2" t="s">
        <v>677</v>
      </c>
      <c r="W689" s="10">
        <v>17578476.59</v>
      </c>
      <c r="X689" s="10">
        <v>3782188.49</v>
      </c>
      <c r="Y689" s="10">
        <v>2097856.69</v>
      </c>
      <c r="Z689" s="10">
        <v>884012.72</v>
      </c>
      <c r="AA689" s="10">
        <v>1311681.0900000001</v>
      </c>
      <c r="AB689" s="10">
        <v>0</v>
      </c>
      <c r="AC689" s="10">
        <v>0</v>
      </c>
      <c r="AD689" s="10">
        <v>207529.13</v>
      </c>
      <c r="AE689" s="10">
        <v>0</v>
      </c>
      <c r="AF689" s="10">
        <v>3518657.63</v>
      </c>
      <c r="AG689" s="10">
        <v>0</v>
      </c>
      <c r="AH689" s="10">
        <v>2253869.7000000002</v>
      </c>
      <c r="AI689" s="10">
        <v>2431029.27</v>
      </c>
      <c r="AJ689" s="10">
        <v>725186.07</v>
      </c>
      <c r="AK689" s="10">
        <v>14285.71</v>
      </c>
      <c r="AL689" s="10">
        <v>336465.79999999993</v>
      </c>
      <c r="AN689" s="31">
        <f t="shared" si="92"/>
        <v>161829.23604601994</v>
      </c>
      <c r="AO689" s="13">
        <f t="shared" si="93"/>
        <v>208058.1960460163</v>
      </c>
      <c r="AP689" s="13">
        <f t="shared" si="94"/>
        <v>31938.29</v>
      </c>
      <c r="AQ689" s="13">
        <f t="shared" si="95"/>
        <v>-113261.65999999992</v>
      </c>
      <c r="AR689" s="13">
        <f t="shared" si="96"/>
        <v>35094.410000003554</v>
      </c>
    </row>
    <row r="690" spans="1:44" x14ac:dyDescent="0.25">
      <c r="A690" s="5">
        <f t="shared" si="100"/>
        <v>670</v>
      </c>
      <c r="B690" s="5">
        <f t="shared" si="100"/>
        <v>303</v>
      </c>
      <c r="C690" s="15" t="s">
        <v>60</v>
      </c>
      <c r="D690" s="2" t="s">
        <v>678</v>
      </c>
      <c r="E690" s="30">
        <f t="shared" si="97"/>
        <v>28905161.420000002</v>
      </c>
      <c r="F690" s="32">
        <v>6325434.46</v>
      </c>
      <c r="G690" s="32">
        <v>3487907.5</v>
      </c>
      <c r="H690" s="32">
        <v>1381747.74</v>
      </c>
      <c r="I690" s="32">
        <v>2162796.2599999998</v>
      </c>
      <c r="J690" s="32">
        <v>0</v>
      </c>
      <c r="K690" s="32">
        <v>0</v>
      </c>
      <c r="L690" s="32">
        <v>363688.51</v>
      </c>
      <c r="M690" s="32">
        <v>0</v>
      </c>
      <c r="N690" s="32">
        <v>5941431.7300000004</v>
      </c>
      <c r="O690" s="32">
        <v>0</v>
      </c>
      <c r="P690" s="32">
        <v>3573271.86</v>
      </c>
      <c r="Q690" s="32">
        <v>3810313.69</v>
      </c>
      <c r="R690" s="32">
        <v>1386648.54</v>
      </c>
      <c r="S690" s="32">
        <v>12500</v>
      </c>
      <c r="T690" s="32">
        <v>459421.13</v>
      </c>
      <c r="U690" s="31"/>
      <c r="V690" s="2" t="s">
        <v>678</v>
      </c>
      <c r="W690" s="10">
        <v>28846551.879999999</v>
      </c>
      <c r="X690" s="10">
        <v>6166752.2599999998</v>
      </c>
      <c r="Y690" s="10">
        <v>3420496.48</v>
      </c>
      <c r="Z690" s="10">
        <v>1441357.96</v>
      </c>
      <c r="AA690" s="10">
        <v>2138659.23</v>
      </c>
      <c r="AB690" s="10">
        <v>0</v>
      </c>
      <c r="AC690" s="10">
        <v>0</v>
      </c>
      <c r="AD690" s="10">
        <v>338370.41</v>
      </c>
      <c r="AE690" s="10">
        <v>0</v>
      </c>
      <c r="AF690" s="10">
        <v>5737072.5700000003</v>
      </c>
      <c r="AG690" s="10">
        <v>0</v>
      </c>
      <c r="AH690" s="10">
        <v>3674871.33</v>
      </c>
      <c r="AI690" s="10">
        <v>3963725.04</v>
      </c>
      <c r="AJ690" s="10">
        <v>1386648.54</v>
      </c>
      <c r="AK690" s="10">
        <v>12500</v>
      </c>
      <c r="AL690" s="10">
        <v>548598.06000000006</v>
      </c>
      <c r="AN690" s="31">
        <f t="shared" si="92"/>
        <v>58609.540000002831</v>
      </c>
      <c r="AO690" s="13">
        <f t="shared" si="93"/>
        <v>0</v>
      </c>
      <c r="AP690" s="13">
        <f t="shared" si="94"/>
        <v>0</v>
      </c>
      <c r="AQ690" s="13">
        <f t="shared" si="95"/>
        <v>-89176.930000000051</v>
      </c>
      <c r="AR690" s="13">
        <f t="shared" si="96"/>
        <v>147786.47000000288</v>
      </c>
    </row>
    <row r="691" spans="1:44" x14ac:dyDescent="0.25">
      <c r="A691" s="5">
        <f t="shared" si="100"/>
        <v>671</v>
      </c>
      <c r="B691" s="5">
        <f t="shared" si="100"/>
        <v>304</v>
      </c>
      <c r="C691" s="15" t="s">
        <v>60</v>
      </c>
      <c r="D691" s="2" t="s">
        <v>679</v>
      </c>
      <c r="E691" s="30">
        <f t="shared" si="97"/>
        <v>14292498.460000001</v>
      </c>
      <c r="F691" s="32">
        <v>1809302.32</v>
      </c>
      <c r="G691" s="32">
        <v>646688.97</v>
      </c>
      <c r="H691" s="32">
        <v>245405.63</v>
      </c>
      <c r="I691" s="32">
        <v>1018353.27</v>
      </c>
      <c r="J691" s="32">
        <v>0</v>
      </c>
      <c r="K691" s="32">
        <v>0</v>
      </c>
      <c r="L691" s="32">
        <v>386085.12</v>
      </c>
      <c r="M691" s="32">
        <v>0</v>
      </c>
      <c r="N691" s="32">
        <v>2210825.77</v>
      </c>
      <c r="O691" s="32">
        <v>0</v>
      </c>
      <c r="P691" s="32">
        <v>3858188.66</v>
      </c>
      <c r="Q691" s="32">
        <v>3562320.64</v>
      </c>
      <c r="R691" s="32">
        <v>246112.97</v>
      </c>
      <c r="S691" s="32">
        <v>45592.43</v>
      </c>
      <c r="T691" s="32">
        <v>263622.68</v>
      </c>
      <c r="U691" s="31"/>
      <c r="V691" s="2" t="s">
        <v>679</v>
      </c>
      <c r="W691" s="10">
        <v>14262380.170000002</v>
      </c>
      <c r="X691" s="10">
        <v>1745062.44</v>
      </c>
      <c r="Y691" s="10">
        <v>637940.31999999995</v>
      </c>
      <c r="Z691" s="10">
        <v>246030.11</v>
      </c>
      <c r="AA691" s="10">
        <v>985759.39</v>
      </c>
      <c r="AB691" s="10">
        <v>0</v>
      </c>
      <c r="AC691" s="10">
        <v>0</v>
      </c>
      <c r="AD691" s="10">
        <v>359405.46</v>
      </c>
      <c r="AE691" s="10">
        <v>0</v>
      </c>
      <c r="AF691" s="10">
        <v>2150920.4700000002</v>
      </c>
      <c r="AG691" s="10">
        <v>0</v>
      </c>
      <c r="AH691" s="10">
        <v>3711898.49</v>
      </c>
      <c r="AI691" s="10">
        <v>3439899.37</v>
      </c>
      <c r="AJ691" s="10">
        <v>684506.64</v>
      </c>
      <c r="AK691" s="10">
        <v>30000</v>
      </c>
      <c r="AL691" s="10">
        <v>270957.48</v>
      </c>
      <c r="AN691" s="31">
        <f t="shared" si="92"/>
        <v>30118.289999999106</v>
      </c>
      <c r="AO691" s="13">
        <f t="shared" si="93"/>
        <v>-438393.67000000004</v>
      </c>
      <c r="AP691" s="13">
        <f t="shared" si="94"/>
        <v>15592.43</v>
      </c>
      <c r="AQ691" s="13">
        <f t="shared" si="95"/>
        <v>-7334.7999999999884</v>
      </c>
      <c r="AR691" s="13">
        <f t="shared" si="96"/>
        <v>460254.32999999914</v>
      </c>
    </row>
    <row r="692" spans="1:44" x14ac:dyDescent="0.25">
      <c r="A692" s="5">
        <f t="shared" ref="A692:B707" si="101">+A691+1</f>
        <v>672</v>
      </c>
      <c r="B692" s="5">
        <f t="shared" si="101"/>
        <v>305</v>
      </c>
      <c r="C692" s="15" t="s">
        <v>60</v>
      </c>
      <c r="D692" s="2" t="s">
        <v>680</v>
      </c>
      <c r="E692" s="30">
        <f t="shared" si="97"/>
        <v>1715993.1300000001</v>
      </c>
      <c r="F692" s="32">
        <v>0</v>
      </c>
      <c r="G692" s="32">
        <v>0</v>
      </c>
      <c r="H692" s="32">
        <v>0</v>
      </c>
      <c r="I692" s="32">
        <v>0</v>
      </c>
      <c r="J692" s="32">
        <v>0</v>
      </c>
      <c r="K692" s="32">
        <v>0</v>
      </c>
      <c r="L692" s="32">
        <v>0</v>
      </c>
      <c r="M692" s="32">
        <v>0</v>
      </c>
      <c r="N692" s="32">
        <v>1568189.61</v>
      </c>
      <c r="O692" s="32">
        <v>0</v>
      </c>
      <c r="P692" s="32">
        <v>0</v>
      </c>
      <c r="Q692" s="32">
        <v>0</v>
      </c>
      <c r="R692" s="32">
        <v>85799.66</v>
      </c>
      <c r="S692" s="32">
        <v>30000</v>
      </c>
      <c r="T692" s="32">
        <v>32003.86</v>
      </c>
      <c r="U692" s="31"/>
      <c r="V692" s="2" t="s">
        <v>680</v>
      </c>
      <c r="W692" s="10">
        <v>1712377.0500000003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  <c r="AC692" s="10">
        <v>0</v>
      </c>
      <c r="AD692" s="10">
        <v>0</v>
      </c>
      <c r="AE692" s="10">
        <v>0</v>
      </c>
      <c r="AF692" s="10">
        <v>1568189.61</v>
      </c>
      <c r="AG692" s="10">
        <v>0</v>
      </c>
      <c r="AH692" s="10">
        <v>0</v>
      </c>
      <c r="AI692" s="10">
        <v>0</v>
      </c>
      <c r="AJ692" s="10">
        <v>82183.58</v>
      </c>
      <c r="AK692" s="10">
        <v>30000</v>
      </c>
      <c r="AL692" s="10">
        <v>32003.86</v>
      </c>
      <c r="AN692" s="31">
        <f t="shared" ref="AN692:AN773" si="102">+E692-W692</f>
        <v>3616.0799999998417</v>
      </c>
      <c r="AO692" s="13">
        <f t="shared" ref="AO692:AO773" si="103">+R692-AJ692</f>
        <v>3616.0800000000017</v>
      </c>
      <c r="AP692" s="13">
        <f t="shared" ref="AP692:AP773" si="104">+S692-AK692</f>
        <v>0</v>
      </c>
      <c r="AQ692" s="13">
        <f t="shared" ref="AQ692:AQ773" si="105">+T692-AL692</f>
        <v>0</v>
      </c>
      <c r="AR692" s="13">
        <f t="shared" ref="AR692:AR773" si="106">+AN692-AO692-AP692-AQ692</f>
        <v>-1.6007106751203537E-10</v>
      </c>
    </row>
    <row r="693" spans="1:44" x14ac:dyDescent="0.25">
      <c r="A693" s="5">
        <f t="shared" si="101"/>
        <v>673</v>
      </c>
      <c r="B693" s="5">
        <f t="shared" si="101"/>
        <v>306</v>
      </c>
      <c r="C693" s="15" t="s">
        <v>60</v>
      </c>
      <c r="D693" s="2" t="s">
        <v>681</v>
      </c>
      <c r="E693" s="30">
        <f t="shared" si="97"/>
        <v>7910027.8200000003</v>
      </c>
      <c r="F693" s="32">
        <v>0</v>
      </c>
      <c r="G693" s="32">
        <v>0</v>
      </c>
      <c r="H693" s="32">
        <v>0</v>
      </c>
      <c r="I693" s="32">
        <v>0</v>
      </c>
      <c r="J693" s="32">
        <v>0</v>
      </c>
      <c r="K693" s="32">
        <v>0</v>
      </c>
      <c r="L693" s="32">
        <v>0</v>
      </c>
      <c r="M693" s="32">
        <v>0</v>
      </c>
      <c r="N693" s="32">
        <v>0</v>
      </c>
      <c r="O693" s="32">
        <v>0</v>
      </c>
      <c r="P693" s="32">
        <v>3959148.53</v>
      </c>
      <c r="Q693" s="32">
        <v>3656229.33</v>
      </c>
      <c r="R693" s="32">
        <v>99233.209999999992</v>
      </c>
      <c r="S693" s="32">
        <v>45726.229999999996</v>
      </c>
      <c r="T693" s="32">
        <v>149690.52000000002</v>
      </c>
      <c r="U693" s="31"/>
      <c r="V693" s="2" t="s">
        <v>681</v>
      </c>
      <c r="W693" s="10">
        <v>7893359.1799999997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  <c r="AD693" s="10">
        <v>0</v>
      </c>
      <c r="AE693" s="10">
        <v>0</v>
      </c>
      <c r="AF693" s="10">
        <v>0</v>
      </c>
      <c r="AG693" s="10">
        <v>0</v>
      </c>
      <c r="AH693" s="10">
        <v>3806898.2</v>
      </c>
      <c r="AI693" s="10">
        <v>3527937.71</v>
      </c>
      <c r="AJ693" s="10">
        <v>378832.75</v>
      </c>
      <c r="AK693" s="10">
        <v>30000</v>
      </c>
      <c r="AL693" s="10">
        <v>149690.52000000002</v>
      </c>
      <c r="AN693" s="31">
        <f t="shared" si="102"/>
        <v>16668.640000000596</v>
      </c>
      <c r="AO693" s="13">
        <f t="shared" si="103"/>
        <v>-279599.54000000004</v>
      </c>
      <c r="AP693" s="13">
        <f t="shared" si="104"/>
        <v>15726.229999999996</v>
      </c>
      <c r="AQ693" s="13">
        <f t="shared" si="105"/>
        <v>0</v>
      </c>
      <c r="AR693" s="13">
        <f t="shared" si="106"/>
        <v>280541.95000000065</v>
      </c>
    </row>
    <row r="694" spans="1:44" x14ac:dyDescent="0.25">
      <c r="A694" s="5">
        <f t="shared" si="101"/>
        <v>674</v>
      </c>
      <c r="B694" s="5">
        <f t="shared" si="101"/>
        <v>307</v>
      </c>
      <c r="C694" s="15" t="s">
        <v>60</v>
      </c>
      <c r="D694" s="2" t="s">
        <v>682</v>
      </c>
      <c r="E694" s="30">
        <f t="shared" si="97"/>
        <v>4074914.4299999997</v>
      </c>
      <c r="F694" s="32">
        <v>0</v>
      </c>
      <c r="G694" s="32">
        <v>0</v>
      </c>
      <c r="H694" s="32">
        <v>0</v>
      </c>
      <c r="I694" s="32">
        <v>0</v>
      </c>
      <c r="J694" s="32">
        <v>0</v>
      </c>
      <c r="K694" s="32">
        <v>0</v>
      </c>
      <c r="L694" s="32">
        <v>0</v>
      </c>
      <c r="M694" s="32">
        <v>0</v>
      </c>
      <c r="N694" s="32">
        <v>0</v>
      </c>
      <c r="O694" s="32">
        <v>0</v>
      </c>
      <c r="P694" s="32">
        <v>3931234.54</v>
      </c>
      <c r="Q694" s="32">
        <v>0</v>
      </c>
      <c r="R694" s="32">
        <v>32867.53</v>
      </c>
      <c r="S694" s="32">
        <v>30000</v>
      </c>
      <c r="T694" s="32">
        <v>80812.36</v>
      </c>
      <c r="U694" s="31"/>
      <c r="V694" s="2" t="s">
        <v>682</v>
      </c>
      <c r="W694" s="10">
        <v>3858491.3164673559</v>
      </c>
      <c r="X694" s="10">
        <v>0</v>
      </c>
      <c r="Y694" s="10">
        <v>0</v>
      </c>
      <c r="Z694" s="10">
        <v>0</v>
      </c>
      <c r="AA694" s="10">
        <v>0</v>
      </c>
      <c r="AB694" s="10">
        <v>0</v>
      </c>
      <c r="AC694" s="10">
        <v>0</v>
      </c>
      <c r="AD694" s="10">
        <v>0</v>
      </c>
      <c r="AE694" s="10">
        <v>0</v>
      </c>
      <c r="AF694" s="10">
        <v>0</v>
      </c>
      <c r="AG694" s="10">
        <v>0</v>
      </c>
      <c r="AH694" s="10">
        <v>3742600.56</v>
      </c>
      <c r="AI694" s="10">
        <v>0</v>
      </c>
      <c r="AJ694" s="10">
        <v>9511.156467355695</v>
      </c>
      <c r="AK694" s="10">
        <v>1428.5714285714287</v>
      </c>
      <c r="AL694" s="10">
        <v>76379.600000000006</v>
      </c>
      <c r="AN694" s="31">
        <f t="shared" si="102"/>
        <v>216423.11353264377</v>
      </c>
      <c r="AO694" s="13">
        <f t="shared" si="103"/>
        <v>23356.373532644306</v>
      </c>
      <c r="AP694" s="13">
        <f t="shared" si="104"/>
        <v>28571.428571428572</v>
      </c>
      <c r="AQ694" s="13">
        <f t="shared" si="105"/>
        <v>4432.7599999999948</v>
      </c>
      <c r="AR694" s="13">
        <f t="shared" si="106"/>
        <v>160062.55142857088</v>
      </c>
    </row>
    <row r="695" spans="1:44" x14ac:dyDescent="0.25">
      <c r="A695" s="5">
        <f t="shared" si="101"/>
        <v>675</v>
      </c>
      <c r="B695" s="5">
        <f t="shared" si="101"/>
        <v>308</v>
      </c>
      <c r="C695" s="15" t="s">
        <v>60</v>
      </c>
      <c r="D695" s="2" t="s">
        <v>683</v>
      </c>
      <c r="E695" s="30">
        <f t="shared" si="97"/>
        <v>87734163.949999988</v>
      </c>
      <c r="F695" s="32">
        <v>14253964.859999999</v>
      </c>
      <c r="G695" s="32">
        <v>8424356.6300000008</v>
      </c>
      <c r="H695" s="32">
        <v>2480165.04</v>
      </c>
      <c r="I695" s="32">
        <v>3540824.86</v>
      </c>
      <c r="J695" s="32">
        <v>0</v>
      </c>
      <c r="K695" s="32">
        <v>0</v>
      </c>
      <c r="L695" s="32">
        <v>892064.11</v>
      </c>
      <c r="M695" s="32">
        <v>0</v>
      </c>
      <c r="N695" s="32">
        <v>0</v>
      </c>
      <c r="O695" s="32">
        <v>0</v>
      </c>
      <c r="P695" s="32">
        <v>44506556.890000001</v>
      </c>
      <c r="Q695" s="32">
        <v>9668508.4900000002</v>
      </c>
      <c r="R695" s="32">
        <v>2259266.39</v>
      </c>
      <c r="S695" s="32">
        <v>17142.86</v>
      </c>
      <c r="T695" s="32">
        <v>1691313.8199999998</v>
      </c>
      <c r="U695" s="31"/>
      <c r="V695" s="2" t="s">
        <v>683</v>
      </c>
      <c r="W695" s="10">
        <v>85606722.150000021</v>
      </c>
      <c r="X695" s="10">
        <v>13871630.48</v>
      </c>
      <c r="Y695" s="10">
        <v>8203567.1900000004</v>
      </c>
      <c r="Z695" s="10">
        <v>2646645.44</v>
      </c>
      <c r="AA695" s="10">
        <v>3530259.58</v>
      </c>
      <c r="AB695" s="10">
        <v>0</v>
      </c>
      <c r="AC695" s="10">
        <v>0</v>
      </c>
      <c r="AD695" s="10">
        <v>830375.01</v>
      </c>
      <c r="AE695" s="10">
        <v>0</v>
      </c>
      <c r="AF695" s="10">
        <v>0</v>
      </c>
      <c r="AG695" s="10">
        <v>0</v>
      </c>
      <c r="AH695" s="10">
        <v>42814132.009999998</v>
      </c>
      <c r="AI695" s="10">
        <v>9754496.9299999997</v>
      </c>
      <c r="AJ695" s="10">
        <v>2259266.39</v>
      </c>
      <c r="AK695" s="10">
        <v>17142.86</v>
      </c>
      <c r="AL695" s="10">
        <v>1666349.12</v>
      </c>
      <c r="AN695" s="31">
        <f t="shared" si="102"/>
        <v>2127441.7999999672</v>
      </c>
      <c r="AO695" s="13">
        <f t="shared" si="103"/>
        <v>0</v>
      </c>
      <c r="AP695" s="13">
        <f t="shared" si="104"/>
        <v>0</v>
      </c>
      <c r="AQ695" s="13">
        <f t="shared" si="105"/>
        <v>24964.699999999721</v>
      </c>
      <c r="AR695" s="13">
        <f t="shared" si="106"/>
        <v>2102477.0999999675</v>
      </c>
    </row>
    <row r="696" spans="1:44" x14ac:dyDescent="0.25">
      <c r="A696" s="5">
        <f t="shared" si="101"/>
        <v>676</v>
      </c>
      <c r="B696" s="5">
        <f t="shared" si="101"/>
        <v>309</v>
      </c>
      <c r="C696" s="15" t="s">
        <v>60</v>
      </c>
      <c r="D696" s="2" t="s">
        <v>685</v>
      </c>
      <c r="E696" s="30">
        <f t="shared" si="97"/>
        <v>17081874.999830063</v>
      </c>
      <c r="F696" s="32">
        <v>2190493.15</v>
      </c>
      <c r="G696" s="32">
        <v>799266.91</v>
      </c>
      <c r="H696" s="32">
        <v>308383.92</v>
      </c>
      <c r="I696" s="32">
        <v>1238251.97</v>
      </c>
      <c r="J696" s="32">
        <v>0</v>
      </c>
      <c r="K696" s="32">
        <v>0</v>
      </c>
      <c r="L696" s="32">
        <v>461273.46</v>
      </c>
      <c r="M696" s="32">
        <v>0</v>
      </c>
      <c r="N696" s="32">
        <v>2697250.82</v>
      </c>
      <c r="O696" s="32">
        <v>0</v>
      </c>
      <c r="P696" s="32">
        <v>4659690.74</v>
      </c>
      <c r="Q696" s="32">
        <v>4320462.72</v>
      </c>
      <c r="R696" s="32">
        <v>33456.609830062247</v>
      </c>
      <c r="S696" s="32">
        <v>41819</v>
      </c>
      <c r="T696" s="32">
        <v>331525.7</v>
      </c>
      <c r="U696" s="31"/>
      <c r="V696" s="2" t="s">
        <v>685</v>
      </c>
      <c r="W696" s="10">
        <v>16261237.859999998</v>
      </c>
      <c r="X696" s="10">
        <v>2086389.39</v>
      </c>
      <c r="Y696" s="10">
        <v>762718.81</v>
      </c>
      <c r="Z696" s="10">
        <v>294152.57</v>
      </c>
      <c r="AA696" s="10">
        <v>1178569.83</v>
      </c>
      <c r="AB696" s="10">
        <v>0</v>
      </c>
      <c r="AC696" s="10">
        <v>0</v>
      </c>
      <c r="AD696" s="10">
        <v>429703.67</v>
      </c>
      <c r="AE696" s="10">
        <v>0</v>
      </c>
      <c r="AF696" s="10">
        <v>2571631.5699999998</v>
      </c>
      <c r="AG696" s="10">
        <v>0</v>
      </c>
      <c r="AH696" s="10">
        <v>4437930.42</v>
      </c>
      <c r="AI696" s="10">
        <v>4112729.37</v>
      </c>
      <c r="AJ696" s="10">
        <v>33456.61</v>
      </c>
      <c r="AK696" s="10">
        <v>10000</v>
      </c>
      <c r="AL696" s="10">
        <v>323955.62</v>
      </c>
      <c r="AN696" s="31">
        <f t="shared" si="102"/>
        <v>820637.13983006589</v>
      </c>
      <c r="AO696" s="13">
        <f t="shared" si="103"/>
        <v>-1.6993775352602825E-4</v>
      </c>
      <c r="AP696" s="13">
        <f t="shared" si="104"/>
        <v>31819</v>
      </c>
      <c r="AQ696" s="13">
        <f t="shared" si="105"/>
        <v>7570.0800000000163</v>
      </c>
      <c r="AR696" s="13">
        <f t="shared" si="106"/>
        <v>781248.06000000355</v>
      </c>
    </row>
    <row r="697" spans="1:44" x14ac:dyDescent="0.25">
      <c r="A697" s="5">
        <f t="shared" si="101"/>
        <v>677</v>
      </c>
      <c r="B697" s="5">
        <f t="shared" si="101"/>
        <v>310</v>
      </c>
      <c r="C697" s="15" t="s">
        <v>60</v>
      </c>
      <c r="D697" s="2" t="s">
        <v>686</v>
      </c>
      <c r="E697" s="30">
        <f t="shared" si="97"/>
        <v>6889367.7199999997</v>
      </c>
      <c r="F697" s="32">
        <v>3444861.46</v>
      </c>
      <c r="G697" s="32">
        <v>2041793.05</v>
      </c>
      <c r="H697" s="32">
        <v>487855.37</v>
      </c>
      <c r="I697" s="32">
        <v>0</v>
      </c>
      <c r="J697" s="32">
        <v>0</v>
      </c>
      <c r="K697" s="32">
        <v>0</v>
      </c>
      <c r="L697" s="32">
        <v>223560.04</v>
      </c>
      <c r="M697" s="32">
        <v>0</v>
      </c>
      <c r="N697" s="32">
        <v>0</v>
      </c>
      <c r="O697" s="32">
        <v>0</v>
      </c>
      <c r="P697" s="12">
        <v>0</v>
      </c>
      <c r="Q697" s="32">
        <v>0</v>
      </c>
      <c r="R697" s="32">
        <v>623225.88000000012</v>
      </c>
      <c r="S697" s="32">
        <v>10000</v>
      </c>
      <c r="T697" s="32">
        <v>58071.92</v>
      </c>
      <c r="U697" s="31"/>
      <c r="V697" s="2" t="s">
        <v>686</v>
      </c>
      <c r="W697" s="10">
        <v>7168155.21</v>
      </c>
      <c r="X697" s="10">
        <v>3466032.98</v>
      </c>
      <c r="Y697" s="10">
        <v>2049783.16</v>
      </c>
      <c r="Z697" s="10">
        <v>661303.68000000005</v>
      </c>
      <c r="AA697" s="10">
        <v>0</v>
      </c>
      <c r="AB697" s="10">
        <v>0</v>
      </c>
      <c r="AC697" s="10">
        <v>0</v>
      </c>
      <c r="AD697" s="10">
        <v>207481.53</v>
      </c>
      <c r="AE697" s="10">
        <v>0</v>
      </c>
      <c r="AF697" s="10">
        <v>0</v>
      </c>
      <c r="AG697" s="10">
        <v>0</v>
      </c>
      <c r="AH697" s="10">
        <v>0</v>
      </c>
      <c r="AI697" s="10">
        <v>0</v>
      </c>
      <c r="AJ697" s="10">
        <v>623255.88</v>
      </c>
      <c r="AK697" s="10">
        <v>10000</v>
      </c>
      <c r="AL697" s="10">
        <v>130297.98000000001</v>
      </c>
      <c r="AN697" s="31">
        <f t="shared" si="102"/>
        <v>-278787.49000000022</v>
      </c>
      <c r="AO697" s="13">
        <f t="shared" si="103"/>
        <v>-29.999999999883585</v>
      </c>
      <c r="AP697" s="13">
        <f t="shared" si="104"/>
        <v>0</v>
      </c>
      <c r="AQ697" s="13">
        <f t="shared" si="105"/>
        <v>-72226.060000000012</v>
      </c>
      <c r="AR697" s="13">
        <f t="shared" si="106"/>
        <v>-206531.43000000034</v>
      </c>
    </row>
    <row r="698" spans="1:44" x14ac:dyDescent="0.25">
      <c r="A698" s="5">
        <f t="shared" si="101"/>
        <v>678</v>
      </c>
      <c r="B698" s="5">
        <f t="shared" si="101"/>
        <v>311</v>
      </c>
      <c r="C698" s="15" t="s">
        <v>60</v>
      </c>
      <c r="D698" s="2" t="s">
        <v>687</v>
      </c>
      <c r="E698" s="30">
        <f t="shared" si="97"/>
        <v>8120369.3900000006</v>
      </c>
      <c r="F698" s="32">
        <v>1814383.26</v>
      </c>
      <c r="G698" s="32">
        <v>905343.05</v>
      </c>
      <c r="H698" s="32">
        <v>293226.49</v>
      </c>
      <c r="I698" s="32">
        <v>551569.17000000004</v>
      </c>
      <c r="J698" s="32">
        <v>0</v>
      </c>
      <c r="K698" s="32">
        <v>0</v>
      </c>
      <c r="L698" s="32">
        <v>306937.34999999998</v>
      </c>
      <c r="M698" s="32">
        <v>0</v>
      </c>
      <c r="N698" s="32">
        <v>3785515.66</v>
      </c>
      <c r="O698" s="32">
        <v>0</v>
      </c>
      <c r="P698" s="12">
        <v>0</v>
      </c>
      <c r="Q698" s="32">
        <v>0</v>
      </c>
      <c r="R698" s="32">
        <v>399181.67000000004</v>
      </c>
      <c r="S698" s="32">
        <v>8333.33</v>
      </c>
      <c r="T698" s="32">
        <v>55879.409999999996</v>
      </c>
      <c r="U698" s="31"/>
      <c r="V698" s="2" t="s">
        <v>687</v>
      </c>
      <c r="W698" s="10">
        <v>8113532.5800000001</v>
      </c>
      <c r="X698" s="10">
        <v>1798425.46</v>
      </c>
      <c r="Y698" s="10">
        <v>913384.72</v>
      </c>
      <c r="Z698" s="10">
        <v>351492.95</v>
      </c>
      <c r="AA698" s="10">
        <v>567063.64</v>
      </c>
      <c r="AB698" s="10">
        <v>0</v>
      </c>
      <c r="AC698" s="10">
        <v>0</v>
      </c>
      <c r="AD698" s="10">
        <v>284939.81</v>
      </c>
      <c r="AE698" s="10">
        <v>0</v>
      </c>
      <c r="AF698" s="10">
        <v>3615357.33</v>
      </c>
      <c r="AG698" s="10">
        <v>0</v>
      </c>
      <c r="AH698" s="10">
        <v>0</v>
      </c>
      <c r="AI698" s="10">
        <v>0</v>
      </c>
      <c r="AJ698" s="10">
        <v>399181.67</v>
      </c>
      <c r="AK698" s="10">
        <v>8333.33</v>
      </c>
      <c r="AL698" s="10">
        <v>153687</v>
      </c>
      <c r="AN698" s="31">
        <f t="shared" si="102"/>
        <v>6836.8100000005215</v>
      </c>
      <c r="AO698" s="13">
        <f t="shared" si="103"/>
        <v>0</v>
      </c>
      <c r="AP698" s="13">
        <f t="shared" si="104"/>
        <v>0</v>
      </c>
      <c r="AQ698" s="13">
        <f t="shared" si="105"/>
        <v>-97807.59</v>
      </c>
      <c r="AR698" s="13">
        <f t="shared" si="106"/>
        <v>104644.40000000052</v>
      </c>
    </row>
    <row r="699" spans="1:44" x14ac:dyDescent="0.25">
      <c r="A699" s="5">
        <f t="shared" si="101"/>
        <v>679</v>
      </c>
      <c r="B699" s="5">
        <f t="shared" si="101"/>
        <v>312</v>
      </c>
      <c r="C699" s="15" t="s">
        <v>60</v>
      </c>
      <c r="D699" s="2" t="s">
        <v>688</v>
      </c>
      <c r="E699" s="30">
        <f t="shared" si="97"/>
        <v>24735980.570451874</v>
      </c>
      <c r="F699" s="32">
        <v>3177569.44</v>
      </c>
      <c r="G699" s="32">
        <v>1157486.71</v>
      </c>
      <c r="H699" s="32">
        <v>447241.55</v>
      </c>
      <c r="I699" s="32">
        <v>1795053.14</v>
      </c>
      <c r="J699" s="32">
        <v>0</v>
      </c>
      <c r="K699" s="32">
        <v>0</v>
      </c>
      <c r="L699" s="32">
        <v>668720.76</v>
      </c>
      <c r="M699" s="32">
        <v>0</v>
      </c>
      <c r="N699" s="32">
        <v>3913958.58</v>
      </c>
      <c r="O699" s="32">
        <v>0</v>
      </c>
      <c r="P699" s="32">
        <v>6759418.96</v>
      </c>
      <c r="Q699" s="32">
        <v>6266281.4500000002</v>
      </c>
      <c r="R699" s="32">
        <v>37318.360451873123</v>
      </c>
      <c r="S699" s="32">
        <v>32545</v>
      </c>
      <c r="T699" s="32">
        <v>480386.62</v>
      </c>
      <c r="U699" s="31"/>
      <c r="V699" s="2" t="s">
        <v>688</v>
      </c>
      <c r="W699" s="10">
        <v>23536999.899999999</v>
      </c>
      <c r="X699" s="10">
        <v>3022997.47</v>
      </c>
      <c r="Y699" s="10">
        <v>1105113.45</v>
      </c>
      <c r="Z699" s="10">
        <v>426201.59</v>
      </c>
      <c r="AA699" s="10">
        <v>1707645.57</v>
      </c>
      <c r="AB699" s="10">
        <v>0</v>
      </c>
      <c r="AC699" s="10">
        <v>0</v>
      </c>
      <c r="AD699" s="10">
        <v>622603.36</v>
      </c>
      <c r="AE699" s="10">
        <v>0</v>
      </c>
      <c r="AF699" s="10">
        <v>3726071.32</v>
      </c>
      <c r="AG699" s="10">
        <v>0</v>
      </c>
      <c r="AH699" s="10">
        <v>6430176.6200000001</v>
      </c>
      <c r="AI699" s="10">
        <v>5958988.5</v>
      </c>
      <c r="AJ699" s="10">
        <v>37818.36</v>
      </c>
      <c r="AK699" s="10">
        <v>10000</v>
      </c>
      <c r="AL699" s="10">
        <v>469383.66000000003</v>
      </c>
      <c r="AN699" s="31">
        <f t="shared" si="102"/>
        <v>1198980.6704518758</v>
      </c>
      <c r="AO699" s="13">
        <f t="shared" si="103"/>
        <v>-499.99954812687793</v>
      </c>
      <c r="AP699" s="13">
        <f t="shared" si="104"/>
        <v>22545</v>
      </c>
      <c r="AQ699" s="13">
        <f t="shared" si="105"/>
        <v>11002.959999999963</v>
      </c>
      <c r="AR699" s="13">
        <f t="shared" si="106"/>
        <v>1165932.7100000028</v>
      </c>
    </row>
    <row r="700" spans="1:44" x14ac:dyDescent="0.25">
      <c r="A700" s="5">
        <f t="shared" si="101"/>
        <v>680</v>
      </c>
      <c r="B700" s="5">
        <f t="shared" si="101"/>
        <v>313</v>
      </c>
      <c r="C700" s="15" t="s">
        <v>60</v>
      </c>
      <c r="D700" s="2" t="s">
        <v>270</v>
      </c>
      <c r="E700" s="30">
        <f t="shared" si="97"/>
        <v>2168759.5711354734</v>
      </c>
      <c r="F700" s="32">
        <v>2052223.68</v>
      </c>
      <c r="G700" s="32">
        <v>0</v>
      </c>
      <c r="H700" s="32">
        <v>0</v>
      </c>
      <c r="I700" s="32">
        <v>0</v>
      </c>
      <c r="J700" s="32">
        <v>0</v>
      </c>
      <c r="K700" s="32">
        <v>0</v>
      </c>
      <c r="L700" s="32">
        <v>0</v>
      </c>
      <c r="M700" s="32">
        <v>0</v>
      </c>
      <c r="N700" s="32">
        <v>0</v>
      </c>
      <c r="O700" s="32">
        <v>0</v>
      </c>
      <c r="P700" s="12">
        <v>0</v>
      </c>
      <c r="Q700" s="32">
        <v>0</v>
      </c>
      <c r="R700" s="32">
        <v>44653.771135473595</v>
      </c>
      <c r="S700" s="32">
        <v>30000</v>
      </c>
      <c r="T700" s="32">
        <v>41882.120000000003</v>
      </c>
      <c r="U700" s="31"/>
      <c r="V700" s="2" t="s">
        <v>270</v>
      </c>
      <c r="W700" s="10">
        <v>2104975.3611354735</v>
      </c>
      <c r="X700" s="10">
        <v>1989715.15</v>
      </c>
      <c r="Y700" s="10">
        <v>0</v>
      </c>
      <c r="Z700" s="10">
        <v>0</v>
      </c>
      <c r="AA700" s="10">
        <v>0</v>
      </c>
      <c r="AB700" s="10">
        <v>0</v>
      </c>
      <c r="AC700" s="10">
        <v>0</v>
      </c>
      <c r="AD700" s="10">
        <v>0</v>
      </c>
      <c r="AE700" s="10">
        <v>0</v>
      </c>
      <c r="AF700" s="10">
        <v>0</v>
      </c>
      <c r="AG700" s="10">
        <v>0</v>
      </c>
      <c r="AH700" s="10">
        <v>0</v>
      </c>
      <c r="AI700" s="10">
        <v>0</v>
      </c>
      <c r="AJ700" s="10">
        <v>44653.771135473595</v>
      </c>
      <c r="AK700" s="10">
        <v>30000</v>
      </c>
      <c r="AL700" s="10">
        <v>40606.44</v>
      </c>
      <c r="AN700" s="31">
        <f t="shared" si="102"/>
        <v>63784.209999999963</v>
      </c>
      <c r="AO700" s="13">
        <f t="shared" si="103"/>
        <v>0</v>
      </c>
      <c r="AP700" s="13">
        <f t="shared" si="104"/>
        <v>0</v>
      </c>
      <c r="AQ700" s="13">
        <f t="shared" si="105"/>
        <v>1275.6800000000003</v>
      </c>
      <c r="AR700" s="13">
        <f t="shared" si="106"/>
        <v>62508.529999999962</v>
      </c>
    </row>
    <row r="701" spans="1:44" x14ac:dyDescent="0.25">
      <c r="A701" s="5">
        <f t="shared" si="101"/>
        <v>681</v>
      </c>
      <c r="B701" s="5">
        <f t="shared" si="101"/>
        <v>314</v>
      </c>
      <c r="C701" s="15" t="s">
        <v>60</v>
      </c>
      <c r="D701" s="2" t="s">
        <v>277</v>
      </c>
      <c r="E701" s="30">
        <f t="shared" si="97"/>
        <v>7082026.5815090667</v>
      </c>
      <c r="F701" s="32">
        <v>6500072</v>
      </c>
      <c r="G701" s="32">
        <v>0</v>
      </c>
      <c r="H701" s="32">
        <v>0</v>
      </c>
      <c r="I701" s="32">
        <v>0</v>
      </c>
      <c r="J701" s="32">
        <v>0</v>
      </c>
      <c r="K701" s="32">
        <v>0</v>
      </c>
      <c r="L701" s="32">
        <v>0</v>
      </c>
      <c r="M701" s="32">
        <v>0</v>
      </c>
      <c r="N701" s="32">
        <v>0</v>
      </c>
      <c r="O701" s="32">
        <v>0</v>
      </c>
      <c r="P701" s="12">
        <v>0</v>
      </c>
      <c r="Q701" s="32">
        <v>0</v>
      </c>
      <c r="R701" s="32">
        <v>354101.33</v>
      </c>
      <c r="S701" s="32">
        <v>10000</v>
      </c>
      <c r="T701" s="32">
        <v>217853.25150906655</v>
      </c>
      <c r="U701" s="31"/>
      <c r="V701" s="2" t="s">
        <v>277</v>
      </c>
      <c r="W701" s="10">
        <v>6945778.5015090667</v>
      </c>
      <c r="X701" s="10">
        <v>6563966.75</v>
      </c>
      <c r="Y701" s="10">
        <v>0</v>
      </c>
      <c r="Z701" s="10">
        <v>0</v>
      </c>
      <c r="AA701" s="10">
        <v>0</v>
      </c>
      <c r="AB701" s="10">
        <v>0</v>
      </c>
      <c r="AC701" s="10">
        <v>0</v>
      </c>
      <c r="AD701" s="10">
        <v>0</v>
      </c>
      <c r="AE701" s="10">
        <v>0</v>
      </c>
      <c r="AF701" s="10">
        <v>0</v>
      </c>
      <c r="AG701" s="10">
        <v>0</v>
      </c>
      <c r="AH701" s="10">
        <v>0</v>
      </c>
      <c r="AI701" s="10">
        <v>0</v>
      </c>
      <c r="AJ701" s="10">
        <v>217853.25150906655</v>
      </c>
      <c r="AK701" s="10">
        <v>10000</v>
      </c>
      <c r="AL701" s="10">
        <v>133958.5</v>
      </c>
      <c r="AN701" s="31">
        <f t="shared" si="102"/>
        <v>136248.08000000007</v>
      </c>
      <c r="AO701" s="13">
        <f t="shared" si="103"/>
        <v>136248.07849093346</v>
      </c>
      <c r="AP701" s="13">
        <f t="shared" si="104"/>
        <v>0</v>
      </c>
      <c r="AQ701" s="13">
        <f t="shared" si="105"/>
        <v>83894.751509066555</v>
      </c>
      <c r="AR701" s="13">
        <f t="shared" si="106"/>
        <v>-83894.749999999942</v>
      </c>
    </row>
    <row r="702" spans="1:44" x14ac:dyDescent="0.25">
      <c r="A702" s="5">
        <f t="shared" si="101"/>
        <v>682</v>
      </c>
      <c r="B702" s="5">
        <f t="shared" si="101"/>
        <v>315</v>
      </c>
      <c r="C702" s="15" t="s">
        <v>60</v>
      </c>
      <c r="D702" s="2" t="s">
        <v>689</v>
      </c>
      <c r="E702" s="30">
        <f t="shared" si="97"/>
        <v>31184559.80321525</v>
      </c>
      <c r="F702" s="32">
        <v>10579698.539999999</v>
      </c>
      <c r="G702" s="32">
        <v>6253557.1299999999</v>
      </c>
      <c r="H702" s="32">
        <v>1805689.39</v>
      </c>
      <c r="I702" s="32">
        <v>2614184.39</v>
      </c>
      <c r="J702" s="32">
        <v>0</v>
      </c>
      <c r="K702" s="32">
        <v>0</v>
      </c>
      <c r="L702" s="32">
        <v>665445.06999999995</v>
      </c>
      <c r="M702" s="32">
        <v>0</v>
      </c>
      <c r="N702" s="32">
        <v>0</v>
      </c>
      <c r="O702" s="32">
        <v>0</v>
      </c>
      <c r="P702" s="12">
        <v>0</v>
      </c>
      <c r="Q702" s="32">
        <v>7157210.3600000003</v>
      </c>
      <c r="R702" s="32">
        <v>1467547.4632152496</v>
      </c>
      <c r="S702" s="32">
        <v>61424.6</v>
      </c>
      <c r="T702" s="32">
        <v>579802.86</v>
      </c>
      <c r="U702" s="31"/>
      <c r="V702" s="2" t="s">
        <v>689</v>
      </c>
      <c r="W702" s="10">
        <v>31124303.880000003</v>
      </c>
      <c r="X702" s="10">
        <v>10359323.82</v>
      </c>
      <c r="Y702" s="10">
        <v>6126418.1799999997</v>
      </c>
      <c r="Z702" s="10">
        <v>1976512.95</v>
      </c>
      <c r="AA702" s="10">
        <v>2636395.37</v>
      </c>
      <c r="AB702" s="10">
        <v>0</v>
      </c>
      <c r="AC702" s="10">
        <v>0</v>
      </c>
      <c r="AD702" s="10">
        <v>620123.47</v>
      </c>
      <c r="AE702" s="10">
        <v>0</v>
      </c>
      <c r="AF702" s="10">
        <v>0</v>
      </c>
      <c r="AG702" s="10">
        <v>0</v>
      </c>
      <c r="AH702" s="10">
        <v>0</v>
      </c>
      <c r="AI702" s="10">
        <v>7284651.3899999997</v>
      </c>
      <c r="AJ702" s="10">
        <v>1467547.46</v>
      </c>
      <c r="AK702" s="10">
        <v>61424.6</v>
      </c>
      <c r="AL702" s="10">
        <v>591906.6399999999</v>
      </c>
      <c r="AN702" s="31">
        <f t="shared" si="102"/>
        <v>60255.923215247691</v>
      </c>
      <c r="AO702" s="13">
        <f t="shared" si="103"/>
        <v>3.215249627828598E-3</v>
      </c>
      <c r="AP702" s="13">
        <f t="shared" si="104"/>
        <v>0</v>
      </c>
      <c r="AQ702" s="13">
        <f t="shared" si="105"/>
        <v>-12103.779999999912</v>
      </c>
      <c r="AR702" s="13">
        <f t="shared" si="106"/>
        <v>72359.699999997974</v>
      </c>
    </row>
    <row r="703" spans="1:44" x14ac:dyDescent="0.25">
      <c r="A703" s="5">
        <f t="shared" si="101"/>
        <v>683</v>
      </c>
      <c r="B703" s="5">
        <f t="shared" si="101"/>
        <v>316</v>
      </c>
      <c r="C703" s="15" t="s">
        <v>60</v>
      </c>
      <c r="D703" s="2" t="s">
        <v>690</v>
      </c>
      <c r="E703" s="30">
        <f t="shared" si="97"/>
        <v>36625677.632016718</v>
      </c>
      <c r="F703" s="32">
        <v>10809025.300000001</v>
      </c>
      <c r="G703" s="32">
        <v>6381116.1699999999</v>
      </c>
      <c r="H703" s="32">
        <v>1820677.5</v>
      </c>
      <c r="I703" s="32">
        <v>2659553.23</v>
      </c>
      <c r="J703" s="32">
        <v>0</v>
      </c>
      <c r="K703" s="32">
        <v>0</v>
      </c>
      <c r="L703" s="32">
        <v>671062.51</v>
      </c>
      <c r="M703" s="32">
        <v>0</v>
      </c>
      <c r="N703" s="32">
        <v>4972355.72</v>
      </c>
      <c r="O703" s="32">
        <v>0</v>
      </c>
      <c r="P703" s="12">
        <v>0</v>
      </c>
      <c r="Q703" s="32">
        <v>7215753.6699999999</v>
      </c>
      <c r="R703" s="32">
        <v>1590496.7720167127</v>
      </c>
      <c r="S703" s="32">
        <v>58423.99</v>
      </c>
      <c r="T703" s="32">
        <v>447212.77</v>
      </c>
      <c r="U703" s="31"/>
      <c r="V703" s="2" t="s">
        <v>690</v>
      </c>
      <c r="W703" s="10">
        <v>36147480.330000006</v>
      </c>
      <c r="X703" s="10">
        <v>10444357.390000001</v>
      </c>
      <c r="Y703" s="10">
        <v>6176706.3200000003</v>
      </c>
      <c r="Z703" s="10">
        <v>1992736.97</v>
      </c>
      <c r="AA703" s="10">
        <v>2658035.96</v>
      </c>
      <c r="AB703" s="10">
        <v>0</v>
      </c>
      <c r="AC703" s="10">
        <v>0</v>
      </c>
      <c r="AD703" s="10">
        <v>625213.69999999995</v>
      </c>
      <c r="AE703" s="10">
        <v>0</v>
      </c>
      <c r="AF703" s="10">
        <v>4567091.22</v>
      </c>
      <c r="AG703" s="10">
        <v>0</v>
      </c>
      <c r="AH703" s="10">
        <v>0</v>
      </c>
      <c r="AI703" s="10">
        <v>7344446.8099999996</v>
      </c>
      <c r="AJ703" s="10">
        <v>1590496.77</v>
      </c>
      <c r="AK703" s="10">
        <v>58423.99</v>
      </c>
      <c r="AL703" s="10">
        <v>689971.20000000007</v>
      </c>
      <c r="AN703" s="31">
        <f t="shared" si="102"/>
        <v>478197.30201671273</v>
      </c>
      <c r="AO703" s="13">
        <f t="shared" si="103"/>
        <v>2.0167126785963774E-3</v>
      </c>
      <c r="AP703" s="13">
        <f t="shared" si="104"/>
        <v>0</v>
      </c>
      <c r="AQ703" s="13">
        <f t="shared" si="105"/>
        <v>-242758.43000000005</v>
      </c>
      <c r="AR703" s="13">
        <f t="shared" si="106"/>
        <v>720955.7300000001</v>
      </c>
    </row>
    <row r="704" spans="1:44" x14ac:dyDescent="0.25">
      <c r="A704" s="5">
        <f t="shared" si="101"/>
        <v>684</v>
      </c>
      <c r="B704" s="5">
        <f t="shared" si="101"/>
        <v>317</v>
      </c>
      <c r="C704" s="15" t="s">
        <v>60</v>
      </c>
      <c r="D704" s="2" t="s">
        <v>691</v>
      </c>
      <c r="E704" s="30">
        <f t="shared" si="97"/>
        <v>26736370.061515197</v>
      </c>
      <c r="F704" s="32">
        <v>4182022.72</v>
      </c>
      <c r="G704" s="32">
        <v>2479102.61</v>
      </c>
      <c r="H704" s="32">
        <v>625374.98</v>
      </c>
      <c r="I704" s="32">
        <v>999959.75</v>
      </c>
      <c r="J704" s="32">
        <v>0</v>
      </c>
      <c r="K704" s="32">
        <v>0</v>
      </c>
      <c r="L704" s="32">
        <v>271822.89</v>
      </c>
      <c r="M704" s="32">
        <v>0</v>
      </c>
      <c r="N704" s="32">
        <v>0</v>
      </c>
      <c r="O704" s="32">
        <v>0</v>
      </c>
      <c r="P704" s="32">
        <v>13461250.83</v>
      </c>
      <c r="Q704" s="32">
        <v>2707882.55</v>
      </c>
      <c r="R704" s="32">
        <v>1684375.2815151941</v>
      </c>
      <c r="S704" s="32">
        <v>7916.67</v>
      </c>
      <c r="T704" s="32">
        <v>316661.77999999997</v>
      </c>
      <c r="U704" s="31"/>
      <c r="V704" s="2" t="s">
        <v>691</v>
      </c>
      <c r="W704" s="10">
        <v>27083926.840000004</v>
      </c>
      <c r="X704" s="10">
        <v>4223809.3099999996</v>
      </c>
      <c r="Y704" s="10">
        <v>2497925.7799999998</v>
      </c>
      <c r="Z704" s="10">
        <v>805884.04</v>
      </c>
      <c r="AA704" s="10">
        <v>1074938.03</v>
      </c>
      <c r="AB704" s="10">
        <v>0</v>
      </c>
      <c r="AC704" s="10">
        <v>0</v>
      </c>
      <c r="AD704" s="10">
        <v>252843.07</v>
      </c>
      <c r="AE704" s="10">
        <v>0</v>
      </c>
      <c r="AF704" s="10">
        <v>0</v>
      </c>
      <c r="AG704" s="10">
        <v>0</v>
      </c>
      <c r="AH704" s="10">
        <v>13036587.83</v>
      </c>
      <c r="AI704" s="10">
        <v>2970172.46</v>
      </c>
      <c r="AJ704" s="10">
        <v>1684375.28</v>
      </c>
      <c r="AK704" s="10">
        <v>7916.67</v>
      </c>
      <c r="AL704" s="10">
        <v>507391.04000000004</v>
      </c>
      <c r="AN704" s="31">
        <f t="shared" si="102"/>
        <v>-347556.77848480642</v>
      </c>
      <c r="AO704" s="13">
        <f t="shared" si="103"/>
        <v>1.5151940751820803E-3</v>
      </c>
      <c r="AP704" s="13">
        <f t="shared" si="104"/>
        <v>0</v>
      </c>
      <c r="AQ704" s="13">
        <f t="shared" si="105"/>
        <v>-190729.26000000007</v>
      </c>
      <c r="AR704" s="13">
        <f t="shared" si="106"/>
        <v>-156827.52000000043</v>
      </c>
    </row>
    <row r="705" spans="1:44" x14ac:dyDescent="0.25">
      <c r="A705" s="5">
        <f t="shared" si="101"/>
        <v>685</v>
      </c>
      <c r="B705" s="5">
        <f t="shared" si="101"/>
        <v>318</v>
      </c>
      <c r="C705" s="15" t="s">
        <v>60</v>
      </c>
      <c r="D705" s="2" t="s">
        <v>692</v>
      </c>
      <c r="E705" s="30">
        <f t="shared" ref="E705:E768" si="107">SUM(F705:T705)</f>
        <v>80560191.637198612</v>
      </c>
      <c r="F705" s="32">
        <v>13220395.93</v>
      </c>
      <c r="G705" s="32">
        <v>7837934.3700000001</v>
      </c>
      <c r="H705" s="32">
        <v>2296353.34</v>
      </c>
      <c r="I705" s="32">
        <v>3262739.41</v>
      </c>
      <c r="J705" s="32">
        <v>0</v>
      </c>
      <c r="K705" s="32">
        <v>0</v>
      </c>
      <c r="L705" s="32">
        <v>818654.48</v>
      </c>
      <c r="M705" s="32">
        <v>0</v>
      </c>
      <c r="N705" s="32">
        <v>0</v>
      </c>
      <c r="O705" s="32">
        <v>0</v>
      </c>
      <c r="P705" s="32">
        <v>41351824.799999997</v>
      </c>
      <c r="Q705" s="32">
        <v>9047274.8800000008</v>
      </c>
      <c r="R705" s="32">
        <v>2178689.8371986146</v>
      </c>
      <c r="S705" s="32">
        <v>61569.06</v>
      </c>
      <c r="T705" s="32">
        <v>484755.53</v>
      </c>
      <c r="U705" s="31"/>
      <c r="V705" s="2" t="s">
        <v>692</v>
      </c>
      <c r="W705" s="10">
        <v>78710871.909999996</v>
      </c>
      <c r="X705" s="10">
        <v>12736946.800000001</v>
      </c>
      <c r="Y705" s="10">
        <v>7532524.6699999999</v>
      </c>
      <c r="Z705" s="10">
        <v>2430152.84</v>
      </c>
      <c r="AA705" s="10">
        <v>3241488.35</v>
      </c>
      <c r="AB705" s="10">
        <v>0</v>
      </c>
      <c r="AC705" s="10">
        <v>0</v>
      </c>
      <c r="AD705" s="10">
        <v>762451.28</v>
      </c>
      <c r="AE705" s="10">
        <v>0</v>
      </c>
      <c r="AF705" s="10">
        <v>0</v>
      </c>
      <c r="AG705" s="10">
        <v>0</v>
      </c>
      <c r="AH705" s="10">
        <v>39311984.409999996</v>
      </c>
      <c r="AI705" s="10">
        <v>8956590.0800000001</v>
      </c>
      <c r="AJ705" s="10">
        <v>2178689.84</v>
      </c>
      <c r="AK705" s="10">
        <v>61569.06</v>
      </c>
      <c r="AL705" s="10">
        <v>1530043.6400000001</v>
      </c>
      <c r="AN705" s="31">
        <f t="shared" si="102"/>
        <v>1849319.7271986157</v>
      </c>
      <c r="AO705" s="13">
        <f t="shared" si="103"/>
        <v>-2.8013852424919605E-3</v>
      </c>
      <c r="AP705" s="13">
        <f t="shared" si="104"/>
        <v>0</v>
      </c>
      <c r="AQ705" s="13">
        <f t="shared" si="105"/>
        <v>-1045288.1100000001</v>
      </c>
      <c r="AR705" s="13">
        <f t="shared" si="106"/>
        <v>2894607.8400000008</v>
      </c>
    </row>
    <row r="706" spans="1:44" x14ac:dyDescent="0.25">
      <c r="A706" s="5">
        <f t="shared" si="101"/>
        <v>686</v>
      </c>
      <c r="B706" s="5">
        <f t="shared" si="101"/>
        <v>319</v>
      </c>
      <c r="C706" s="15" t="s">
        <v>60</v>
      </c>
      <c r="D706" s="2" t="s">
        <v>693</v>
      </c>
      <c r="E706" s="30">
        <f t="shared" si="107"/>
        <v>2055272.3526273228</v>
      </c>
      <c r="F706" s="32">
        <v>0</v>
      </c>
      <c r="G706" s="32">
        <v>0</v>
      </c>
      <c r="H706" s="32">
        <v>1250040.8899999999</v>
      </c>
      <c r="I706" s="32">
        <v>0</v>
      </c>
      <c r="J706" s="32">
        <v>0</v>
      </c>
      <c r="K706" s="32">
        <v>0</v>
      </c>
      <c r="L706" s="32">
        <v>488447.81</v>
      </c>
      <c r="M706" s="32">
        <v>0</v>
      </c>
      <c r="N706" s="32">
        <v>0</v>
      </c>
      <c r="O706" s="32">
        <v>0</v>
      </c>
      <c r="P706" s="12">
        <v>0</v>
      </c>
      <c r="Q706" s="32">
        <v>0</v>
      </c>
      <c r="R706" s="32">
        <v>281272.61262732279</v>
      </c>
      <c r="S706" s="32">
        <v>10000</v>
      </c>
      <c r="T706" s="32">
        <v>25511.040000000001</v>
      </c>
      <c r="U706" s="31"/>
      <c r="V706" s="2" t="s">
        <v>693</v>
      </c>
      <c r="W706" s="10">
        <v>2233781.352627323</v>
      </c>
      <c r="X706" s="10">
        <v>0</v>
      </c>
      <c r="Y706" s="10">
        <v>0</v>
      </c>
      <c r="Z706" s="10">
        <v>1434111.5</v>
      </c>
      <c r="AA706" s="10">
        <v>0</v>
      </c>
      <c r="AB706" s="10">
        <v>0</v>
      </c>
      <c r="AC706" s="10">
        <v>0</v>
      </c>
      <c r="AD706" s="10">
        <v>449947.06</v>
      </c>
      <c r="AE706" s="10">
        <v>0</v>
      </c>
      <c r="AF706" s="10">
        <v>0</v>
      </c>
      <c r="AG706" s="10">
        <v>0</v>
      </c>
      <c r="AH706" s="10">
        <v>0</v>
      </c>
      <c r="AI706" s="10">
        <v>0</v>
      </c>
      <c r="AJ706" s="10">
        <v>281272.61262732279</v>
      </c>
      <c r="AK706" s="10">
        <v>10000</v>
      </c>
      <c r="AL706" s="10">
        <v>38450.18</v>
      </c>
      <c r="AN706" s="31">
        <f t="shared" si="102"/>
        <v>-178509.00000000023</v>
      </c>
      <c r="AO706" s="13">
        <f t="shared" si="103"/>
        <v>0</v>
      </c>
      <c r="AP706" s="13">
        <f t="shared" si="104"/>
        <v>0</v>
      </c>
      <c r="AQ706" s="13">
        <f t="shared" si="105"/>
        <v>-12939.14</v>
      </c>
      <c r="AR706" s="13">
        <f t="shared" si="106"/>
        <v>-165569.86000000022</v>
      </c>
    </row>
    <row r="707" spans="1:44" x14ac:dyDescent="0.25">
      <c r="A707" s="5">
        <f t="shared" si="101"/>
        <v>687</v>
      </c>
      <c r="B707" s="5">
        <f t="shared" si="101"/>
        <v>320</v>
      </c>
      <c r="C707" s="15" t="s">
        <v>60</v>
      </c>
      <c r="D707" s="2" t="s">
        <v>694</v>
      </c>
      <c r="E707" s="30">
        <f t="shared" si="107"/>
        <v>25149837.185499813</v>
      </c>
      <c r="F707" s="32">
        <v>3617306.39</v>
      </c>
      <c r="G707" s="32">
        <v>2142052.06</v>
      </c>
      <c r="H707" s="32">
        <v>523609.24</v>
      </c>
      <c r="I707" s="32">
        <v>856697.53</v>
      </c>
      <c r="J707" s="32">
        <v>0</v>
      </c>
      <c r="K707" s="32">
        <v>0</v>
      </c>
      <c r="L707" s="32">
        <v>236686.96</v>
      </c>
      <c r="M707" s="32">
        <v>0</v>
      </c>
      <c r="N707" s="32">
        <v>1705376.18</v>
      </c>
      <c r="O707" s="32">
        <v>0</v>
      </c>
      <c r="P707" s="32">
        <v>11696120.449999999</v>
      </c>
      <c r="Q707" s="32">
        <v>2301563.7200000002</v>
      </c>
      <c r="R707" s="32">
        <v>1695922.6654998094</v>
      </c>
      <c r="S707" s="32">
        <v>48813.37</v>
      </c>
      <c r="T707" s="32">
        <v>325688.62</v>
      </c>
      <c r="U707" s="31"/>
      <c r="V707" s="2" t="s">
        <v>694</v>
      </c>
      <c r="W707" s="10">
        <v>25513287.91</v>
      </c>
      <c r="X707" s="10">
        <v>3683606.09</v>
      </c>
      <c r="Y707" s="10">
        <v>2178454.1</v>
      </c>
      <c r="Z707" s="10">
        <v>702815.67</v>
      </c>
      <c r="AA707" s="10">
        <v>937459.06</v>
      </c>
      <c r="AB707" s="10">
        <v>0</v>
      </c>
      <c r="AC707" s="10">
        <v>0</v>
      </c>
      <c r="AD707" s="10">
        <v>220505.76</v>
      </c>
      <c r="AE707" s="10">
        <v>0</v>
      </c>
      <c r="AF707" s="10">
        <v>1610761.14</v>
      </c>
      <c r="AG707" s="10">
        <v>0</v>
      </c>
      <c r="AH707" s="10">
        <v>11369276.140000001</v>
      </c>
      <c r="AI707" s="10">
        <v>2590302.87</v>
      </c>
      <c r="AJ707" s="1">
        <v>1695922.67</v>
      </c>
      <c r="AK707" s="1">
        <v>48813.37</v>
      </c>
      <c r="AL707" s="1">
        <v>475371.04</v>
      </c>
      <c r="AN707" s="31">
        <f t="shared" si="102"/>
        <v>-363450.72450018674</v>
      </c>
      <c r="AO707" s="13">
        <f t="shared" si="103"/>
        <v>-4.500190494582057E-3</v>
      </c>
      <c r="AP707" s="13">
        <f t="shared" si="104"/>
        <v>0</v>
      </c>
      <c r="AQ707" s="13">
        <f t="shared" si="105"/>
        <v>-149682.41999999998</v>
      </c>
      <c r="AR707" s="13">
        <f t="shared" si="106"/>
        <v>-213768.29999999626</v>
      </c>
    </row>
    <row r="708" spans="1:44" x14ac:dyDescent="0.25">
      <c r="A708" s="5">
        <f t="shared" ref="A708:B723" si="108">+A707+1</f>
        <v>688</v>
      </c>
      <c r="B708" s="5">
        <f t="shared" si="108"/>
        <v>321</v>
      </c>
      <c r="C708" s="15" t="s">
        <v>289</v>
      </c>
      <c r="D708" s="2" t="s">
        <v>695</v>
      </c>
      <c r="E708" s="30">
        <f t="shared" si="107"/>
        <v>12051373.280000001</v>
      </c>
      <c r="F708" s="32">
        <v>0</v>
      </c>
      <c r="G708" s="32">
        <v>0</v>
      </c>
      <c r="H708" s="32">
        <v>0</v>
      </c>
      <c r="I708" s="32">
        <v>0</v>
      </c>
      <c r="J708" s="32">
        <v>0</v>
      </c>
      <c r="K708" s="32">
        <v>0</v>
      </c>
      <c r="L708" s="32">
        <v>0</v>
      </c>
      <c r="M708" s="32">
        <v>0</v>
      </c>
      <c r="N708" s="32">
        <v>11684151.390000001</v>
      </c>
      <c r="O708" s="32">
        <v>0</v>
      </c>
      <c r="P708" s="12">
        <v>0</v>
      </c>
      <c r="Q708" s="32">
        <v>0</v>
      </c>
      <c r="R708" s="32">
        <v>108769.83</v>
      </c>
      <c r="S708" s="32">
        <v>20000</v>
      </c>
      <c r="T708" s="32">
        <v>238452.06</v>
      </c>
      <c r="U708" s="31"/>
      <c r="V708" s="2" t="s">
        <v>695</v>
      </c>
      <c r="W708" s="10">
        <v>11557574.449999999</v>
      </c>
      <c r="X708" s="10">
        <v>0</v>
      </c>
      <c r="Y708" s="10">
        <v>0</v>
      </c>
      <c r="Z708" s="10">
        <v>0</v>
      </c>
      <c r="AA708" s="10">
        <v>0</v>
      </c>
      <c r="AB708" s="10">
        <v>0</v>
      </c>
      <c r="AC708" s="10">
        <v>0</v>
      </c>
      <c r="AD708" s="10">
        <v>0</v>
      </c>
      <c r="AE708" s="10">
        <v>0</v>
      </c>
      <c r="AF708" s="10">
        <v>11190428.52</v>
      </c>
      <c r="AG708" s="10">
        <v>0</v>
      </c>
      <c r="AH708" s="10">
        <v>0</v>
      </c>
      <c r="AI708" s="10">
        <v>0</v>
      </c>
      <c r="AJ708" s="10">
        <v>108769.83</v>
      </c>
      <c r="AK708" s="10">
        <v>20000</v>
      </c>
      <c r="AL708" s="10">
        <v>228376.1</v>
      </c>
      <c r="AN708" s="31">
        <f t="shared" si="102"/>
        <v>493798.83000000194</v>
      </c>
      <c r="AO708" s="13">
        <f t="shared" si="103"/>
        <v>0</v>
      </c>
      <c r="AP708" s="13">
        <f t="shared" si="104"/>
        <v>0</v>
      </c>
      <c r="AQ708" s="13">
        <f t="shared" si="105"/>
        <v>10075.959999999992</v>
      </c>
      <c r="AR708" s="13">
        <f t="shared" si="106"/>
        <v>483722.87000000197</v>
      </c>
    </row>
    <row r="709" spans="1:44" x14ac:dyDescent="0.25">
      <c r="A709" s="5">
        <f t="shared" si="108"/>
        <v>689</v>
      </c>
      <c r="B709" s="5">
        <f t="shared" si="108"/>
        <v>322</v>
      </c>
      <c r="C709" s="15" t="s">
        <v>306</v>
      </c>
      <c r="D709" s="3" t="s">
        <v>1500</v>
      </c>
      <c r="E709" s="30">
        <f t="shared" si="107"/>
        <v>1759204.5099999998</v>
      </c>
      <c r="F709" s="32">
        <v>939217.06</v>
      </c>
      <c r="G709" s="32">
        <v>343348.42</v>
      </c>
      <c r="H709" s="32">
        <v>132416.85999999999</v>
      </c>
      <c r="I709" s="32">
        <v>0</v>
      </c>
      <c r="J709" s="32">
        <v>0</v>
      </c>
      <c r="K709" s="32">
        <v>0</v>
      </c>
      <c r="L709" s="32">
        <v>207963.31</v>
      </c>
      <c r="M709" s="32">
        <v>0</v>
      </c>
      <c r="N709" s="32">
        <v>0</v>
      </c>
      <c r="O709" s="32">
        <v>0</v>
      </c>
      <c r="P709" s="12">
        <v>0</v>
      </c>
      <c r="Q709" s="32">
        <v>0</v>
      </c>
      <c r="R709" s="32">
        <v>77381.66</v>
      </c>
      <c r="S709" s="32">
        <v>30000</v>
      </c>
      <c r="T709" s="32">
        <v>28877.200000000001</v>
      </c>
      <c r="U709" s="31"/>
      <c r="V709" s="2" t="s">
        <v>1500</v>
      </c>
      <c r="W709" s="10">
        <v>1759204.5099999998</v>
      </c>
      <c r="X709" s="10">
        <v>939217.06</v>
      </c>
      <c r="Y709" s="10">
        <v>343348.42</v>
      </c>
      <c r="Z709" s="10">
        <v>132416.85999999999</v>
      </c>
      <c r="AA709" s="10">
        <v>0</v>
      </c>
      <c r="AB709" s="10">
        <v>0</v>
      </c>
      <c r="AC709" s="10">
        <v>0</v>
      </c>
      <c r="AD709" s="10">
        <v>193437.05</v>
      </c>
      <c r="AE709" s="10">
        <v>0</v>
      </c>
      <c r="AF709" s="10">
        <v>0</v>
      </c>
      <c r="AG709" s="10">
        <v>0</v>
      </c>
      <c r="AH709" s="10">
        <v>0</v>
      </c>
      <c r="AI709" s="10">
        <v>0</v>
      </c>
      <c r="AJ709" s="10">
        <v>87960.22</v>
      </c>
      <c r="AK709" s="10">
        <v>30000</v>
      </c>
      <c r="AL709" s="10">
        <v>32824.9</v>
      </c>
      <c r="AN709" s="31"/>
      <c r="AO709" s="13"/>
      <c r="AP709" s="13"/>
      <c r="AQ709" s="13"/>
      <c r="AR709" s="13"/>
    </row>
    <row r="710" spans="1:44" x14ac:dyDescent="0.25">
      <c r="A710" s="5">
        <f t="shared" si="108"/>
        <v>690</v>
      </c>
      <c r="B710" s="5">
        <f t="shared" si="108"/>
        <v>323</v>
      </c>
      <c r="C710" s="15" t="s">
        <v>306</v>
      </c>
      <c r="D710" s="3" t="s">
        <v>1501</v>
      </c>
      <c r="E710" s="30">
        <f t="shared" si="107"/>
        <v>1727956.71</v>
      </c>
      <c r="F710" s="32">
        <v>922229.33</v>
      </c>
      <c r="G710" s="32">
        <v>337138.23</v>
      </c>
      <c r="H710" s="32">
        <v>130021.82</v>
      </c>
      <c r="I710" s="32">
        <v>0</v>
      </c>
      <c r="J710" s="32">
        <v>0</v>
      </c>
      <c r="K710" s="32">
        <v>0</v>
      </c>
      <c r="L710" s="32">
        <v>204205.28</v>
      </c>
      <c r="M710" s="32">
        <v>0</v>
      </c>
      <c r="N710" s="32">
        <v>0</v>
      </c>
      <c r="O710" s="32">
        <v>0</v>
      </c>
      <c r="P710" s="12">
        <v>0</v>
      </c>
      <c r="Q710" s="32">
        <v>0</v>
      </c>
      <c r="R710" s="32">
        <v>76007.17</v>
      </c>
      <c r="S710" s="32">
        <v>30000</v>
      </c>
      <c r="T710" s="32">
        <v>28354.880000000001</v>
      </c>
      <c r="U710" s="31"/>
      <c r="V710" s="2" t="s">
        <v>1501</v>
      </c>
      <c r="W710" s="10">
        <v>1727956.7100000002</v>
      </c>
      <c r="X710" s="10">
        <v>922229.33</v>
      </c>
      <c r="Y710" s="10">
        <v>337138.23</v>
      </c>
      <c r="Z710" s="10">
        <v>130021.82</v>
      </c>
      <c r="AA710" s="10">
        <v>0</v>
      </c>
      <c r="AB710" s="10">
        <v>0</v>
      </c>
      <c r="AC710" s="10">
        <v>0</v>
      </c>
      <c r="AD710" s="10">
        <v>189938.32</v>
      </c>
      <c r="AE710" s="10">
        <v>0</v>
      </c>
      <c r="AF710" s="10">
        <v>0</v>
      </c>
      <c r="AG710" s="10">
        <v>0</v>
      </c>
      <c r="AH710" s="10">
        <v>0</v>
      </c>
      <c r="AI710" s="10">
        <v>0</v>
      </c>
      <c r="AJ710" s="10">
        <v>86397.83</v>
      </c>
      <c r="AK710" s="10">
        <v>30000</v>
      </c>
      <c r="AL710" s="10">
        <v>32231.18</v>
      </c>
      <c r="AN710" s="31"/>
      <c r="AO710" s="13"/>
      <c r="AP710" s="13"/>
      <c r="AQ710" s="13"/>
      <c r="AR710" s="13"/>
    </row>
    <row r="711" spans="1:44" x14ac:dyDescent="0.25">
      <c r="A711" s="5">
        <f t="shared" si="108"/>
        <v>691</v>
      </c>
      <c r="B711" s="5">
        <f t="shared" si="108"/>
        <v>324</v>
      </c>
      <c r="C711" s="15" t="s">
        <v>306</v>
      </c>
      <c r="D711" s="3" t="s">
        <v>1502</v>
      </c>
      <c r="E711" s="30">
        <f t="shared" si="107"/>
        <v>1528343.9000000001</v>
      </c>
      <c r="F711" s="32">
        <v>813710.57</v>
      </c>
      <c r="G711" s="32">
        <v>297467.17</v>
      </c>
      <c r="H711" s="32">
        <v>114722.15</v>
      </c>
      <c r="I711" s="32">
        <v>0</v>
      </c>
      <c r="J711" s="32">
        <v>0</v>
      </c>
      <c r="K711" s="32">
        <v>0</v>
      </c>
      <c r="L711" s="32">
        <v>180198.79</v>
      </c>
      <c r="M711" s="32">
        <v>0</v>
      </c>
      <c r="N711" s="32">
        <v>0</v>
      </c>
      <c r="O711" s="32">
        <v>0</v>
      </c>
      <c r="P711" s="12">
        <v>0</v>
      </c>
      <c r="Q711" s="32">
        <v>0</v>
      </c>
      <c r="R711" s="32">
        <v>67226.86</v>
      </c>
      <c r="S711" s="32">
        <v>30000</v>
      </c>
      <c r="T711" s="32">
        <v>25018.36</v>
      </c>
      <c r="U711" s="31"/>
      <c r="V711" s="2" t="s">
        <v>1502</v>
      </c>
      <c r="W711" s="10">
        <v>1528343.9</v>
      </c>
      <c r="X711" s="10">
        <v>813710.57</v>
      </c>
      <c r="Y711" s="10">
        <v>297467.17</v>
      </c>
      <c r="Z711" s="10">
        <v>114722.15</v>
      </c>
      <c r="AA711" s="10">
        <v>0</v>
      </c>
      <c r="AB711" s="10">
        <v>0</v>
      </c>
      <c r="AC711" s="10">
        <v>0</v>
      </c>
      <c r="AD711" s="10">
        <v>167588.29</v>
      </c>
      <c r="AE711" s="10">
        <v>0</v>
      </c>
      <c r="AF711" s="10">
        <v>0</v>
      </c>
      <c r="AG711" s="10">
        <v>0</v>
      </c>
      <c r="AH711" s="10">
        <v>0</v>
      </c>
      <c r="AI711" s="10">
        <v>0</v>
      </c>
      <c r="AJ711" s="10">
        <v>76417.2</v>
      </c>
      <c r="AK711" s="10">
        <v>30000</v>
      </c>
      <c r="AL711" s="10">
        <v>28438.52</v>
      </c>
      <c r="AN711" s="31"/>
      <c r="AO711" s="13"/>
      <c r="AP711" s="13"/>
      <c r="AQ711" s="13"/>
      <c r="AR711" s="13"/>
    </row>
    <row r="712" spans="1:44" x14ac:dyDescent="0.25">
      <c r="A712" s="5">
        <f t="shared" si="108"/>
        <v>692</v>
      </c>
      <c r="B712" s="5">
        <f t="shared" si="108"/>
        <v>325</v>
      </c>
      <c r="C712" s="15" t="s">
        <v>306</v>
      </c>
      <c r="D712" s="3" t="s">
        <v>1503</v>
      </c>
      <c r="E712" s="30">
        <f t="shared" si="107"/>
        <v>2539000.36</v>
      </c>
      <c r="F712" s="32">
        <v>1363150.1</v>
      </c>
      <c r="G712" s="32">
        <v>498325.11</v>
      </c>
      <c r="H712" s="32">
        <v>192185.66</v>
      </c>
      <c r="I712" s="32">
        <v>0</v>
      </c>
      <c r="J712" s="32">
        <v>0</v>
      </c>
      <c r="K712" s="32">
        <v>0</v>
      </c>
      <c r="L712" s="32">
        <v>301745.7</v>
      </c>
      <c r="M712" s="32">
        <v>0</v>
      </c>
      <c r="N712" s="32">
        <v>0</v>
      </c>
      <c r="O712" s="32">
        <v>0</v>
      </c>
      <c r="P712" s="12">
        <v>0</v>
      </c>
      <c r="Q712" s="32">
        <v>0</v>
      </c>
      <c r="R712" s="32">
        <v>111682.32999999999</v>
      </c>
      <c r="S712" s="32">
        <v>30000</v>
      </c>
      <c r="T712" s="32">
        <v>41911.460000000006</v>
      </c>
      <c r="U712" s="31"/>
      <c r="V712" s="2" t="s">
        <v>1503</v>
      </c>
      <c r="W712" s="10">
        <v>2539000.36</v>
      </c>
      <c r="X712" s="10">
        <v>1363150.1</v>
      </c>
      <c r="Y712" s="10">
        <v>498325.11</v>
      </c>
      <c r="Z712" s="10">
        <v>192185.66</v>
      </c>
      <c r="AA712" s="10">
        <v>0</v>
      </c>
      <c r="AB712" s="10">
        <v>0</v>
      </c>
      <c r="AC712" s="10">
        <v>0</v>
      </c>
      <c r="AD712" s="10">
        <v>280748.46000000002</v>
      </c>
      <c r="AE712" s="10">
        <v>0</v>
      </c>
      <c r="AF712" s="10">
        <v>0</v>
      </c>
      <c r="AG712" s="10">
        <v>0</v>
      </c>
      <c r="AH712" s="10">
        <v>0</v>
      </c>
      <c r="AI712" s="10">
        <v>0</v>
      </c>
      <c r="AJ712" s="10">
        <v>126950.00999999998</v>
      </c>
      <c r="AK712" s="10">
        <v>30000</v>
      </c>
      <c r="AL712" s="10">
        <v>47641.020000000004</v>
      </c>
      <c r="AN712" s="31"/>
      <c r="AO712" s="13"/>
      <c r="AP712" s="13"/>
      <c r="AQ712" s="13"/>
      <c r="AR712" s="13"/>
    </row>
    <row r="713" spans="1:44" x14ac:dyDescent="0.25">
      <c r="A713" s="5">
        <f t="shared" si="108"/>
        <v>693</v>
      </c>
      <c r="B713" s="5">
        <f t="shared" si="108"/>
        <v>326</v>
      </c>
      <c r="C713" s="15" t="s">
        <v>306</v>
      </c>
      <c r="D713" s="3" t="s">
        <v>1504</v>
      </c>
      <c r="E713" s="30">
        <f t="shared" si="107"/>
        <v>1773196.0600000003</v>
      </c>
      <c r="F713" s="32">
        <v>946823.53</v>
      </c>
      <c r="G713" s="32">
        <v>346129.11</v>
      </c>
      <c r="H713" s="32">
        <v>133489.25</v>
      </c>
      <c r="I713" s="32">
        <v>0</v>
      </c>
      <c r="J713" s="32">
        <v>0</v>
      </c>
      <c r="K713" s="32">
        <v>0</v>
      </c>
      <c r="L713" s="32">
        <v>209646.01</v>
      </c>
      <c r="M713" s="32">
        <v>0</v>
      </c>
      <c r="N713" s="32">
        <v>0</v>
      </c>
      <c r="O713" s="32">
        <v>0</v>
      </c>
      <c r="P713" s="12">
        <v>0</v>
      </c>
      <c r="Q713" s="32">
        <v>0</v>
      </c>
      <c r="R713" s="32">
        <v>77997.099999999991</v>
      </c>
      <c r="S713" s="32">
        <v>30000</v>
      </c>
      <c r="T713" s="32">
        <v>29111.059999999998</v>
      </c>
      <c r="U713" s="31"/>
      <c r="V713" s="2" t="s">
        <v>1504</v>
      </c>
      <c r="W713" s="10">
        <v>1773196.06</v>
      </c>
      <c r="X713" s="10">
        <v>946823.53</v>
      </c>
      <c r="Y713" s="10">
        <v>346129.11</v>
      </c>
      <c r="Z713" s="10">
        <v>133489.25</v>
      </c>
      <c r="AA713" s="10">
        <v>0</v>
      </c>
      <c r="AB713" s="10">
        <v>0</v>
      </c>
      <c r="AC713" s="10">
        <v>0</v>
      </c>
      <c r="AD713" s="10">
        <v>195003.65</v>
      </c>
      <c r="AE713" s="10">
        <v>0</v>
      </c>
      <c r="AF713" s="10">
        <v>0</v>
      </c>
      <c r="AG713" s="10">
        <v>0</v>
      </c>
      <c r="AH713" s="10">
        <v>0</v>
      </c>
      <c r="AI713" s="10">
        <v>0</v>
      </c>
      <c r="AJ713" s="10">
        <v>88659.799999999988</v>
      </c>
      <c r="AK713" s="10">
        <v>30000</v>
      </c>
      <c r="AL713" s="10">
        <v>33090.720000000001</v>
      </c>
      <c r="AN713" s="31"/>
      <c r="AO713" s="13"/>
      <c r="AP713" s="13"/>
      <c r="AQ713" s="13"/>
      <c r="AR713" s="13"/>
    </row>
    <row r="714" spans="1:44" x14ac:dyDescent="0.25">
      <c r="A714" s="5">
        <f t="shared" si="108"/>
        <v>694</v>
      </c>
      <c r="B714" s="5">
        <f t="shared" si="108"/>
        <v>327</v>
      </c>
      <c r="C714" s="15" t="s">
        <v>306</v>
      </c>
      <c r="D714" s="3" t="s">
        <v>1505</v>
      </c>
      <c r="E714" s="30">
        <f t="shared" si="107"/>
        <v>1798847.2300000002</v>
      </c>
      <c r="F714" s="32">
        <v>960768.68</v>
      </c>
      <c r="G714" s="32">
        <v>351227.02</v>
      </c>
      <c r="H714" s="32">
        <v>135455.34</v>
      </c>
      <c r="I714" s="32">
        <v>0</v>
      </c>
      <c r="J714" s="32">
        <v>0</v>
      </c>
      <c r="K714" s="32">
        <v>0</v>
      </c>
      <c r="L714" s="32">
        <v>212730.95</v>
      </c>
      <c r="M714" s="32">
        <v>0</v>
      </c>
      <c r="N714" s="32">
        <v>0</v>
      </c>
      <c r="O714" s="32">
        <v>0</v>
      </c>
      <c r="P714" s="12">
        <v>0</v>
      </c>
      <c r="Q714" s="32">
        <v>0</v>
      </c>
      <c r="R714" s="32">
        <v>79125.420000000013</v>
      </c>
      <c r="S714" s="32">
        <v>30000</v>
      </c>
      <c r="T714" s="32">
        <v>29539.82</v>
      </c>
      <c r="U714" s="31"/>
      <c r="V714" s="2" t="s">
        <v>1505</v>
      </c>
      <c r="W714" s="10">
        <v>1798847.2300000004</v>
      </c>
      <c r="X714" s="10">
        <v>960768.68</v>
      </c>
      <c r="Y714" s="10">
        <v>351227.02</v>
      </c>
      <c r="Z714" s="10">
        <v>135455.34</v>
      </c>
      <c r="AA714" s="10">
        <v>0</v>
      </c>
      <c r="AB714" s="10">
        <v>0</v>
      </c>
      <c r="AC714" s="10">
        <v>0</v>
      </c>
      <c r="AD714" s="10">
        <v>197875.72</v>
      </c>
      <c r="AE714" s="10">
        <v>0</v>
      </c>
      <c r="AF714" s="10">
        <v>0</v>
      </c>
      <c r="AG714" s="10">
        <v>0</v>
      </c>
      <c r="AH714" s="10">
        <v>0</v>
      </c>
      <c r="AI714" s="10">
        <v>0</v>
      </c>
      <c r="AJ714" s="10">
        <v>89942.37000000001</v>
      </c>
      <c r="AK714" s="10">
        <v>30000</v>
      </c>
      <c r="AL714" s="10">
        <v>33578.1</v>
      </c>
      <c r="AN714" s="31"/>
      <c r="AO714" s="13"/>
      <c r="AP714" s="13"/>
      <c r="AQ714" s="13"/>
      <c r="AR714" s="13"/>
    </row>
    <row r="715" spans="1:44" x14ac:dyDescent="0.25">
      <c r="A715" s="5">
        <f t="shared" si="108"/>
        <v>695</v>
      </c>
      <c r="B715" s="5">
        <f t="shared" si="108"/>
        <v>328</v>
      </c>
      <c r="C715" s="15" t="s">
        <v>306</v>
      </c>
      <c r="D715" s="3" t="s">
        <v>1506</v>
      </c>
      <c r="E715" s="30">
        <f t="shared" si="107"/>
        <v>1783922.92</v>
      </c>
      <c r="F715" s="32">
        <v>952655.14</v>
      </c>
      <c r="G715" s="32">
        <v>348260.97</v>
      </c>
      <c r="H715" s="32">
        <v>134311.45000000001</v>
      </c>
      <c r="I715" s="32">
        <v>0</v>
      </c>
      <c r="J715" s="32">
        <v>0</v>
      </c>
      <c r="K715" s="32">
        <v>0</v>
      </c>
      <c r="L715" s="32">
        <v>210936.08</v>
      </c>
      <c r="M715" s="32">
        <v>0</v>
      </c>
      <c r="N715" s="32">
        <v>0</v>
      </c>
      <c r="O715" s="32">
        <v>0</v>
      </c>
      <c r="P715" s="12">
        <v>0</v>
      </c>
      <c r="Q715" s="32">
        <v>0</v>
      </c>
      <c r="R715" s="32">
        <v>78468.94</v>
      </c>
      <c r="S715" s="32">
        <v>30000</v>
      </c>
      <c r="T715" s="32">
        <v>29290.34</v>
      </c>
      <c r="U715" s="31"/>
      <c r="V715" s="2" t="s">
        <v>1506</v>
      </c>
      <c r="W715" s="10">
        <v>1783922.9199999997</v>
      </c>
      <c r="X715" s="10">
        <v>952655.14</v>
      </c>
      <c r="Y715" s="10">
        <v>348260.97</v>
      </c>
      <c r="Z715" s="10">
        <v>134311.45000000001</v>
      </c>
      <c r="AA715" s="10">
        <v>0</v>
      </c>
      <c r="AB715" s="10">
        <v>0</v>
      </c>
      <c r="AC715" s="10">
        <v>0</v>
      </c>
      <c r="AD715" s="10">
        <v>196204.7</v>
      </c>
      <c r="AE715" s="10">
        <v>0</v>
      </c>
      <c r="AF715" s="10">
        <v>0</v>
      </c>
      <c r="AG715" s="10">
        <v>0</v>
      </c>
      <c r="AH715" s="10">
        <v>0</v>
      </c>
      <c r="AI715" s="10">
        <v>0</v>
      </c>
      <c r="AJ715" s="10">
        <v>89196.14</v>
      </c>
      <c r="AK715" s="10">
        <v>30000</v>
      </c>
      <c r="AL715" s="10">
        <v>33294.519999999997</v>
      </c>
      <c r="AN715" s="31"/>
      <c r="AO715" s="13"/>
      <c r="AP715" s="13"/>
      <c r="AQ715" s="13"/>
      <c r="AR715" s="13"/>
    </row>
    <row r="716" spans="1:44" x14ac:dyDescent="0.25">
      <c r="A716" s="5">
        <f t="shared" si="108"/>
        <v>696</v>
      </c>
      <c r="B716" s="5">
        <f t="shared" si="108"/>
        <v>329</v>
      </c>
      <c r="C716" s="15" t="s">
        <v>306</v>
      </c>
      <c r="D716" s="3" t="s">
        <v>1507</v>
      </c>
      <c r="E716" s="30">
        <f t="shared" si="107"/>
        <v>2523609.64</v>
      </c>
      <c r="F716" s="32">
        <v>1354783</v>
      </c>
      <c r="G716" s="32">
        <v>495266.35</v>
      </c>
      <c r="H716" s="32">
        <v>191006.01</v>
      </c>
      <c r="I716" s="32">
        <v>0</v>
      </c>
      <c r="J716" s="32">
        <v>0</v>
      </c>
      <c r="K716" s="32">
        <v>0</v>
      </c>
      <c r="L716" s="32">
        <v>299894.73</v>
      </c>
      <c r="M716" s="32">
        <v>0</v>
      </c>
      <c r="N716" s="32">
        <v>0</v>
      </c>
      <c r="O716" s="32">
        <v>0</v>
      </c>
      <c r="P716" s="12">
        <v>0</v>
      </c>
      <c r="Q716" s="32">
        <v>0</v>
      </c>
      <c r="R716" s="32">
        <v>111005.35</v>
      </c>
      <c r="S716" s="32">
        <v>30000</v>
      </c>
      <c r="T716" s="32">
        <v>41654.199999999997</v>
      </c>
      <c r="U716" s="31"/>
      <c r="V716" s="2" t="s">
        <v>1507</v>
      </c>
      <c r="W716" s="10">
        <v>2523609.64</v>
      </c>
      <c r="X716" s="10">
        <v>1354783</v>
      </c>
      <c r="Y716" s="10">
        <v>495266.35</v>
      </c>
      <c r="Z716" s="10">
        <v>191006.01</v>
      </c>
      <c r="AA716" s="10">
        <v>0</v>
      </c>
      <c r="AB716" s="10">
        <v>0</v>
      </c>
      <c r="AC716" s="10">
        <v>0</v>
      </c>
      <c r="AD716" s="10">
        <v>279025.2</v>
      </c>
      <c r="AE716" s="10">
        <v>0</v>
      </c>
      <c r="AF716" s="10">
        <v>0</v>
      </c>
      <c r="AG716" s="10">
        <v>0</v>
      </c>
      <c r="AH716" s="10">
        <v>0</v>
      </c>
      <c r="AI716" s="10">
        <v>0</v>
      </c>
      <c r="AJ716" s="10">
        <v>126180.48000000001</v>
      </c>
      <c r="AK716" s="10">
        <v>30000</v>
      </c>
      <c r="AL716" s="10">
        <v>47348.6</v>
      </c>
      <c r="AN716" s="31"/>
      <c r="AO716" s="13"/>
      <c r="AP716" s="13"/>
      <c r="AQ716" s="13"/>
      <c r="AR716" s="13"/>
    </row>
    <row r="717" spans="1:44" x14ac:dyDescent="0.25">
      <c r="A717" s="5">
        <f t="shared" si="108"/>
        <v>697</v>
      </c>
      <c r="B717" s="5">
        <f t="shared" si="108"/>
        <v>330</v>
      </c>
      <c r="C717" s="15" t="s">
        <v>306</v>
      </c>
      <c r="D717" s="3" t="s">
        <v>1508</v>
      </c>
      <c r="E717" s="30">
        <f t="shared" si="107"/>
        <v>1729822.2400000002</v>
      </c>
      <c r="F717" s="32">
        <v>923243.52000000002</v>
      </c>
      <c r="G717" s="32">
        <v>337508.99</v>
      </c>
      <c r="H717" s="32">
        <v>130164.8</v>
      </c>
      <c r="I717" s="32">
        <v>0</v>
      </c>
      <c r="J717" s="32">
        <v>0</v>
      </c>
      <c r="K717" s="32">
        <v>0</v>
      </c>
      <c r="L717" s="32">
        <v>204429.64</v>
      </c>
      <c r="M717" s="32">
        <v>0</v>
      </c>
      <c r="N717" s="32">
        <v>0</v>
      </c>
      <c r="O717" s="32">
        <v>0</v>
      </c>
      <c r="P717" s="12">
        <v>0</v>
      </c>
      <c r="Q717" s="32">
        <v>0</v>
      </c>
      <c r="R717" s="32">
        <v>76089.23</v>
      </c>
      <c r="S717" s="32">
        <v>30000</v>
      </c>
      <c r="T717" s="32">
        <v>28386.059999999998</v>
      </c>
      <c r="U717" s="31"/>
      <c r="V717" s="2" t="s">
        <v>1508</v>
      </c>
      <c r="W717" s="10">
        <v>1729822.2400000002</v>
      </c>
      <c r="X717" s="10">
        <v>923243.52000000002</v>
      </c>
      <c r="Y717" s="10">
        <v>337508.99</v>
      </c>
      <c r="Z717" s="10">
        <v>130164.8</v>
      </c>
      <c r="AA717" s="10">
        <v>0</v>
      </c>
      <c r="AB717" s="10">
        <v>0</v>
      </c>
      <c r="AC717" s="10">
        <v>0</v>
      </c>
      <c r="AD717" s="10">
        <v>190147.20000000001</v>
      </c>
      <c r="AE717" s="10">
        <v>0</v>
      </c>
      <c r="AF717" s="10">
        <v>0</v>
      </c>
      <c r="AG717" s="10">
        <v>0</v>
      </c>
      <c r="AH717" s="10">
        <v>0</v>
      </c>
      <c r="AI717" s="10">
        <v>0</v>
      </c>
      <c r="AJ717" s="10">
        <v>86491.11</v>
      </c>
      <c r="AK717" s="10">
        <v>30000</v>
      </c>
      <c r="AL717" s="10">
        <v>32266.62</v>
      </c>
      <c r="AN717" s="31"/>
      <c r="AO717" s="13"/>
      <c r="AP717" s="13"/>
      <c r="AQ717" s="13"/>
      <c r="AR717" s="13"/>
    </row>
    <row r="718" spans="1:44" x14ac:dyDescent="0.25">
      <c r="A718" s="5">
        <f t="shared" si="108"/>
        <v>698</v>
      </c>
      <c r="B718" s="5">
        <f t="shared" si="108"/>
        <v>331</v>
      </c>
      <c r="C718" s="15" t="s">
        <v>306</v>
      </c>
      <c r="D718" s="3" t="s">
        <v>1509</v>
      </c>
      <c r="E718" s="30">
        <f t="shared" si="107"/>
        <v>1694843.3699999996</v>
      </c>
      <c r="F718" s="32">
        <v>904227.38</v>
      </c>
      <c r="G718" s="32">
        <v>330557.28999999998</v>
      </c>
      <c r="H718" s="32">
        <v>127483.79</v>
      </c>
      <c r="I718" s="32">
        <v>0</v>
      </c>
      <c r="J718" s="32">
        <v>0</v>
      </c>
      <c r="K718" s="32">
        <v>0</v>
      </c>
      <c r="L718" s="32">
        <v>200222.9</v>
      </c>
      <c r="M718" s="32">
        <v>0</v>
      </c>
      <c r="N718" s="32">
        <v>0</v>
      </c>
      <c r="O718" s="32">
        <v>0</v>
      </c>
      <c r="P718" s="12">
        <v>0</v>
      </c>
      <c r="Q718" s="32">
        <v>0</v>
      </c>
      <c r="R718" s="32">
        <v>74550.63</v>
      </c>
      <c r="S718" s="32">
        <v>30000</v>
      </c>
      <c r="T718" s="32">
        <v>27801.38</v>
      </c>
      <c r="U718" s="31"/>
      <c r="V718" s="2" t="s">
        <v>1509</v>
      </c>
      <c r="W718" s="10">
        <v>1694843.3699999999</v>
      </c>
      <c r="X718" s="10">
        <v>904227.38</v>
      </c>
      <c r="Y718" s="10">
        <v>330557.28999999998</v>
      </c>
      <c r="Z718" s="10">
        <v>127483.79</v>
      </c>
      <c r="AA718" s="10">
        <v>0</v>
      </c>
      <c r="AB718" s="10">
        <v>0</v>
      </c>
      <c r="AC718" s="10">
        <v>0</v>
      </c>
      <c r="AD718" s="10">
        <v>186230.74</v>
      </c>
      <c r="AE718" s="10">
        <v>0</v>
      </c>
      <c r="AF718" s="10">
        <v>0</v>
      </c>
      <c r="AG718" s="10">
        <v>0</v>
      </c>
      <c r="AH718" s="10">
        <v>0</v>
      </c>
      <c r="AI718" s="10">
        <v>0</v>
      </c>
      <c r="AJ718" s="10">
        <v>84742.170000000013</v>
      </c>
      <c r="AK718" s="10">
        <v>30000</v>
      </c>
      <c r="AL718" s="10">
        <v>31602</v>
      </c>
      <c r="AN718" s="31"/>
      <c r="AO718" s="13"/>
      <c r="AP718" s="13"/>
      <c r="AQ718" s="13"/>
      <c r="AR718" s="13"/>
    </row>
    <row r="719" spans="1:44" x14ac:dyDescent="0.25">
      <c r="A719" s="5">
        <f t="shared" si="108"/>
        <v>699</v>
      </c>
      <c r="B719" s="5">
        <f t="shared" si="108"/>
        <v>332</v>
      </c>
      <c r="C719" s="15" t="s">
        <v>306</v>
      </c>
      <c r="D719" s="3" t="s">
        <v>1510</v>
      </c>
      <c r="E719" s="30">
        <f t="shared" si="107"/>
        <v>1729355.86</v>
      </c>
      <c r="F719" s="32">
        <v>922989.98</v>
      </c>
      <c r="G719" s="32">
        <v>337416.31</v>
      </c>
      <c r="H719" s="32">
        <v>130129.05</v>
      </c>
      <c r="I719" s="32">
        <v>0</v>
      </c>
      <c r="J719" s="32">
        <v>0</v>
      </c>
      <c r="K719" s="32">
        <v>0</v>
      </c>
      <c r="L719" s="32">
        <v>204373.55</v>
      </c>
      <c r="M719" s="32">
        <v>0</v>
      </c>
      <c r="N719" s="32">
        <v>0</v>
      </c>
      <c r="O719" s="32">
        <v>0</v>
      </c>
      <c r="P719" s="12">
        <v>0</v>
      </c>
      <c r="Q719" s="32">
        <v>0</v>
      </c>
      <c r="R719" s="32">
        <v>76068.710000000006</v>
      </c>
      <c r="S719" s="32">
        <v>30000</v>
      </c>
      <c r="T719" s="32">
        <v>28378.260000000002</v>
      </c>
      <c r="U719" s="31"/>
      <c r="V719" s="2" t="s">
        <v>1510</v>
      </c>
      <c r="W719" s="10">
        <v>1729355.86</v>
      </c>
      <c r="X719" s="10">
        <v>922989.98</v>
      </c>
      <c r="Y719" s="10">
        <v>337416.31</v>
      </c>
      <c r="Z719" s="10">
        <v>130129.05</v>
      </c>
      <c r="AA719" s="10">
        <v>0</v>
      </c>
      <c r="AB719" s="10">
        <v>0</v>
      </c>
      <c r="AC719" s="10">
        <v>0</v>
      </c>
      <c r="AD719" s="10">
        <v>190094.99</v>
      </c>
      <c r="AE719" s="10">
        <v>0</v>
      </c>
      <c r="AF719" s="10">
        <v>0</v>
      </c>
      <c r="AG719" s="10">
        <v>0</v>
      </c>
      <c r="AH719" s="10">
        <v>0</v>
      </c>
      <c r="AI719" s="10">
        <v>0</v>
      </c>
      <c r="AJ719" s="10">
        <v>86467.790000000008</v>
      </c>
      <c r="AK719" s="10">
        <v>30000</v>
      </c>
      <c r="AL719" s="10">
        <v>32257.74</v>
      </c>
      <c r="AN719" s="31"/>
      <c r="AO719" s="13"/>
      <c r="AP719" s="13"/>
      <c r="AQ719" s="13"/>
      <c r="AR719" s="13"/>
    </row>
    <row r="720" spans="1:44" x14ac:dyDescent="0.25">
      <c r="A720" s="5">
        <f t="shared" si="108"/>
        <v>700</v>
      </c>
      <c r="B720" s="5">
        <f t="shared" si="108"/>
        <v>333</v>
      </c>
      <c r="C720" s="15" t="s">
        <v>306</v>
      </c>
      <c r="D720" s="3" t="s">
        <v>1511</v>
      </c>
      <c r="E720" s="30">
        <f t="shared" si="107"/>
        <v>2482101.3799999994</v>
      </c>
      <c r="F720" s="32">
        <v>1332217.21</v>
      </c>
      <c r="G720" s="32">
        <v>487017.01</v>
      </c>
      <c r="H720" s="32">
        <v>187824.53</v>
      </c>
      <c r="I720" s="32">
        <v>0</v>
      </c>
      <c r="J720" s="32">
        <v>0</v>
      </c>
      <c r="K720" s="32">
        <v>0</v>
      </c>
      <c r="L720" s="32">
        <v>294902.71999999997</v>
      </c>
      <c r="M720" s="32">
        <v>0</v>
      </c>
      <c r="N720" s="32">
        <v>0</v>
      </c>
      <c r="O720" s="32">
        <v>0</v>
      </c>
      <c r="P720" s="12">
        <v>0</v>
      </c>
      <c r="Q720" s="32">
        <v>0</v>
      </c>
      <c r="R720" s="32">
        <v>109179.53</v>
      </c>
      <c r="S720" s="32">
        <v>30000</v>
      </c>
      <c r="T720" s="32">
        <v>40960.380000000005</v>
      </c>
      <c r="U720" s="31"/>
      <c r="V720" s="2" t="s">
        <v>1511</v>
      </c>
      <c r="W720" s="10">
        <v>2482101.38</v>
      </c>
      <c r="X720" s="10">
        <v>1332217.21</v>
      </c>
      <c r="Y720" s="10">
        <v>487017.01</v>
      </c>
      <c r="Z720" s="10">
        <v>187824.53</v>
      </c>
      <c r="AA720" s="10">
        <v>0</v>
      </c>
      <c r="AB720" s="10">
        <v>0</v>
      </c>
      <c r="AC720" s="10">
        <v>0</v>
      </c>
      <c r="AD720" s="10">
        <v>274377.65000000002</v>
      </c>
      <c r="AE720" s="10">
        <v>0</v>
      </c>
      <c r="AF720" s="10">
        <v>0</v>
      </c>
      <c r="AG720" s="10">
        <v>0</v>
      </c>
      <c r="AH720" s="10">
        <v>0</v>
      </c>
      <c r="AI720" s="10">
        <v>0</v>
      </c>
      <c r="AJ720" s="10">
        <v>124105.06</v>
      </c>
      <c r="AK720" s="10">
        <v>30000</v>
      </c>
      <c r="AL720" s="10">
        <v>46559.920000000006</v>
      </c>
      <c r="AN720" s="31"/>
      <c r="AO720" s="13"/>
      <c r="AP720" s="13"/>
      <c r="AQ720" s="13"/>
      <c r="AR720" s="13"/>
    </row>
    <row r="721" spans="1:44" x14ac:dyDescent="0.25">
      <c r="A721" s="5">
        <f t="shared" si="108"/>
        <v>701</v>
      </c>
      <c r="B721" s="5">
        <f t="shared" si="108"/>
        <v>334</v>
      </c>
      <c r="C721" s="15" t="s">
        <v>306</v>
      </c>
      <c r="D721" s="3" t="s">
        <v>1512</v>
      </c>
      <c r="E721" s="30">
        <f t="shared" si="107"/>
        <v>1784855.6899999997</v>
      </c>
      <c r="F721" s="32">
        <v>953162.22</v>
      </c>
      <c r="G721" s="32">
        <v>348446.35</v>
      </c>
      <c r="H721" s="32">
        <v>134382.94</v>
      </c>
      <c r="I721" s="32">
        <v>0</v>
      </c>
      <c r="J721" s="32">
        <v>0</v>
      </c>
      <c r="K721" s="32">
        <v>0</v>
      </c>
      <c r="L721" s="32">
        <v>211048.26</v>
      </c>
      <c r="M721" s="32">
        <v>0</v>
      </c>
      <c r="N721" s="32">
        <v>0</v>
      </c>
      <c r="O721" s="32">
        <v>0</v>
      </c>
      <c r="P721" s="12">
        <v>0</v>
      </c>
      <c r="Q721" s="32">
        <v>0</v>
      </c>
      <c r="R721" s="32">
        <v>78509.98</v>
      </c>
      <c r="S721" s="32">
        <v>30000</v>
      </c>
      <c r="T721" s="32">
        <v>29305.94</v>
      </c>
      <c r="U721" s="31"/>
      <c r="V721" s="2" t="s">
        <v>1512</v>
      </c>
      <c r="W721" s="10">
        <v>1784855.6899999997</v>
      </c>
      <c r="X721" s="10">
        <v>953162.22</v>
      </c>
      <c r="Y721" s="10">
        <v>348446.35</v>
      </c>
      <c r="Z721" s="10">
        <v>134382.94</v>
      </c>
      <c r="AA721" s="10">
        <v>0</v>
      </c>
      <c r="AB721" s="10">
        <v>0</v>
      </c>
      <c r="AC721" s="10">
        <v>0</v>
      </c>
      <c r="AD721" s="10">
        <v>196309.15</v>
      </c>
      <c r="AE721" s="10">
        <v>0</v>
      </c>
      <c r="AF721" s="10">
        <v>0</v>
      </c>
      <c r="AG721" s="10">
        <v>0</v>
      </c>
      <c r="AH721" s="10">
        <v>0</v>
      </c>
      <c r="AI721" s="10">
        <v>0</v>
      </c>
      <c r="AJ721" s="10">
        <v>89242.79</v>
      </c>
      <c r="AK721" s="10">
        <v>30000</v>
      </c>
      <c r="AL721" s="10">
        <v>33312.239999999998</v>
      </c>
      <c r="AN721" s="31"/>
      <c r="AO721" s="13"/>
      <c r="AP721" s="13"/>
      <c r="AQ721" s="13"/>
      <c r="AR721" s="13"/>
    </row>
    <row r="722" spans="1:44" x14ac:dyDescent="0.25">
      <c r="A722" s="5">
        <f t="shared" si="108"/>
        <v>702</v>
      </c>
      <c r="B722" s="5">
        <f t="shared" si="108"/>
        <v>335</v>
      </c>
      <c r="C722" s="15" t="s">
        <v>306</v>
      </c>
      <c r="D722" s="3" t="s">
        <v>1513</v>
      </c>
      <c r="E722" s="30">
        <f t="shared" si="107"/>
        <v>1727023.94</v>
      </c>
      <c r="F722" s="32">
        <v>921722.22</v>
      </c>
      <c r="G722" s="32">
        <v>336952.87</v>
      </c>
      <c r="H722" s="32">
        <v>129950.33</v>
      </c>
      <c r="I722" s="32">
        <v>0</v>
      </c>
      <c r="J722" s="32">
        <v>0</v>
      </c>
      <c r="K722" s="32">
        <v>0</v>
      </c>
      <c r="L722" s="32">
        <v>204093.1</v>
      </c>
      <c r="M722" s="32">
        <v>0</v>
      </c>
      <c r="N722" s="32">
        <v>0</v>
      </c>
      <c r="O722" s="32">
        <v>0</v>
      </c>
      <c r="P722" s="12">
        <v>0</v>
      </c>
      <c r="Q722" s="32">
        <v>0</v>
      </c>
      <c r="R722" s="32">
        <v>75966.14</v>
      </c>
      <c r="S722" s="32">
        <v>30000</v>
      </c>
      <c r="T722" s="32">
        <v>28339.279999999999</v>
      </c>
      <c r="U722" s="31"/>
      <c r="V722" s="2" t="s">
        <v>1513</v>
      </c>
      <c r="W722" s="10">
        <v>1727023.94</v>
      </c>
      <c r="X722" s="10">
        <v>921722.22</v>
      </c>
      <c r="Y722" s="10">
        <v>336952.87</v>
      </c>
      <c r="Z722" s="10">
        <v>129950.33</v>
      </c>
      <c r="AA722" s="10">
        <v>0</v>
      </c>
      <c r="AB722" s="10">
        <v>0</v>
      </c>
      <c r="AC722" s="10">
        <v>0</v>
      </c>
      <c r="AD722" s="10">
        <v>189833.89</v>
      </c>
      <c r="AE722" s="10">
        <v>0</v>
      </c>
      <c r="AF722" s="10">
        <v>0</v>
      </c>
      <c r="AG722" s="10">
        <v>0</v>
      </c>
      <c r="AH722" s="10">
        <v>0</v>
      </c>
      <c r="AI722" s="10">
        <v>0</v>
      </c>
      <c r="AJ722" s="10">
        <v>86351.19</v>
      </c>
      <c r="AK722" s="10">
        <v>30000</v>
      </c>
      <c r="AL722" s="10">
        <v>32213.439999999999</v>
      </c>
      <c r="AN722" s="31"/>
      <c r="AO722" s="13"/>
      <c r="AP722" s="13"/>
      <c r="AQ722" s="13"/>
      <c r="AR722" s="13"/>
    </row>
    <row r="723" spans="1:44" x14ac:dyDescent="0.25">
      <c r="A723" s="5">
        <f t="shared" si="108"/>
        <v>703</v>
      </c>
      <c r="B723" s="5">
        <f t="shared" si="108"/>
        <v>336</v>
      </c>
      <c r="C723" s="15" t="s">
        <v>306</v>
      </c>
      <c r="D723" s="3" t="s">
        <v>1514</v>
      </c>
      <c r="E723" s="30">
        <f t="shared" si="107"/>
        <v>3392014.81</v>
      </c>
      <c r="F723" s="32">
        <v>1373747.11</v>
      </c>
      <c r="G723" s="32">
        <v>502199.03999999998</v>
      </c>
      <c r="H723" s="32">
        <v>193679.7</v>
      </c>
      <c r="I723" s="32">
        <v>776008.98</v>
      </c>
      <c r="J723" s="32">
        <v>0</v>
      </c>
      <c r="K723" s="32">
        <v>0</v>
      </c>
      <c r="L723" s="32">
        <v>304042.86</v>
      </c>
      <c r="M723" s="32">
        <v>0</v>
      </c>
      <c r="N723" s="32">
        <v>0</v>
      </c>
      <c r="O723" s="32">
        <v>0</v>
      </c>
      <c r="P723" s="12">
        <v>0</v>
      </c>
      <c r="Q723" s="32">
        <v>0</v>
      </c>
      <c r="R723" s="32">
        <v>154262.94</v>
      </c>
      <c r="S723" s="32">
        <v>30000</v>
      </c>
      <c r="T723" s="32">
        <v>58074.179999999993</v>
      </c>
      <c r="U723" s="31"/>
      <c r="V723" s="2" t="s">
        <v>1514</v>
      </c>
      <c r="W723" s="10">
        <v>3392014.81</v>
      </c>
      <c r="X723" s="10">
        <v>1373747.11</v>
      </c>
      <c r="Y723" s="10">
        <v>502199.03999999998</v>
      </c>
      <c r="Z723" s="10">
        <v>193679.7</v>
      </c>
      <c r="AA723" s="10">
        <v>776008.98</v>
      </c>
      <c r="AB723" s="10">
        <v>0</v>
      </c>
      <c r="AC723" s="10">
        <v>0</v>
      </c>
      <c r="AD723" s="10">
        <v>282930.96000000002</v>
      </c>
      <c r="AE723" s="10">
        <v>0</v>
      </c>
      <c r="AF723" s="10">
        <v>0</v>
      </c>
      <c r="AG723" s="10">
        <v>0</v>
      </c>
      <c r="AH723" s="10">
        <v>0</v>
      </c>
      <c r="AI723" s="10">
        <v>0</v>
      </c>
      <c r="AJ723" s="10">
        <v>169600.74</v>
      </c>
      <c r="AK723" s="10">
        <v>30000</v>
      </c>
      <c r="AL723" s="10">
        <v>63848.279999999992</v>
      </c>
      <c r="AN723" s="31"/>
      <c r="AO723" s="13"/>
      <c r="AP723" s="13"/>
      <c r="AQ723" s="13"/>
      <c r="AR723" s="13"/>
    </row>
    <row r="724" spans="1:44" x14ac:dyDescent="0.25">
      <c r="A724" s="5">
        <f t="shared" ref="A724:B739" si="109">+A723+1</f>
        <v>704</v>
      </c>
      <c r="B724" s="5">
        <f t="shared" si="109"/>
        <v>337</v>
      </c>
      <c r="C724" s="15" t="s">
        <v>306</v>
      </c>
      <c r="D724" s="3" t="s">
        <v>1515</v>
      </c>
      <c r="E724" s="30">
        <f t="shared" si="107"/>
        <v>3478846.42</v>
      </c>
      <c r="F724" s="32">
        <v>1409243.9</v>
      </c>
      <c r="G724" s="32">
        <v>515175.57</v>
      </c>
      <c r="H724" s="32">
        <v>198684.26</v>
      </c>
      <c r="I724" s="32">
        <v>796060.57</v>
      </c>
      <c r="J724" s="32">
        <v>0</v>
      </c>
      <c r="K724" s="32">
        <v>0</v>
      </c>
      <c r="L724" s="32">
        <v>311895.45</v>
      </c>
      <c r="M724" s="32">
        <v>0</v>
      </c>
      <c r="N724" s="32">
        <v>0</v>
      </c>
      <c r="O724" s="32">
        <v>0</v>
      </c>
      <c r="P724" s="12">
        <v>0</v>
      </c>
      <c r="Q724" s="32">
        <v>0</v>
      </c>
      <c r="R724" s="32">
        <v>158211.88999999998</v>
      </c>
      <c r="S724" s="32">
        <v>30000</v>
      </c>
      <c r="T724" s="32">
        <v>59574.78</v>
      </c>
      <c r="U724" s="31"/>
      <c r="V724" s="2" t="s">
        <v>1515</v>
      </c>
      <c r="W724" s="10">
        <v>3478846.42</v>
      </c>
      <c r="X724" s="10">
        <v>1409243.9</v>
      </c>
      <c r="Y724" s="10">
        <v>515175.57</v>
      </c>
      <c r="Z724" s="10">
        <v>198684.26</v>
      </c>
      <c r="AA724" s="10">
        <v>796060.57</v>
      </c>
      <c r="AB724" s="10">
        <v>0</v>
      </c>
      <c r="AC724" s="10">
        <v>0</v>
      </c>
      <c r="AD724" s="10">
        <v>290241.73</v>
      </c>
      <c r="AE724" s="10">
        <v>0</v>
      </c>
      <c r="AF724" s="10">
        <v>0</v>
      </c>
      <c r="AG724" s="10">
        <v>0</v>
      </c>
      <c r="AH724" s="10">
        <v>0</v>
      </c>
      <c r="AI724" s="10">
        <v>0</v>
      </c>
      <c r="AJ724" s="10">
        <v>173942.31</v>
      </c>
      <c r="AK724" s="10">
        <v>30000</v>
      </c>
      <c r="AL724" s="10">
        <v>65498.080000000002</v>
      </c>
      <c r="AN724" s="31"/>
      <c r="AO724" s="13"/>
      <c r="AP724" s="13"/>
      <c r="AQ724" s="13"/>
      <c r="AR724" s="13"/>
    </row>
    <row r="725" spans="1:44" x14ac:dyDescent="0.25">
      <c r="A725" s="5">
        <f t="shared" si="109"/>
        <v>705</v>
      </c>
      <c r="B725" s="5">
        <f t="shared" si="109"/>
        <v>338</v>
      </c>
      <c r="C725" s="15" t="s">
        <v>290</v>
      </c>
      <c r="D725" s="2" t="s">
        <v>697</v>
      </c>
      <c r="E725" s="30">
        <f t="shared" si="107"/>
        <v>4758122.1100000003</v>
      </c>
      <c r="F725" s="32">
        <v>0</v>
      </c>
      <c r="G725" s="32">
        <v>0</v>
      </c>
      <c r="H725" s="32">
        <v>0</v>
      </c>
      <c r="I725" s="32">
        <v>0</v>
      </c>
      <c r="J725" s="32">
        <v>0</v>
      </c>
      <c r="K725" s="32">
        <v>0</v>
      </c>
      <c r="L725" s="32">
        <v>0</v>
      </c>
      <c r="M725" s="32">
        <v>0</v>
      </c>
      <c r="N725" s="32">
        <v>4573593.88</v>
      </c>
      <c r="O725" s="32">
        <v>0</v>
      </c>
      <c r="P725" s="12">
        <v>0</v>
      </c>
      <c r="Q725" s="32">
        <v>0</v>
      </c>
      <c r="R725" s="32">
        <v>81189.569999999992</v>
      </c>
      <c r="S725" s="32">
        <v>10000</v>
      </c>
      <c r="T725" s="32">
        <v>93338.66</v>
      </c>
      <c r="U725" s="31"/>
      <c r="V725" s="2" t="s">
        <v>697</v>
      </c>
      <c r="W725" s="10">
        <v>4601405.57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  <c r="AC725" s="10">
        <v>0</v>
      </c>
      <c r="AD725" s="10">
        <v>0</v>
      </c>
      <c r="AE725" s="10">
        <v>0</v>
      </c>
      <c r="AF725" s="10">
        <v>4400411.68</v>
      </c>
      <c r="AG725" s="10">
        <v>0</v>
      </c>
      <c r="AH725" s="10">
        <v>0</v>
      </c>
      <c r="AI725" s="10">
        <v>0</v>
      </c>
      <c r="AJ725" s="10">
        <v>81189.569999999992</v>
      </c>
      <c r="AK725" s="10">
        <v>10000</v>
      </c>
      <c r="AL725" s="10">
        <v>89804.32</v>
      </c>
      <c r="AN725" s="31">
        <f t="shared" si="102"/>
        <v>156716.54000000004</v>
      </c>
      <c r="AO725" s="13">
        <f t="shared" si="103"/>
        <v>0</v>
      </c>
      <c r="AP725" s="13">
        <f t="shared" si="104"/>
        <v>0</v>
      </c>
      <c r="AQ725" s="13">
        <f t="shared" si="105"/>
        <v>3534.3399999999965</v>
      </c>
      <c r="AR725" s="13">
        <f t="shared" si="106"/>
        <v>153182.20000000004</v>
      </c>
    </row>
    <row r="726" spans="1:44" x14ac:dyDescent="0.25">
      <c r="A726" s="5">
        <f t="shared" si="109"/>
        <v>706</v>
      </c>
      <c r="B726" s="5">
        <f t="shared" si="109"/>
        <v>339</v>
      </c>
      <c r="C726" s="15" t="s">
        <v>297</v>
      </c>
      <c r="D726" s="2" t="s">
        <v>699</v>
      </c>
      <c r="E726" s="30">
        <f t="shared" si="107"/>
        <v>4014524.7590631163</v>
      </c>
      <c r="F726" s="32">
        <v>0</v>
      </c>
      <c r="G726" s="32">
        <v>0</v>
      </c>
      <c r="H726" s="32">
        <v>0</v>
      </c>
      <c r="I726" s="32">
        <v>0</v>
      </c>
      <c r="J726" s="32">
        <v>0</v>
      </c>
      <c r="K726" s="32">
        <v>0</v>
      </c>
      <c r="L726" s="32">
        <v>0</v>
      </c>
      <c r="M726" s="32">
        <v>0</v>
      </c>
      <c r="N726" s="32">
        <v>0</v>
      </c>
      <c r="O726" s="32">
        <v>0</v>
      </c>
      <c r="P726" s="32">
        <v>0</v>
      </c>
      <c r="Q726" s="32">
        <v>3861297.25</v>
      </c>
      <c r="R726" s="32">
        <v>33328.589063116429</v>
      </c>
      <c r="S726" s="32">
        <v>40875</v>
      </c>
      <c r="T726" s="32">
        <v>79023.92</v>
      </c>
      <c r="U726" s="31"/>
      <c r="V726" s="2" t="s">
        <v>699</v>
      </c>
      <c r="W726" s="10">
        <v>3794738.2790631168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  <c r="AC726" s="10">
        <v>0</v>
      </c>
      <c r="AD726" s="10">
        <v>0</v>
      </c>
      <c r="AE726" s="10">
        <v>0</v>
      </c>
      <c r="AF726" s="10">
        <v>0</v>
      </c>
      <c r="AG726" s="10">
        <v>0</v>
      </c>
      <c r="AH726" s="10">
        <v>0</v>
      </c>
      <c r="AI726" s="10">
        <v>3683110.24</v>
      </c>
      <c r="AJ726" s="10">
        <v>6462.5190631164305</v>
      </c>
      <c r="AK726" s="10">
        <v>1428.5714285714287</v>
      </c>
      <c r="AL726" s="10">
        <v>75165.52</v>
      </c>
      <c r="AN726" s="31">
        <f t="shared" si="102"/>
        <v>219786.47999999952</v>
      </c>
      <c r="AO726" s="13">
        <f t="shared" si="103"/>
        <v>26866.07</v>
      </c>
      <c r="AP726" s="13">
        <f t="shared" si="104"/>
        <v>39446.428571428572</v>
      </c>
      <c r="AQ726" s="13">
        <f t="shared" si="105"/>
        <v>3858.3999999999942</v>
      </c>
      <c r="AR726" s="13">
        <f t="shared" si="106"/>
        <v>149615.58142857093</v>
      </c>
    </row>
    <row r="727" spans="1:44" x14ac:dyDescent="0.25">
      <c r="A727" s="5">
        <f t="shared" si="109"/>
        <v>707</v>
      </c>
      <c r="B727" s="5">
        <f t="shared" si="109"/>
        <v>340</v>
      </c>
      <c r="C727" s="15" t="s">
        <v>297</v>
      </c>
      <c r="D727" s="2" t="s">
        <v>700</v>
      </c>
      <c r="E727" s="30">
        <f t="shared" si="107"/>
        <v>2426851.4700000002</v>
      </c>
      <c r="F727" s="32">
        <v>0</v>
      </c>
      <c r="G727" s="32">
        <v>0</v>
      </c>
      <c r="H727" s="32">
        <v>0</v>
      </c>
      <c r="I727" s="32">
        <v>0</v>
      </c>
      <c r="J727" s="32">
        <v>0</v>
      </c>
      <c r="K727" s="32">
        <v>0</v>
      </c>
      <c r="L727" s="32">
        <v>0</v>
      </c>
      <c r="M727" s="32">
        <v>0</v>
      </c>
      <c r="N727" s="32">
        <v>2369829.71</v>
      </c>
      <c r="O727" s="32">
        <v>0</v>
      </c>
      <c r="P727" s="12">
        <v>0</v>
      </c>
      <c r="Q727" s="32">
        <v>0</v>
      </c>
      <c r="R727" s="32">
        <v>33885.08</v>
      </c>
      <c r="S727" s="32">
        <v>10000</v>
      </c>
      <c r="T727" s="32">
        <v>13136.68</v>
      </c>
      <c r="U727" s="31"/>
      <c r="V727" s="2" t="s">
        <v>700</v>
      </c>
      <c r="W727" s="10">
        <v>2339393.9800000004</v>
      </c>
      <c r="X727" s="10">
        <v>0</v>
      </c>
      <c r="Y727" s="10">
        <v>0</v>
      </c>
      <c r="Z727" s="10">
        <v>0</v>
      </c>
      <c r="AA727" s="10">
        <v>0</v>
      </c>
      <c r="AB727" s="10">
        <v>0</v>
      </c>
      <c r="AC727" s="10">
        <v>0</v>
      </c>
      <c r="AD727" s="10">
        <v>0</v>
      </c>
      <c r="AE727" s="10">
        <v>0</v>
      </c>
      <c r="AF727" s="10">
        <v>2229998.7200000002</v>
      </c>
      <c r="AG727" s="10">
        <v>0</v>
      </c>
      <c r="AH727" s="10">
        <v>0</v>
      </c>
      <c r="AI727" s="10">
        <v>0</v>
      </c>
      <c r="AJ727" s="10">
        <v>33885.08</v>
      </c>
      <c r="AK727" s="10">
        <v>10000</v>
      </c>
      <c r="AL727" s="10">
        <v>45510.18</v>
      </c>
      <c r="AN727" s="31">
        <f t="shared" si="102"/>
        <v>87457.489999999758</v>
      </c>
      <c r="AO727" s="13">
        <f t="shared" si="103"/>
        <v>0</v>
      </c>
      <c r="AP727" s="13">
        <f t="shared" si="104"/>
        <v>0</v>
      </c>
      <c r="AQ727" s="13">
        <f t="shared" si="105"/>
        <v>-32373.5</v>
      </c>
      <c r="AR727" s="13">
        <f t="shared" si="106"/>
        <v>119830.98999999976</v>
      </c>
    </row>
    <row r="728" spans="1:44" x14ac:dyDescent="0.25">
      <c r="A728" s="5">
        <f t="shared" si="109"/>
        <v>708</v>
      </c>
      <c r="B728" s="5">
        <f t="shared" si="109"/>
        <v>341</v>
      </c>
      <c r="C728" s="15" t="s">
        <v>297</v>
      </c>
      <c r="D728" s="2" t="s">
        <v>701</v>
      </c>
      <c r="E728" s="30">
        <f t="shared" si="107"/>
        <v>9109268.2699999996</v>
      </c>
      <c r="F728" s="32">
        <v>0</v>
      </c>
      <c r="G728" s="32">
        <v>0</v>
      </c>
      <c r="H728" s="32">
        <v>0</v>
      </c>
      <c r="I728" s="32">
        <v>0</v>
      </c>
      <c r="J728" s="32">
        <v>0</v>
      </c>
      <c r="K728" s="32">
        <v>0</v>
      </c>
      <c r="L728" s="32">
        <v>0</v>
      </c>
      <c r="M728" s="32">
        <v>0</v>
      </c>
      <c r="N728" s="32">
        <v>8769172.0800000001</v>
      </c>
      <c r="O728" s="32">
        <v>0</v>
      </c>
      <c r="P728" s="12">
        <v>0</v>
      </c>
      <c r="Q728" s="32">
        <v>0</v>
      </c>
      <c r="R728" s="32">
        <v>141133.49</v>
      </c>
      <c r="S728" s="32">
        <v>20000</v>
      </c>
      <c r="T728" s="32">
        <v>178962.7</v>
      </c>
      <c r="U728" s="31"/>
      <c r="V728" s="2" t="s">
        <v>701</v>
      </c>
      <c r="W728" s="10">
        <v>8794938.3499999996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  <c r="AC728" s="10">
        <v>0</v>
      </c>
      <c r="AD728" s="10">
        <v>0</v>
      </c>
      <c r="AE728" s="10">
        <v>0</v>
      </c>
      <c r="AF728" s="10">
        <v>8451328.7599999998</v>
      </c>
      <c r="AG728" s="10">
        <v>0</v>
      </c>
      <c r="AH728" s="10">
        <v>0</v>
      </c>
      <c r="AI728" s="10">
        <v>0</v>
      </c>
      <c r="AJ728" s="10">
        <v>141133.49</v>
      </c>
      <c r="AK728" s="10">
        <v>20000</v>
      </c>
      <c r="AL728" s="10">
        <v>172476.1</v>
      </c>
      <c r="AN728" s="31">
        <f t="shared" si="102"/>
        <v>314329.91999999993</v>
      </c>
      <c r="AO728" s="13">
        <f t="shared" si="103"/>
        <v>0</v>
      </c>
      <c r="AP728" s="13">
        <f t="shared" si="104"/>
        <v>0</v>
      </c>
      <c r="AQ728" s="13">
        <f t="shared" si="105"/>
        <v>6486.6000000000058</v>
      </c>
      <c r="AR728" s="13">
        <f t="shared" si="106"/>
        <v>307843.31999999995</v>
      </c>
    </row>
    <row r="729" spans="1:44" x14ac:dyDescent="0.25">
      <c r="A729" s="5">
        <f t="shared" si="109"/>
        <v>709</v>
      </c>
      <c r="B729" s="5">
        <f t="shared" si="109"/>
        <v>342</v>
      </c>
      <c r="C729" s="15" t="s">
        <v>297</v>
      </c>
      <c r="D729" s="2" t="s">
        <v>702</v>
      </c>
      <c r="E729" s="30">
        <f t="shared" si="107"/>
        <v>3481589.27</v>
      </c>
      <c r="F729" s="32">
        <v>0</v>
      </c>
      <c r="G729" s="32">
        <v>0</v>
      </c>
      <c r="H729" s="32">
        <v>0</v>
      </c>
      <c r="I729" s="32">
        <v>0</v>
      </c>
      <c r="J729" s="32">
        <v>0</v>
      </c>
      <c r="K729" s="32">
        <v>0</v>
      </c>
      <c r="L729" s="32">
        <v>0</v>
      </c>
      <c r="M729" s="32">
        <v>0</v>
      </c>
      <c r="N729" s="32">
        <v>3290212.98</v>
      </c>
      <c r="O729" s="32">
        <v>0</v>
      </c>
      <c r="P729" s="12">
        <v>0</v>
      </c>
      <c r="Q729" s="32">
        <v>0</v>
      </c>
      <c r="R729" s="32">
        <v>114229.09</v>
      </c>
      <c r="S729" s="32">
        <v>10000</v>
      </c>
      <c r="T729" s="32">
        <v>67147.199999999997</v>
      </c>
      <c r="U729" s="31"/>
      <c r="V729" s="2" t="s">
        <v>1466</v>
      </c>
      <c r="W729" s="10">
        <v>3421738.9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  <c r="AC729" s="10">
        <v>0</v>
      </c>
      <c r="AD729" s="10">
        <v>0</v>
      </c>
      <c r="AE729" s="10">
        <v>0</v>
      </c>
      <c r="AF729" s="10">
        <v>3211959.61</v>
      </c>
      <c r="AG729" s="10">
        <v>0</v>
      </c>
      <c r="AH729" s="10">
        <v>0</v>
      </c>
      <c r="AI729" s="10">
        <v>0</v>
      </c>
      <c r="AJ729" s="10">
        <v>114229.09</v>
      </c>
      <c r="AK729" s="10">
        <v>10000</v>
      </c>
      <c r="AL729" s="10">
        <v>65550.2</v>
      </c>
      <c r="AN729" s="31">
        <f t="shared" si="102"/>
        <v>59850.370000000112</v>
      </c>
      <c r="AO729" s="13">
        <f t="shared" si="103"/>
        <v>0</v>
      </c>
      <c r="AP729" s="13">
        <f t="shared" si="104"/>
        <v>0</v>
      </c>
      <c r="AQ729" s="13">
        <f t="shared" si="105"/>
        <v>1597</v>
      </c>
      <c r="AR729" s="13">
        <f t="shared" si="106"/>
        <v>58253.370000000112</v>
      </c>
    </row>
    <row r="730" spans="1:44" x14ac:dyDescent="0.25">
      <c r="A730" s="5">
        <f t="shared" si="109"/>
        <v>710</v>
      </c>
      <c r="B730" s="5">
        <f t="shared" si="109"/>
        <v>343</v>
      </c>
      <c r="C730" s="15" t="s">
        <v>306</v>
      </c>
      <c r="D730" s="2" t="s">
        <v>307</v>
      </c>
      <c r="E730" s="30">
        <f t="shared" si="107"/>
        <v>2179319.19</v>
      </c>
      <c r="F730" s="32">
        <v>1319447.4099999999</v>
      </c>
      <c r="G730" s="32">
        <v>469244.29</v>
      </c>
      <c r="H730" s="32">
        <v>0</v>
      </c>
      <c r="I730" s="32">
        <v>0</v>
      </c>
      <c r="J730" s="32">
        <v>0</v>
      </c>
      <c r="K730" s="32">
        <v>0</v>
      </c>
      <c r="L730" s="32">
        <v>281678.34999999998</v>
      </c>
      <c r="M730" s="32">
        <v>0</v>
      </c>
      <c r="N730" s="32">
        <v>0</v>
      </c>
      <c r="O730" s="32">
        <v>0</v>
      </c>
      <c r="P730" s="32">
        <v>0</v>
      </c>
      <c r="Q730" s="32">
        <v>0</v>
      </c>
      <c r="R730" s="32">
        <v>43490.04</v>
      </c>
      <c r="S730" s="32">
        <v>30000</v>
      </c>
      <c r="T730" s="32">
        <v>35459.1</v>
      </c>
      <c r="U730" s="31"/>
      <c r="V730" s="2" t="s">
        <v>307</v>
      </c>
      <c r="W730" s="10">
        <v>2174726.7599999998</v>
      </c>
      <c r="X730" s="10">
        <v>1272360.8799999999</v>
      </c>
      <c r="Y730" s="10">
        <v>465135.4</v>
      </c>
      <c r="Z730" s="10">
        <v>0</v>
      </c>
      <c r="AA730" s="10">
        <v>0</v>
      </c>
      <c r="AB730" s="10">
        <v>0</v>
      </c>
      <c r="AC730" s="10">
        <v>0</v>
      </c>
      <c r="AD730" s="10">
        <v>262049.89</v>
      </c>
      <c r="AE730" s="10">
        <v>0</v>
      </c>
      <c r="AF730" s="10">
        <v>0</v>
      </c>
      <c r="AG730" s="10">
        <v>0</v>
      </c>
      <c r="AH730" s="10">
        <v>0</v>
      </c>
      <c r="AI730" s="10">
        <v>0</v>
      </c>
      <c r="AJ730" s="10">
        <v>104373.53</v>
      </c>
      <c r="AK730" s="10">
        <v>30000</v>
      </c>
      <c r="AL730" s="10">
        <v>40807.06</v>
      </c>
      <c r="AN730" s="31">
        <f t="shared" si="102"/>
        <v>4592.4300000001676</v>
      </c>
      <c r="AO730" s="13">
        <f t="shared" si="103"/>
        <v>-60883.49</v>
      </c>
      <c r="AP730" s="13">
        <f t="shared" si="104"/>
        <v>0</v>
      </c>
      <c r="AQ730" s="13">
        <f t="shared" si="105"/>
        <v>-5347.9599999999991</v>
      </c>
      <c r="AR730" s="13">
        <f t="shared" si="106"/>
        <v>70823.880000000165</v>
      </c>
    </row>
    <row r="731" spans="1:44" x14ac:dyDescent="0.25">
      <c r="A731" s="5">
        <f t="shared" si="109"/>
        <v>711</v>
      </c>
      <c r="B731" s="5">
        <f t="shared" si="109"/>
        <v>344</v>
      </c>
      <c r="C731" s="15" t="s">
        <v>703</v>
      </c>
      <c r="D731" s="2" t="s">
        <v>704</v>
      </c>
      <c r="E731" s="30">
        <f t="shared" si="107"/>
        <v>18384812.462603986</v>
      </c>
      <c r="F731" s="32">
        <v>0</v>
      </c>
      <c r="G731" s="32">
        <v>0</v>
      </c>
      <c r="H731" s="32">
        <v>1348448.66</v>
      </c>
      <c r="I731" s="32">
        <v>2209186.13</v>
      </c>
      <c r="J731" s="32">
        <v>0</v>
      </c>
      <c r="K731" s="32">
        <v>0</v>
      </c>
      <c r="L731" s="32">
        <v>0</v>
      </c>
      <c r="M731" s="32">
        <v>0</v>
      </c>
      <c r="N731" s="32">
        <v>5973090.0899999999</v>
      </c>
      <c r="O731" s="32">
        <v>0</v>
      </c>
      <c r="P731" s="32">
        <v>3769099.22</v>
      </c>
      <c r="Q731" s="32">
        <v>3700143.3</v>
      </c>
      <c r="R731" s="32">
        <v>962132.23260398698</v>
      </c>
      <c r="S731" s="32">
        <v>75774.710000000006</v>
      </c>
      <c r="T731" s="32">
        <v>346938.12</v>
      </c>
      <c r="U731" s="31"/>
      <c r="V731" s="2" t="s">
        <v>704</v>
      </c>
      <c r="W731" s="10">
        <v>18427704.07</v>
      </c>
      <c r="X731" s="10">
        <v>0</v>
      </c>
      <c r="Y731" s="10">
        <v>0</v>
      </c>
      <c r="Z731" s="10">
        <v>1439394.16</v>
      </c>
      <c r="AA731" s="10">
        <v>2203645.06</v>
      </c>
      <c r="AB731" s="10">
        <v>0</v>
      </c>
      <c r="AC731" s="10">
        <v>0</v>
      </c>
      <c r="AD731" s="10">
        <v>0</v>
      </c>
      <c r="AE731" s="10">
        <v>0</v>
      </c>
      <c r="AF731" s="10">
        <v>5857769.96</v>
      </c>
      <c r="AG731" s="10">
        <v>0</v>
      </c>
      <c r="AH731" s="10">
        <v>3733202.63</v>
      </c>
      <c r="AI731" s="10">
        <v>3852848.61</v>
      </c>
      <c r="AJ731" s="10">
        <v>962132.23</v>
      </c>
      <c r="AK731" s="10">
        <v>75774.710000000006</v>
      </c>
      <c r="AL731" s="10">
        <v>348711.42</v>
      </c>
      <c r="AN731" s="31">
        <f t="shared" si="102"/>
        <v>-42891.607396014035</v>
      </c>
      <c r="AO731" s="13">
        <f t="shared" si="103"/>
        <v>2.6039869990199804E-3</v>
      </c>
      <c r="AP731" s="13">
        <f t="shared" si="104"/>
        <v>0</v>
      </c>
      <c r="AQ731" s="13">
        <f t="shared" si="105"/>
        <v>-1773.2999999999884</v>
      </c>
      <c r="AR731" s="13">
        <f t="shared" si="106"/>
        <v>-41118.310000001045</v>
      </c>
    </row>
    <row r="732" spans="1:44" x14ac:dyDescent="0.25">
      <c r="A732" s="5">
        <f t="shared" si="109"/>
        <v>712</v>
      </c>
      <c r="B732" s="5">
        <f t="shared" si="109"/>
        <v>345</v>
      </c>
      <c r="C732" s="15" t="s">
        <v>703</v>
      </c>
      <c r="D732" s="2" t="s">
        <v>705</v>
      </c>
      <c r="E732" s="30">
        <f t="shared" si="107"/>
        <v>6137938.0967150209</v>
      </c>
      <c r="F732" s="32">
        <v>2259538.34</v>
      </c>
      <c r="G732" s="32">
        <v>1594520.48</v>
      </c>
      <c r="H732" s="32">
        <v>564707.71</v>
      </c>
      <c r="I732" s="32">
        <v>979078.37</v>
      </c>
      <c r="J732" s="32">
        <v>0</v>
      </c>
      <c r="K732" s="32">
        <v>0</v>
      </c>
      <c r="L732" s="32">
        <v>126427.72</v>
      </c>
      <c r="M732" s="32">
        <v>0</v>
      </c>
      <c r="N732" s="32">
        <v>0</v>
      </c>
      <c r="O732" s="32">
        <v>0</v>
      </c>
      <c r="P732" s="12">
        <v>0</v>
      </c>
      <c r="Q732" s="32">
        <v>0</v>
      </c>
      <c r="R732" s="32">
        <v>492076.80671502172</v>
      </c>
      <c r="S732" s="32">
        <v>11428.57</v>
      </c>
      <c r="T732" s="32">
        <v>110160.09999999999</v>
      </c>
      <c r="U732" s="31"/>
      <c r="V732" s="2" t="s">
        <v>705</v>
      </c>
      <c r="W732" s="10">
        <v>6323117.9999999991</v>
      </c>
      <c r="X732" s="10">
        <v>2299306.2599999998</v>
      </c>
      <c r="Y732" s="10">
        <v>1606780.39</v>
      </c>
      <c r="Z732" s="10">
        <v>656518.14</v>
      </c>
      <c r="AA732" s="10">
        <v>1005098.5</v>
      </c>
      <c r="AB732" s="10">
        <v>0</v>
      </c>
      <c r="AC732" s="10">
        <v>0</v>
      </c>
      <c r="AD732" s="10">
        <v>117317.08</v>
      </c>
      <c r="AE732" s="10">
        <v>0</v>
      </c>
      <c r="AF732" s="10">
        <v>0</v>
      </c>
      <c r="AG732" s="10">
        <v>0</v>
      </c>
      <c r="AH732" s="10">
        <v>0</v>
      </c>
      <c r="AI732" s="10">
        <v>0</v>
      </c>
      <c r="AJ732" s="10">
        <v>492076.81</v>
      </c>
      <c r="AK732" s="10">
        <v>11428.57</v>
      </c>
      <c r="AL732" s="10">
        <v>116020.82</v>
      </c>
      <c r="AN732" s="31">
        <f t="shared" si="102"/>
        <v>-185179.90328497812</v>
      </c>
      <c r="AO732" s="13">
        <f t="shared" si="103"/>
        <v>-3.2849782728590071E-3</v>
      </c>
      <c r="AP732" s="13">
        <f t="shared" si="104"/>
        <v>0</v>
      </c>
      <c r="AQ732" s="13">
        <f t="shared" si="105"/>
        <v>-5860.7200000000157</v>
      </c>
      <c r="AR732" s="13">
        <f t="shared" si="106"/>
        <v>-179319.17999999982</v>
      </c>
    </row>
    <row r="733" spans="1:44" x14ac:dyDescent="0.25">
      <c r="A733" s="5">
        <f t="shared" si="109"/>
        <v>713</v>
      </c>
      <c r="B733" s="5">
        <f t="shared" si="109"/>
        <v>346</v>
      </c>
      <c r="C733" s="15" t="s">
        <v>703</v>
      </c>
      <c r="D733" s="2" t="s">
        <v>706</v>
      </c>
      <c r="E733" s="30">
        <f t="shared" si="107"/>
        <v>3858734.1000000006</v>
      </c>
      <c r="F733" s="32">
        <v>0</v>
      </c>
      <c r="G733" s="32">
        <v>0</v>
      </c>
      <c r="H733" s="32">
        <v>0</v>
      </c>
      <c r="I733" s="32">
        <v>0</v>
      </c>
      <c r="J733" s="32">
        <v>0</v>
      </c>
      <c r="K733" s="32">
        <v>0</v>
      </c>
      <c r="L733" s="32">
        <v>0</v>
      </c>
      <c r="M733" s="32">
        <v>0</v>
      </c>
      <c r="N733" s="32">
        <v>0</v>
      </c>
      <c r="O733" s="32">
        <v>0</v>
      </c>
      <c r="P733" s="12">
        <v>1708813.78</v>
      </c>
      <c r="Q733" s="32">
        <v>1767395.37</v>
      </c>
      <c r="R733" s="32">
        <v>242965.2</v>
      </c>
      <c r="S733" s="32">
        <v>68616.69</v>
      </c>
      <c r="T733" s="32">
        <v>70943.06</v>
      </c>
      <c r="U733" s="31"/>
      <c r="V733" s="2" t="s">
        <v>706</v>
      </c>
      <c r="W733" s="10">
        <v>2199105.88</v>
      </c>
      <c r="X733" s="10">
        <v>0</v>
      </c>
      <c r="Y733" s="10">
        <v>0</v>
      </c>
      <c r="Z733" s="10">
        <v>0</v>
      </c>
      <c r="AA733" s="10">
        <v>0</v>
      </c>
      <c r="AB733" s="10">
        <v>0</v>
      </c>
      <c r="AC733" s="10">
        <v>0</v>
      </c>
      <c r="AD733" s="10">
        <v>0</v>
      </c>
      <c r="AE733" s="10">
        <v>0</v>
      </c>
      <c r="AF733" s="10">
        <v>0</v>
      </c>
      <c r="AG733" s="10">
        <v>0</v>
      </c>
      <c r="AH733" s="10">
        <v>166747.60999999999</v>
      </c>
      <c r="AI733" s="10">
        <v>1720870.25</v>
      </c>
      <c r="AJ733" s="10">
        <v>242965.2</v>
      </c>
      <c r="AK733" s="10">
        <v>68616.69</v>
      </c>
      <c r="AL733" s="10">
        <v>38522.82</v>
      </c>
      <c r="AN733" s="31">
        <f t="shared" si="102"/>
        <v>1659628.2200000007</v>
      </c>
      <c r="AO733" s="13">
        <f t="shared" si="103"/>
        <v>0</v>
      </c>
      <c r="AP733" s="13">
        <f t="shared" si="104"/>
        <v>0</v>
      </c>
      <c r="AQ733" s="13">
        <f t="shared" si="105"/>
        <v>32420.239999999998</v>
      </c>
      <c r="AR733" s="13">
        <f t="shared" si="106"/>
        <v>1627207.9800000007</v>
      </c>
    </row>
    <row r="734" spans="1:44" x14ac:dyDescent="0.25">
      <c r="A734" s="5">
        <f t="shared" si="109"/>
        <v>714</v>
      </c>
      <c r="B734" s="5">
        <f t="shared" si="109"/>
        <v>347</v>
      </c>
      <c r="C734" s="15" t="s">
        <v>703</v>
      </c>
      <c r="D734" s="2" t="s">
        <v>707</v>
      </c>
      <c r="E734" s="30">
        <f t="shared" si="107"/>
        <v>4415339.99</v>
      </c>
      <c r="F734" s="32">
        <v>0</v>
      </c>
      <c r="G734" s="32">
        <v>0</v>
      </c>
      <c r="H734" s="32">
        <v>0</v>
      </c>
      <c r="I734" s="32">
        <v>0</v>
      </c>
      <c r="J734" s="32">
        <v>0</v>
      </c>
      <c r="K734" s="32">
        <v>0</v>
      </c>
      <c r="L734" s="32">
        <v>0</v>
      </c>
      <c r="M734" s="32">
        <v>0</v>
      </c>
      <c r="N734" s="32">
        <v>0</v>
      </c>
      <c r="O734" s="32">
        <v>0</v>
      </c>
      <c r="P734" s="12">
        <v>1978089.31</v>
      </c>
      <c r="Q734" s="32">
        <v>1865017.82</v>
      </c>
      <c r="R734" s="32">
        <v>425020.39999999997</v>
      </c>
      <c r="S734" s="32">
        <v>68781.72</v>
      </c>
      <c r="T734" s="32">
        <v>78430.740000000005</v>
      </c>
      <c r="U734" s="31"/>
      <c r="V734" s="2" t="s">
        <v>707</v>
      </c>
      <c r="W734" s="10">
        <v>2732810.63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  <c r="AC734" s="10">
        <v>0</v>
      </c>
      <c r="AD734" s="10">
        <v>0</v>
      </c>
      <c r="AE734" s="10">
        <v>0</v>
      </c>
      <c r="AF734" s="10">
        <v>0</v>
      </c>
      <c r="AG734" s="10">
        <v>0</v>
      </c>
      <c r="AH734" s="10">
        <v>258462.79</v>
      </c>
      <c r="AI734" s="10">
        <v>1973771.62</v>
      </c>
      <c r="AJ734" s="10">
        <v>425020.4</v>
      </c>
      <c r="AK734" s="10">
        <v>68781.72</v>
      </c>
      <c r="AL734" s="10">
        <v>45555.82</v>
      </c>
      <c r="AN734" s="31">
        <f t="shared" si="102"/>
        <v>1682529.3600000003</v>
      </c>
      <c r="AO734" s="13">
        <f t="shared" si="103"/>
        <v>0</v>
      </c>
      <c r="AP734" s="13">
        <f t="shared" si="104"/>
        <v>0</v>
      </c>
      <c r="AQ734" s="13">
        <f t="shared" si="105"/>
        <v>32874.920000000006</v>
      </c>
      <c r="AR734" s="13">
        <f t="shared" si="106"/>
        <v>1649654.4400000004</v>
      </c>
    </row>
    <row r="735" spans="1:44" x14ac:dyDescent="0.25">
      <c r="A735" s="5">
        <f t="shared" si="109"/>
        <v>715</v>
      </c>
      <c r="B735" s="5">
        <f t="shared" si="109"/>
        <v>348</v>
      </c>
      <c r="C735" s="15" t="s">
        <v>317</v>
      </c>
      <c r="D735" s="2" t="s">
        <v>708</v>
      </c>
      <c r="E735" s="30">
        <f t="shared" si="107"/>
        <v>8436325.3593411539</v>
      </c>
      <c r="F735" s="32">
        <v>1173856.3500000001</v>
      </c>
      <c r="G735" s="32">
        <v>578224.71</v>
      </c>
      <c r="H735" s="32">
        <v>150480.35</v>
      </c>
      <c r="I735" s="32">
        <v>0</v>
      </c>
      <c r="J735" s="32">
        <v>0</v>
      </c>
      <c r="K735" s="32">
        <v>0</v>
      </c>
      <c r="L735" s="32">
        <v>231276.08</v>
      </c>
      <c r="M735" s="32">
        <v>0</v>
      </c>
      <c r="N735" s="32">
        <v>2588320.9</v>
      </c>
      <c r="O735" s="32">
        <v>0</v>
      </c>
      <c r="P735" s="32">
        <v>2949934.94</v>
      </c>
      <c r="Q735" s="32">
        <v>0</v>
      </c>
      <c r="R735" s="32">
        <v>631076.59934115317</v>
      </c>
      <c r="S735" s="32">
        <v>10000</v>
      </c>
      <c r="T735" s="32">
        <v>123155.43</v>
      </c>
      <c r="U735" s="31"/>
      <c r="V735" s="2" t="s">
        <v>708</v>
      </c>
      <c r="W735" s="10">
        <v>8645585.6899999995</v>
      </c>
      <c r="X735" s="10">
        <v>1252318.79</v>
      </c>
      <c r="Y735" s="10">
        <v>636604.75</v>
      </c>
      <c r="Z735" s="10">
        <v>244984.33</v>
      </c>
      <c r="AA735" s="10">
        <v>0</v>
      </c>
      <c r="AB735" s="10">
        <v>0</v>
      </c>
      <c r="AC735" s="10">
        <v>0</v>
      </c>
      <c r="AD735" s="10">
        <v>214766.61</v>
      </c>
      <c r="AE735" s="10">
        <v>0</v>
      </c>
      <c r="AF735" s="10">
        <v>2467857.2000000002</v>
      </c>
      <c r="AG735" s="10">
        <v>0</v>
      </c>
      <c r="AH735" s="10">
        <v>3008287.21</v>
      </c>
      <c r="AI735" s="10">
        <v>0</v>
      </c>
      <c r="AJ735" s="10">
        <v>631076.6</v>
      </c>
      <c r="AK735" s="10">
        <v>10000</v>
      </c>
      <c r="AL735" s="10">
        <v>159690.20000000001</v>
      </c>
      <c r="AN735" s="31">
        <f t="shared" si="102"/>
        <v>-209260.3306588456</v>
      </c>
      <c r="AO735" s="13">
        <f t="shared" si="103"/>
        <v>-6.5884680952876806E-4</v>
      </c>
      <c r="AP735" s="13">
        <f t="shared" si="104"/>
        <v>0</v>
      </c>
      <c r="AQ735" s="13">
        <f t="shared" si="105"/>
        <v>-36534.770000000019</v>
      </c>
      <c r="AR735" s="13">
        <f t="shared" si="106"/>
        <v>-172725.55999999878</v>
      </c>
    </row>
    <row r="736" spans="1:44" x14ac:dyDescent="0.25">
      <c r="A736" s="5">
        <f t="shared" si="109"/>
        <v>716</v>
      </c>
      <c r="B736" s="5">
        <f t="shared" si="109"/>
        <v>349</v>
      </c>
      <c r="C736" s="15" t="s">
        <v>317</v>
      </c>
      <c r="D736" s="2" t="s">
        <v>709</v>
      </c>
      <c r="E736" s="30">
        <f t="shared" si="107"/>
        <v>5208158.607098029</v>
      </c>
      <c r="F736" s="32">
        <v>2194289.4</v>
      </c>
      <c r="G736" s="32">
        <v>1107967.46</v>
      </c>
      <c r="H736" s="32">
        <v>348276.25</v>
      </c>
      <c r="I736" s="32">
        <v>667236.25</v>
      </c>
      <c r="J736" s="32">
        <v>0</v>
      </c>
      <c r="K736" s="32">
        <v>0</v>
      </c>
      <c r="L736" s="32">
        <v>406891.56</v>
      </c>
      <c r="M736" s="32">
        <v>0</v>
      </c>
      <c r="N736" s="32">
        <v>0</v>
      </c>
      <c r="O736" s="32">
        <v>0</v>
      </c>
      <c r="P736" s="12">
        <v>0</v>
      </c>
      <c r="Q736" s="32">
        <v>0</v>
      </c>
      <c r="R736" s="32">
        <v>422216.81709803035</v>
      </c>
      <c r="S736" s="32">
        <v>10000</v>
      </c>
      <c r="T736" s="32">
        <v>51280.87</v>
      </c>
      <c r="U736" s="31"/>
      <c r="V736" s="2" t="s">
        <v>709</v>
      </c>
      <c r="W736" s="10">
        <v>5322893.3500000006</v>
      </c>
      <c r="X736" s="10">
        <v>2199732.36</v>
      </c>
      <c r="Y736" s="10">
        <v>1118213.76</v>
      </c>
      <c r="Z736" s="10">
        <v>430321.71</v>
      </c>
      <c r="AA736" s="10">
        <v>693884.35</v>
      </c>
      <c r="AB736" s="10">
        <v>0</v>
      </c>
      <c r="AC736" s="10">
        <v>0</v>
      </c>
      <c r="AD736" s="10">
        <v>377243.48</v>
      </c>
      <c r="AE736" s="10">
        <v>0</v>
      </c>
      <c r="AF736" s="10">
        <v>0</v>
      </c>
      <c r="AG736" s="10">
        <v>0</v>
      </c>
      <c r="AH736" s="10">
        <v>0</v>
      </c>
      <c r="AI736" s="10">
        <v>0</v>
      </c>
      <c r="AJ736" s="10">
        <v>422216.82</v>
      </c>
      <c r="AK736" s="10">
        <v>10000</v>
      </c>
      <c r="AL736" s="10">
        <v>51280.87</v>
      </c>
      <c r="AN736" s="31">
        <f t="shared" si="102"/>
        <v>-114734.74290197156</v>
      </c>
      <c r="AO736" s="13">
        <f t="shared" si="103"/>
        <v>-2.9019696521572769E-3</v>
      </c>
      <c r="AP736" s="13">
        <f t="shared" si="104"/>
        <v>0</v>
      </c>
      <c r="AQ736" s="13">
        <f t="shared" si="105"/>
        <v>0</v>
      </c>
      <c r="AR736" s="13">
        <f t="shared" si="106"/>
        <v>-114734.74000000191</v>
      </c>
    </row>
    <row r="737" spans="1:44" x14ac:dyDescent="0.25">
      <c r="A737" s="5">
        <f t="shared" si="109"/>
        <v>717</v>
      </c>
      <c r="B737" s="5">
        <f t="shared" si="109"/>
        <v>350</v>
      </c>
      <c r="C737" s="15" t="s">
        <v>317</v>
      </c>
      <c r="D737" s="2" t="s">
        <v>710</v>
      </c>
      <c r="E737" s="30">
        <f t="shared" si="107"/>
        <v>17173408.949999996</v>
      </c>
      <c r="F737" s="32">
        <v>2203677.58</v>
      </c>
      <c r="G737" s="32">
        <v>805630.38</v>
      </c>
      <c r="H737" s="32">
        <v>310700.40999999997</v>
      </c>
      <c r="I737" s="32">
        <v>1244819.69</v>
      </c>
      <c r="J737" s="32">
        <v>0</v>
      </c>
      <c r="K737" s="32">
        <v>0</v>
      </c>
      <c r="L737" s="32">
        <v>498176.59</v>
      </c>
      <c r="M737" s="32">
        <v>0</v>
      </c>
      <c r="N737" s="32">
        <v>2712597.52</v>
      </c>
      <c r="O737" s="32">
        <v>0</v>
      </c>
      <c r="P737" s="32">
        <v>4685397.0199999996</v>
      </c>
      <c r="Q737" s="32">
        <v>4340674.6399999997</v>
      </c>
      <c r="R737" s="32">
        <v>9071.2199999999993</v>
      </c>
      <c r="S737" s="32">
        <v>30000</v>
      </c>
      <c r="T737" s="32">
        <v>332663.90000000002</v>
      </c>
      <c r="U737" s="31"/>
      <c r="V737" s="2" t="s">
        <v>710</v>
      </c>
      <c r="W737" s="10">
        <v>16346194.120000001</v>
      </c>
      <c r="X737" s="10">
        <v>2093298.01</v>
      </c>
      <c r="Y737" s="10">
        <v>765246.84</v>
      </c>
      <c r="Z737" s="10">
        <v>295125.44</v>
      </c>
      <c r="AA737" s="10">
        <v>1182474.83</v>
      </c>
      <c r="AB737" s="10">
        <v>0</v>
      </c>
      <c r="AC737" s="10">
        <v>0</v>
      </c>
      <c r="AD737" s="10">
        <v>463759.69</v>
      </c>
      <c r="AE737" s="10">
        <v>0</v>
      </c>
      <c r="AF737" s="10">
        <v>2580151.0099999998</v>
      </c>
      <c r="AG737" s="10">
        <v>0</v>
      </c>
      <c r="AH737" s="10">
        <v>4452629.1900000004</v>
      </c>
      <c r="AI737" s="10">
        <v>4126358.75</v>
      </c>
      <c r="AJ737" s="10">
        <v>31455.62</v>
      </c>
      <c r="AK737" s="10">
        <v>10000</v>
      </c>
      <c r="AL737" s="10">
        <v>325694.74</v>
      </c>
      <c r="AN737" s="31">
        <f t="shared" si="102"/>
        <v>827214.82999999449</v>
      </c>
      <c r="AO737" s="13">
        <f t="shared" si="103"/>
        <v>-22384.400000000001</v>
      </c>
      <c r="AP737" s="13">
        <f t="shared" si="104"/>
        <v>20000</v>
      </c>
      <c r="AQ737" s="13">
        <f t="shared" si="105"/>
        <v>6969.1600000000326</v>
      </c>
      <c r="AR737" s="13">
        <f t="shared" si="106"/>
        <v>822630.06999999448</v>
      </c>
    </row>
    <row r="738" spans="1:44" x14ac:dyDescent="0.25">
      <c r="A738" s="5">
        <f t="shared" si="109"/>
        <v>718</v>
      </c>
      <c r="B738" s="5">
        <f t="shared" si="109"/>
        <v>351</v>
      </c>
      <c r="C738" s="15" t="s">
        <v>317</v>
      </c>
      <c r="D738" s="2" t="s">
        <v>711</v>
      </c>
      <c r="E738" s="30">
        <f t="shared" si="107"/>
        <v>5995041.8283343436</v>
      </c>
      <c r="F738" s="32">
        <v>2257976.34</v>
      </c>
      <c r="G738" s="32">
        <v>0</v>
      </c>
      <c r="H738" s="32">
        <v>317854.65999999997</v>
      </c>
      <c r="I738" s="32">
        <v>0</v>
      </c>
      <c r="J738" s="32">
        <v>0</v>
      </c>
      <c r="K738" s="32">
        <v>0</v>
      </c>
      <c r="L738" s="32">
        <v>511432.31</v>
      </c>
      <c r="M738" s="32">
        <v>0</v>
      </c>
      <c r="N738" s="32">
        <v>2778629.54</v>
      </c>
      <c r="O738" s="32">
        <v>0</v>
      </c>
      <c r="P738" s="32">
        <v>0</v>
      </c>
      <c r="Q738" s="32">
        <v>0</v>
      </c>
      <c r="R738" s="32">
        <v>15588.548334344317</v>
      </c>
      <c r="S738" s="32">
        <v>4285.71</v>
      </c>
      <c r="T738" s="32">
        <v>109274.72</v>
      </c>
      <c r="U738" s="31"/>
      <c r="V738" s="2" t="s">
        <v>711</v>
      </c>
      <c r="W738" s="10">
        <v>5710878.29</v>
      </c>
      <c r="X738" s="10">
        <v>2139403.9300000002</v>
      </c>
      <c r="Y738" s="10">
        <v>0</v>
      </c>
      <c r="Z738" s="10">
        <v>301625.71999999997</v>
      </c>
      <c r="AA738" s="10">
        <v>0</v>
      </c>
      <c r="AB738" s="10">
        <v>0</v>
      </c>
      <c r="AC738" s="10">
        <v>0</v>
      </c>
      <c r="AD738" s="10">
        <v>473974.22</v>
      </c>
      <c r="AE738" s="10">
        <v>0</v>
      </c>
      <c r="AF738" s="10">
        <v>2636980.09</v>
      </c>
      <c r="AG738" s="10">
        <v>0</v>
      </c>
      <c r="AH738" s="10">
        <v>0</v>
      </c>
      <c r="AI738" s="10">
        <v>0</v>
      </c>
      <c r="AJ738" s="10">
        <v>15588.55</v>
      </c>
      <c r="AK738" s="10">
        <v>4285.71</v>
      </c>
      <c r="AL738" s="10">
        <v>113305.78</v>
      </c>
      <c r="AN738" s="31">
        <f t="shared" si="102"/>
        <v>284163.53833434358</v>
      </c>
      <c r="AO738" s="13">
        <f t="shared" si="103"/>
        <v>-1.6656556817906676E-3</v>
      </c>
      <c r="AP738" s="13">
        <f t="shared" si="104"/>
        <v>0</v>
      </c>
      <c r="AQ738" s="13">
        <f t="shared" si="105"/>
        <v>-4031.0599999999977</v>
      </c>
      <c r="AR738" s="13">
        <f t="shared" si="106"/>
        <v>288194.59999999928</v>
      </c>
    </row>
    <row r="739" spans="1:44" x14ac:dyDescent="0.25">
      <c r="A739" s="5">
        <f t="shared" si="109"/>
        <v>719</v>
      </c>
      <c r="B739" s="5">
        <f t="shared" si="109"/>
        <v>352</v>
      </c>
      <c r="C739" s="15" t="s">
        <v>317</v>
      </c>
      <c r="D739" s="2" t="s">
        <v>712</v>
      </c>
      <c r="E739" s="30">
        <f t="shared" si="107"/>
        <v>4311400.9381861798</v>
      </c>
      <c r="F739" s="32">
        <v>0</v>
      </c>
      <c r="G739" s="32">
        <v>0</v>
      </c>
      <c r="H739" s="32">
        <v>0</v>
      </c>
      <c r="I739" s="32">
        <v>0</v>
      </c>
      <c r="J739" s="32">
        <v>0</v>
      </c>
      <c r="K739" s="32">
        <v>0</v>
      </c>
      <c r="L739" s="32">
        <v>0</v>
      </c>
      <c r="M739" s="32">
        <v>0</v>
      </c>
      <c r="N739" s="32">
        <v>960408.65</v>
      </c>
      <c r="O739" s="32">
        <v>0</v>
      </c>
      <c r="P739" s="32">
        <v>1661440.48</v>
      </c>
      <c r="Q739" s="32">
        <v>1541449.09</v>
      </c>
      <c r="R739" s="32">
        <v>25857.558186179769</v>
      </c>
      <c r="S739" s="32">
        <v>36620</v>
      </c>
      <c r="T739" s="32">
        <v>85625.16</v>
      </c>
      <c r="U739" s="31"/>
      <c r="V739" s="2" t="s">
        <v>712</v>
      </c>
      <c r="W739" s="10">
        <v>4107800.6799999997</v>
      </c>
      <c r="X739" s="10">
        <v>0</v>
      </c>
      <c r="Y739" s="10">
        <v>0</v>
      </c>
      <c r="Z739" s="10">
        <v>0</v>
      </c>
      <c r="AA739" s="10">
        <v>0</v>
      </c>
      <c r="AB739" s="10">
        <v>0</v>
      </c>
      <c r="AC739" s="10">
        <v>0</v>
      </c>
      <c r="AD739" s="10">
        <v>0</v>
      </c>
      <c r="AE739" s="10">
        <v>0</v>
      </c>
      <c r="AF739" s="10">
        <v>919743.09</v>
      </c>
      <c r="AG739" s="10">
        <v>0</v>
      </c>
      <c r="AH739" s="10">
        <v>1587222.94</v>
      </c>
      <c r="AI739" s="10">
        <v>1470917.75</v>
      </c>
      <c r="AJ739" s="10">
        <v>18735.62</v>
      </c>
      <c r="AK739" s="10">
        <v>4285.71</v>
      </c>
      <c r="AL739" s="10">
        <v>81181.279999999999</v>
      </c>
      <c r="AN739" s="31">
        <f t="shared" si="102"/>
        <v>203600.25818618014</v>
      </c>
      <c r="AO739" s="13">
        <f t="shared" si="103"/>
        <v>7121.9381861797701</v>
      </c>
      <c r="AP739" s="13">
        <f t="shared" si="104"/>
        <v>32334.29</v>
      </c>
      <c r="AQ739" s="13">
        <f t="shared" si="105"/>
        <v>4443.8800000000047</v>
      </c>
      <c r="AR739" s="13">
        <f t="shared" si="106"/>
        <v>159700.15000000037</v>
      </c>
    </row>
    <row r="740" spans="1:44" x14ac:dyDescent="0.25">
      <c r="A740" s="5">
        <f t="shared" ref="A740:B755" si="110">+A739+1</f>
        <v>720</v>
      </c>
      <c r="B740" s="5">
        <f t="shared" si="110"/>
        <v>353</v>
      </c>
      <c r="C740" s="15" t="s">
        <v>317</v>
      </c>
      <c r="D740" s="2" t="s">
        <v>713</v>
      </c>
      <c r="E740" s="30">
        <f t="shared" si="107"/>
        <v>5446714.5270421524</v>
      </c>
      <c r="F740" s="32">
        <v>2299117.29</v>
      </c>
      <c r="G740" s="32">
        <v>1157291.6299999999</v>
      </c>
      <c r="H740" s="32">
        <v>364093.17</v>
      </c>
      <c r="I740" s="32">
        <v>697181.73</v>
      </c>
      <c r="J740" s="32">
        <v>0</v>
      </c>
      <c r="K740" s="32">
        <v>0</v>
      </c>
      <c r="L740" s="32">
        <v>425303.86</v>
      </c>
      <c r="M740" s="32">
        <v>0</v>
      </c>
      <c r="N740" s="32">
        <v>0</v>
      </c>
      <c r="O740" s="32">
        <v>0</v>
      </c>
      <c r="P740" s="12">
        <v>0</v>
      </c>
      <c r="Q740" s="32">
        <v>0</v>
      </c>
      <c r="R740" s="32">
        <v>454690.6070421515</v>
      </c>
      <c r="S740" s="32">
        <v>13333.33</v>
      </c>
      <c r="T740" s="32">
        <v>35702.910000000003</v>
      </c>
      <c r="U740" s="31"/>
      <c r="V740" s="2" t="s">
        <v>713</v>
      </c>
      <c r="W740" s="10">
        <v>5561884.7100000009</v>
      </c>
      <c r="X740" s="10">
        <v>2301104.16</v>
      </c>
      <c r="Y740" s="10">
        <v>1169745.17</v>
      </c>
      <c r="Z740" s="10">
        <v>450152.53</v>
      </c>
      <c r="AA740" s="10">
        <v>725861.09</v>
      </c>
      <c r="AB740" s="10">
        <v>0</v>
      </c>
      <c r="AC740" s="10">
        <v>0</v>
      </c>
      <c r="AD740" s="10">
        <v>394628.24</v>
      </c>
      <c r="AE740" s="10">
        <v>0</v>
      </c>
      <c r="AF740" s="10">
        <v>0</v>
      </c>
      <c r="AG740" s="10">
        <v>0</v>
      </c>
      <c r="AH740" s="10">
        <v>0</v>
      </c>
      <c r="AI740" s="10">
        <v>0</v>
      </c>
      <c r="AJ740" s="10">
        <v>454690.61</v>
      </c>
      <c r="AK740" s="10">
        <v>13333.33</v>
      </c>
      <c r="AL740" s="10">
        <v>35702.910000000003</v>
      </c>
      <c r="AN740" s="31">
        <f t="shared" si="102"/>
        <v>-115170.18295784853</v>
      </c>
      <c r="AO740" s="13">
        <f t="shared" si="103"/>
        <v>-2.9578484827652574E-3</v>
      </c>
      <c r="AP740" s="13">
        <f t="shared" si="104"/>
        <v>0</v>
      </c>
      <c r="AQ740" s="13">
        <f t="shared" si="105"/>
        <v>0</v>
      </c>
      <c r="AR740" s="13">
        <f t="shared" si="106"/>
        <v>-115170.18000000005</v>
      </c>
    </row>
    <row r="741" spans="1:44" x14ac:dyDescent="0.25">
      <c r="A741" s="5">
        <f t="shared" si="110"/>
        <v>721</v>
      </c>
      <c r="B741" s="5">
        <f t="shared" si="110"/>
        <v>354</v>
      </c>
      <c r="C741" s="15" t="s">
        <v>317</v>
      </c>
      <c r="D741" s="2" t="s">
        <v>714</v>
      </c>
      <c r="E741" s="30">
        <f t="shared" si="107"/>
        <v>2932341.086584196</v>
      </c>
      <c r="F741" s="32">
        <v>0</v>
      </c>
      <c r="G741" s="32">
        <v>0</v>
      </c>
      <c r="H741" s="32">
        <v>0</v>
      </c>
      <c r="I741" s="32">
        <v>0</v>
      </c>
      <c r="J741" s="32">
        <v>0</v>
      </c>
      <c r="K741" s="32">
        <v>0</v>
      </c>
      <c r="L741" s="32">
        <v>0</v>
      </c>
      <c r="M741" s="32">
        <v>0</v>
      </c>
      <c r="N741" s="32">
        <v>0</v>
      </c>
      <c r="O741" s="32">
        <v>0</v>
      </c>
      <c r="P741" s="32">
        <v>2792906.17</v>
      </c>
      <c r="Q741" s="32">
        <v>0</v>
      </c>
      <c r="R741" s="32">
        <v>52436.836584195837</v>
      </c>
      <c r="S741" s="32">
        <v>30000</v>
      </c>
      <c r="T741" s="32">
        <v>56998.080000000002</v>
      </c>
      <c r="U741" s="31"/>
      <c r="V741" s="2" t="s">
        <v>714</v>
      </c>
      <c r="W741" s="10">
        <v>2926161.83</v>
      </c>
      <c r="X741" s="10">
        <v>0</v>
      </c>
      <c r="Y741" s="10">
        <v>0</v>
      </c>
      <c r="Z741" s="10">
        <v>0</v>
      </c>
      <c r="AA741" s="10">
        <v>0</v>
      </c>
      <c r="AB741" s="10">
        <v>0</v>
      </c>
      <c r="AC741" s="10">
        <v>0</v>
      </c>
      <c r="AD741" s="10">
        <v>0</v>
      </c>
      <c r="AE741" s="10">
        <v>0</v>
      </c>
      <c r="AF741" s="10">
        <v>0</v>
      </c>
      <c r="AG741" s="10">
        <v>0</v>
      </c>
      <c r="AH741" s="10">
        <v>2700609.56</v>
      </c>
      <c r="AI741" s="10">
        <v>0</v>
      </c>
      <c r="AJ741" s="10">
        <v>140437.79</v>
      </c>
      <c r="AK741" s="10">
        <v>30000</v>
      </c>
      <c r="AL741" s="10">
        <v>55114.48</v>
      </c>
      <c r="AN741" s="31">
        <f t="shared" si="102"/>
        <v>6179.2565841958858</v>
      </c>
      <c r="AO741" s="13">
        <f t="shared" si="103"/>
        <v>-88000.953415804164</v>
      </c>
      <c r="AP741" s="13">
        <f t="shared" si="104"/>
        <v>0</v>
      </c>
      <c r="AQ741" s="13">
        <f t="shared" si="105"/>
        <v>1883.5999999999985</v>
      </c>
      <c r="AR741" s="13">
        <f t="shared" si="106"/>
        <v>92296.610000000044</v>
      </c>
    </row>
    <row r="742" spans="1:44" x14ac:dyDescent="0.25">
      <c r="A742" s="5">
        <f t="shared" si="110"/>
        <v>722</v>
      </c>
      <c r="B742" s="5">
        <f t="shared" si="110"/>
        <v>355</v>
      </c>
      <c r="C742" s="15" t="s">
        <v>715</v>
      </c>
      <c r="D742" s="2" t="s">
        <v>716</v>
      </c>
      <c r="E742" s="30">
        <f t="shared" si="107"/>
        <v>2174414.8702112325</v>
      </c>
      <c r="F742" s="32">
        <v>1326969.3700000001</v>
      </c>
      <c r="G742" s="32">
        <v>0</v>
      </c>
      <c r="H742" s="32">
        <v>218250.88</v>
      </c>
      <c r="I742" s="32">
        <v>0</v>
      </c>
      <c r="J742" s="32">
        <v>0</v>
      </c>
      <c r="K742" s="32">
        <v>0</v>
      </c>
      <c r="L742" s="32">
        <v>543807.81000000006</v>
      </c>
      <c r="M742" s="32">
        <v>0</v>
      </c>
      <c r="N742" s="32">
        <v>0</v>
      </c>
      <c r="O742" s="32">
        <v>0</v>
      </c>
      <c r="P742" s="32">
        <v>0</v>
      </c>
      <c r="Q742" s="32">
        <v>0</v>
      </c>
      <c r="R742" s="32">
        <v>23439.570211232058</v>
      </c>
      <c r="S742" s="32">
        <v>30000</v>
      </c>
      <c r="T742" s="32">
        <v>31947.239999999998</v>
      </c>
      <c r="U742" s="31"/>
      <c r="V742" s="2" t="s">
        <v>716</v>
      </c>
      <c r="W742" s="10">
        <v>2050162.65</v>
      </c>
      <c r="X742" s="10">
        <v>1262463.27</v>
      </c>
      <c r="Y742" s="10">
        <v>0</v>
      </c>
      <c r="Z742" s="10">
        <v>208002.01</v>
      </c>
      <c r="AA742" s="10">
        <v>0</v>
      </c>
      <c r="AB742" s="10">
        <v>0</v>
      </c>
      <c r="AC742" s="10">
        <v>0</v>
      </c>
      <c r="AD742" s="10">
        <v>505908.79</v>
      </c>
      <c r="AE742" s="10">
        <v>0</v>
      </c>
      <c r="AF742" s="10">
        <v>0</v>
      </c>
      <c r="AG742" s="10">
        <v>0</v>
      </c>
      <c r="AH742" s="10">
        <v>0</v>
      </c>
      <c r="AI742" s="10">
        <v>0</v>
      </c>
      <c r="AJ742" s="10">
        <v>3454.42</v>
      </c>
      <c r="AK742" s="10">
        <v>2857.14</v>
      </c>
      <c r="AL742" s="10">
        <v>40334.160000000003</v>
      </c>
      <c r="AN742" s="31">
        <f t="shared" si="102"/>
        <v>124252.22021123255</v>
      </c>
      <c r="AO742" s="13">
        <f t="shared" si="103"/>
        <v>19985.15021123206</v>
      </c>
      <c r="AP742" s="13">
        <f t="shared" si="104"/>
        <v>27142.86</v>
      </c>
      <c r="AQ742" s="13">
        <f t="shared" si="105"/>
        <v>-8386.9200000000055</v>
      </c>
      <c r="AR742" s="13">
        <f t="shared" si="106"/>
        <v>85511.130000000499</v>
      </c>
    </row>
    <row r="743" spans="1:44" x14ac:dyDescent="0.25">
      <c r="A743" s="5">
        <f t="shared" si="110"/>
        <v>723</v>
      </c>
      <c r="B743" s="5">
        <f t="shared" si="110"/>
        <v>356</v>
      </c>
      <c r="C743" s="15" t="s">
        <v>320</v>
      </c>
      <c r="D743" s="2" t="s">
        <v>717</v>
      </c>
      <c r="E743" s="30">
        <f t="shared" si="107"/>
        <v>14002556.640000001</v>
      </c>
      <c r="F743" s="32">
        <v>1633558.5</v>
      </c>
      <c r="G743" s="32">
        <v>822388.41</v>
      </c>
      <c r="H743" s="32">
        <v>274057.5</v>
      </c>
      <c r="I743" s="32">
        <v>499893.7</v>
      </c>
      <c r="J743" s="32">
        <v>0</v>
      </c>
      <c r="K743" s="32">
        <v>0</v>
      </c>
      <c r="L743" s="32">
        <v>257073.95</v>
      </c>
      <c r="M743" s="32">
        <v>0</v>
      </c>
      <c r="N743" s="32">
        <v>3291281.96</v>
      </c>
      <c r="O743" s="32">
        <v>0</v>
      </c>
      <c r="P743" s="32">
        <v>3972818.3</v>
      </c>
      <c r="Q743" s="32">
        <v>2259401.31</v>
      </c>
      <c r="R743" s="32">
        <v>658975.27</v>
      </c>
      <c r="S743" s="32">
        <v>72834.259999999995</v>
      </c>
      <c r="T743" s="32">
        <v>260273.47999999998</v>
      </c>
      <c r="U743" s="31"/>
      <c r="V743" s="2" t="s">
        <v>717</v>
      </c>
      <c r="W743" s="10">
        <v>13961404.09</v>
      </c>
      <c r="X743" s="10">
        <v>1633301.37</v>
      </c>
      <c r="Y743" s="10">
        <v>830280.56</v>
      </c>
      <c r="Z743" s="10">
        <v>319509.65999999997</v>
      </c>
      <c r="AA743" s="10">
        <v>515208.55</v>
      </c>
      <c r="AB743" s="10">
        <v>0</v>
      </c>
      <c r="AC743" s="10">
        <v>0</v>
      </c>
      <c r="AD743" s="10">
        <v>240044.67</v>
      </c>
      <c r="AE743" s="10">
        <v>0</v>
      </c>
      <c r="AF743" s="10">
        <v>3218628.93</v>
      </c>
      <c r="AG743" s="10">
        <v>0</v>
      </c>
      <c r="AH743" s="10">
        <v>3923471.85</v>
      </c>
      <c r="AI743" s="10">
        <v>2326534.65</v>
      </c>
      <c r="AJ743" s="10">
        <v>658975.27</v>
      </c>
      <c r="AK743" s="10">
        <v>72834.259999999995</v>
      </c>
      <c r="AL743" s="10">
        <v>265448.57999999996</v>
      </c>
      <c r="AN743" s="31">
        <f t="shared" si="102"/>
        <v>41152.550000000745</v>
      </c>
      <c r="AO743" s="13">
        <f t="shared" si="103"/>
        <v>0</v>
      </c>
      <c r="AP743" s="13">
        <f t="shared" si="104"/>
        <v>0</v>
      </c>
      <c r="AQ743" s="13">
        <f t="shared" si="105"/>
        <v>-5175.0999999999767</v>
      </c>
      <c r="AR743" s="13">
        <f t="shared" si="106"/>
        <v>46327.650000000722</v>
      </c>
    </row>
    <row r="744" spans="1:44" x14ac:dyDescent="0.25">
      <c r="A744" s="5">
        <f t="shared" si="110"/>
        <v>724</v>
      </c>
      <c r="B744" s="5">
        <f t="shared" si="110"/>
        <v>357</v>
      </c>
      <c r="C744" s="15" t="s">
        <v>718</v>
      </c>
      <c r="D744" s="2" t="s">
        <v>719</v>
      </c>
      <c r="E744" s="30">
        <f t="shared" si="107"/>
        <v>10991072.06944336</v>
      </c>
      <c r="F744" s="32">
        <v>1894818.55</v>
      </c>
      <c r="G744" s="32">
        <v>1331828.31</v>
      </c>
      <c r="H744" s="32">
        <v>451028.53</v>
      </c>
      <c r="I744" s="32">
        <v>814663.41</v>
      </c>
      <c r="J744" s="32">
        <v>0</v>
      </c>
      <c r="K744" s="32">
        <v>0</v>
      </c>
      <c r="L744" s="32">
        <v>159093.79999999999</v>
      </c>
      <c r="M744" s="32">
        <v>0</v>
      </c>
      <c r="N744" s="32">
        <v>2245293.9300000002</v>
      </c>
      <c r="O744" s="32">
        <v>0</v>
      </c>
      <c r="P744" s="32">
        <v>1397023.35</v>
      </c>
      <c r="Q744" s="32">
        <v>1262233.46</v>
      </c>
      <c r="R744" s="32">
        <v>1172608.319443359</v>
      </c>
      <c r="S744" s="32">
        <v>70707.19</v>
      </c>
      <c r="T744" s="32">
        <v>191773.21999999997</v>
      </c>
      <c r="U744" s="31"/>
      <c r="V744" s="2" t="s">
        <v>1467</v>
      </c>
      <c r="W744" s="10">
        <v>11614126.780000001</v>
      </c>
      <c r="X744" s="10">
        <v>1976037.42</v>
      </c>
      <c r="Y744" s="10">
        <v>1380868.04</v>
      </c>
      <c r="Z744" s="10">
        <v>564214.4</v>
      </c>
      <c r="AA744" s="10">
        <v>863783.59</v>
      </c>
      <c r="AB744" s="10">
        <v>0</v>
      </c>
      <c r="AC744" s="10">
        <v>0</v>
      </c>
      <c r="AD744" s="10">
        <v>148647.03</v>
      </c>
      <c r="AE744" s="10">
        <v>0</v>
      </c>
      <c r="AF744" s="10">
        <v>2296132.58</v>
      </c>
      <c r="AG744" s="10">
        <v>0</v>
      </c>
      <c r="AH744" s="10">
        <v>1463353.78</v>
      </c>
      <c r="AI744" s="10">
        <v>1510251.24</v>
      </c>
      <c r="AJ744" s="10">
        <v>1172608.32</v>
      </c>
      <c r="AK744" s="10">
        <v>70707.19</v>
      </c>
      <c r="AL744" s="10">
        <v>208230.37999999998</v>
      </c>
      <c r="AN744" s="31">
        <f t="shared" si="102"/>
        <v>-623054.71055664122</v>
      </c>
      <c r="AO744" s="13">
        <f t="shared" si="103"/>
        <v>-5.5664102546870708E-4</v>
      </c>
      <c r="AP744" s="13">
        <f t="shared" si="104"/>
        <v>0</v>
      </c>
      <c r="AQ744" s="13">
        <f t="shared" si="105"/>
        <v>-16457.160000000003</v>
      </c>
      <c r="AR744" s="13">
        <f t="shared" si="106"/>
        <v>-606597.55000000016</v>
      </c>
    </row>
    <row r="745" spans="1:44" x14ac:dyDescent="0.25">
      <c r="A745" s="5">
        <f t="shared" si="110"/>
        <v>725</v>
      </c>
      <c r="B745" s="5">
        <f t="shared" si="110"/>
        <v>358</v>
      </c>
      <c r="C745" s="15" t="s">
        <v>720</v>
      </c>
      <c r="D745" s="2" t="s">
        <v>721</v>
      </c>
      <c r="E745" s="30">
        <f t="shared" si="107"/>
        <v>3577868.52</v>
      </c>
      <c r="F745" s="32">
        <v>0</v>
      </c>
      <c r="G745" s="32">
        <v>0</v>
      </c>
      <c r="H745" s="32">
        <v>0</v>
      </c>
      <c r="I745" s="32">
        <v>0</v>
      </c>
      <c r="J745" s="32">
        <v>0</v>
      </c>
      <c r="K745" s="32">
        <v>0</v>
      </c>
      <c r="L745" s="32">
        <v>0</v>
      </c>
      <c r="M745" s="32">
        <v>0</v>
      </c>
      <c r="N745" s="32">
        <v>0</v>
      </c>
      <c r="O745" s="32">
        <v>0</v>
      </c>
      <c r="P745" s="32">
        <v>0</v>
      </c>
      <c r="Q745" s="32">
        <v>3455485.31</v>
      </c>
      <c r="R745" s="32">
        <v>21863.11</v>
      </c>
      <c r="S745" s="32">
        <v>30000</v>
      </c>
      <c r="T745" s="32">
        <v>70520.100000000006</v>
      </c>
      <c r="U745" s="31"/>
      <c r="V745" s="2" t="s">
        <v>721</v>
      </c>
      <c r="W745" s="10">
        <v>3420838.1999999997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  <c r="AC745" s="10">
        <v>0</v>
      </c>
      <c r="AD745" s="10">
        <v>0</v>
      </c>
      <c r="AE745" s="10">
        <v>0</v>
      </c>
      <c r="AF745" s="10">
        <v>0</v>
      </c>
      <c r="AG745" s="10">
        <v>0</v>
      </c>
      <c r="AH745" s="10">
        <v>0</v>
      </c>
      <c r="AI745" s="10">
        <v>3301595.59</v>
      </c>
      <c r="AJ745" s="10">
        <v>21863.11</v>
      </c>
      <c r="AK745" s="10">
        <v>30000</v>
      </c>
      <c r="AL745" s="10">
        <v>67379.5</v>
      </c>
      <c r="AN745" s="31">
        <f t="shared" si="102"/>
        <v>157030.3200000003</v>
      </c>
      <c r="AO745" s="13">
        <f t="shared" si="103"/>
        <v>0</v>
      </c>
      <c r="AP745" s="13">
        <f t="shared" si="104"/>
        <v>0</v>
      </c>
      <c r="AQ745" s="13">
        <f t="shared" si="105"/>
        <v>3140.6000000000058</v>
      </c>
      <c r="AR745" s="13">
        <f t="shared" si="106"/>
        <v>153889.72000000029</v>
      </c>
    </row>
    <row r="746" spans="1:44" x14ac:dyDescent="0.25">
      <c r="A746" s="5">
        <f t="shared" si="110"/>
        <v>726</v>
      </c>
      <c r="B746" s="5">
        <f t="shared" si="110"/>
        <v>359</v>
      </c>
      <c r="C746" s="15" t="s">
        <v>720</v>
      </c>
      <c r="D746" s="2" t="s">
        <v>722</v>
      </c>
      <c r="E746" s="30">
        <f t="shared" si="107"/>
        <v>3402748.4</v>
      </c>
      <c r="F746" s="32">
        <v>0</v>
      </c>
      <c r="G746" s="32">
        <v>0</v>
      </c>
      <c r="H746" s="32">
        <v>0</v>
      </c>
      <c r="I746" s="32">
        <v>0</v>
      </c>
      <c r="J746" s="32">
        <v>0</v>
      </c>
      <c r="K746" s="32">
        <v>0</v>
      </c>
      <c r="L746" s="32">
        <v>0</v>
      </c>
      <c r="M746" s="32">
        <v>0</v>
      </c>
      <c r="N746" s="32">
        <v>0</v>
      </c>
      <c r="O746" s="32">
        <v>0</v>
      </c>
      <c r="P746" s="32">
        <v>0</v>
      </c>
      <c r="Q746" s="32">
        <v>3283715.4</v>
      </c>
      <c r="R746" s="32">
        <v>22018.400000000001</v>
      </c>
      <c r="S746" s="32">
        <v>30000</v>
      </c>
      <c r="T746" s="32">
        <v>67014.600000000006</v>
      </c>
      <c r="U746" s="31"/>
      <c r="V746" s="2" t="s">
        <v>722</v>
      </c>
      <c r="W746" s="10">
        <v>3254629.38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  <c r="AC746" s="10">
        <v>0</v>
      </c>
      <c r="AD746" s="10">
        <v>0</v>
      </c>
      <c r="AE746" s="10">
        <v>0</v>
      </c>
      <c r="AF746" s="10">
        <v>0</v>
      </c>
      <c r="AG746" s="10">
        <v>0</v>
      </c>
      <c r="AH746" s="10">
        <v>0</v>
      </c>
      <c r="AI746" s="10">
        <v>3138558.76</v>
      </c>
      <c r="AJ746" s="10">
        <v>22018.400000000001</v>
      </c>
      <c r="AK746" s="10">
        <v>30000</v>
      </c>
      <c r="AL746" s="10">
        <v>64052.22</v>
      </c>
      <c r="AN746" s="31">
        <f t="shared" si="102"/>
        <v>148119.02000000002</v>
      </c>
      <c r="AO746" s="13">
        <f t="shared" si="103"/>
        <v>0</v>
      </c>
      <c r="AP746" s="13">
        <f t="shared" si="104"/>
        <v>0</v>
      </c>
      <c r="AQ746" s="13">
        <f t="shared" si="105"/>
        <v>2962.3800000000047</v>
      </c>
      <c r="AR746" s="13">
        <f t="shared" si="106"/>
        <v>145156.64000000001</v>
      </c>
    </row>
    <row r="747" spans="1:44" x14ac:dyDescent="0.25">
      <c r="A747" s="5">
        <f t="shared" si="110"/>
        <v>727</v>
      </c>
      <c r="B747" s="5">
        <f t="shared" si="110"/>
        <v>360</v>
      </c>
      <c r="C747" s="15" t="s">
        <v>720</v>
      </c>
      <c r="D747" s="2" t="s">
        <v>723</v>
      </c>
      <c r="E747" s="30">
        <f t="shared" si="107"/>
        <v>3667363.6100000003</v>
      </c>
      <c r="F747" s="32">
        <v>0</v>
      </c>
      <c r="G747" s="32">
        <v>0</v>
      </c>
      <c r="H747" s="32">
        <v>0</v>
      </c>
      <c r="I747" s="32">
        <v>0</v>
      </c>
      <c r="J747" s="32">
        <v>0</v>
      </c>
      <c r="K747" s="32">
        <v>0</v>
      </c>
      <c r="L747" s="32">
        <v>0</v>
      </c>
      <c r="M747" s="32">
        <v>0</v>
      </c>
      <c r="N747" s="32">
        <v>0</v>
      </c>
      <c r="O747" s="32">
        <v>0</v>
      </c>
      <c r="P747" s="32">
        <v>0</v>
      </c>
      <c r="Q747" s="32">
        <v>3545350.29</v>
      </c>
      <c r="R747" s="32">
        <v>19659.240000000002</v>
      </c>
      <c r="S747" s="32">
        <v>30000</v>
      </c>
      <c r="T747" s="32">
        <v>72354.080000000002</v>
      </c>
      <c r="U747" s="31"/>
      <c r="V747" s="2" t="s">
        <v>723</v>
      </c>
      <c r="W747" s="10">
        <v>3503654.67</v>
      </c>
      <c r="X747" s="10">
        <v>0</v>
      </c>
      <c r="Y747" s="10">
        <v>0</v>
      </c>
      <c r="Z747" s="10">
        <v>0</v>
      </c>
      <c r="AA747" s="10">
        <v>0</v>
      </c>
      <c r="AB747" s="10">
        <v>0</v>
      </c>
      <c r="AC747" s="10">
        <v>0</v>
      </c>
      <c r="AD747" s="10">
        <v>0</v>
      </c>
      <c r="AE747" s="10">
        <v>0</v>
      </c>
      <c r="AF747" s="10">
        <v>0</v>
      </c>
      <c r="AG747" s="10">
        <v>0</v>
      </c>
      <c r="AH747" s="10">
        <v>0</v>
      </c>
      <c r="AI747" s="10">
        <v>3384915.53</v>
      </c>
      <c r="AJ747" s="10">
        <v>19659.240000000002</v>
      </c>
      <c r="AK747" s="10">
        <v>30000</v>
      </c>
      <c r="AL747" s="10">
        <v>69079.899999999994</v>
      </c>
      <c r="AN747" s="31">
        <f t="shared" si="102"/>
        <v>163708.94000000041</v>
      </c>
      <c r="AO747" s="13">
        <f t="shared" si="103"/>
        <v>0</v>
      </c>
      <c r="AP747" s="13">
        <f t="shared" si="104"/>
        <v>0</v>
      </c>
      <c r="AQ747" s="13">
        <f t="shared" si="105"/>
        <v>3274.1800000000076</v>
      </c>
      <c r="AR747" s="13">
        <f t="shared" si="106"/>
        <v>160434.76000000042</v>
      </c>
    </row>
    <row r="748" spans="1:44" x14ac:dyDescent="0.25">
      <c r="A748" s="5">
        <f t="shared" si="110"/>
        <v>728</v>
      </c>
      <c r="B748" s="5">
        <f t="shared" si="110"/>
        <v>361</v>
      </c>
      <c r="C748" s="15" t="s">
        <v>720</v>
      </c>
      <c r="D748" s="2" t="s">
        <v>724</v>
      </c>
      <c r="E748" s="30">
        <f t="shared" si="107"/>
        <v>2744762.25</v>
      </c>
      <c r="F748" s="32">
        <v>0</v>
      </c>
      <c r="G748" s="32">
        <v>0</v>
      </c>
      <c r="H748" s="32">
        <v>0</v>
      </c>
      <c r="I748" s="32">
        <v>0</v>
      </c>
      <c r="J748" s="32">
        <v>0</v>
      </c>
      <c r="K748" s="32">
        <v>0</v>
      </c>
      <c r="L748" s="32">
        <v>0</v>
      </c>
      <c r="M748" s="32">
        <v>0</v>
      </c>
      <c r="N748" s="32">
        <v>2525973.66</v>
      </c>
      <c r="O748" s="32">
        <v>0</v>
      </c>
      <c r="P748" s="32">
        <v>0</v>
      </c>
      <c r="Q748" s="32">
        <v>0</v>
      </c>
      <c r="R748" s="32">
        <v>137238.10999999999</v>
      </c>
      <c r="S748" s="32">
        <v>30000</v>
      </c>
      <c r="T748" s="32">
        <v>51550.48</v>
      </c>
      <c r="U748" s="31"/>
      <c r="V748" s="2" t="s">
        <v>724</v>
      </c>
      <c r="W748" s="10">
        <v>2738978.27</v>
      </c>
      <c r="X748" s="10">
        <v>0</v>
      </c>
      <c r="Y748" s="10">
        <v>0</v>
      </c>
      <c r="Z748" s="10">
        <v>0</v>
      </c>
      <c r="AA748" s="10">
        <v>0</v>
      </c>
      <c r="AB748" s="10">
        <v>0</v>
      </c>
      <c r="AC748" s="10">
        <v>0</v>
      </c>
      <c r="AD748" s="10">
        <v>0</v>
      </c>
      <c r="AE748" s="10">
        <v>0</v>
      </c>
      <c r="AF748" s="10">
        <v>2525973.66</v>
      </c>
      <c r="AG748" s="10">
        <v>0</v>
      </c>
      <c r="AH748" s="10">
        <v>0</v>
      </c>
      <c r="AI748" s="10">
        <v>0</v>
      </c>
      <c r="AJ748" s="10">
        <v>131454.13</v>
      </c>
      <c r="AK748" s="10">
        <v>30000</v>
      </c>
      <c r="AL748" s="10">
        <v>51550.48</v>
      </c>
      <c r="AN748" s="31">
        <f t="shared" si="102"/>
        <v>5783.9799999999814</v>
      </c>
      <c r="AO748" s="13">
        <f t="shared" si="103"/>
        <v>5783.9799999999814</v>
      </c>
      <c r="AP748" s="13">
        <f t="shared" si="104"/>
        <v>0</v>
      </c>
      <c r="AQ748" s="13">
        <f t="shared" si="105"/>
        <v>0</v>
      </c>
      <c r="AR748" s="13">
        <f t="shared" si="106"/>
        <v>0</v>
      </c>
    </row>
    <row r="749" spans="1:44" x14ac:dyDescent="0.25">
      <c r="A749" s="5">
        <f t="shared" si="110"/>
        <v>729</v>
      </c>
      <c r="B749" s="5">
        <f t="shared" si="110"/>
        <v>362</v>
      </c>
      <c r="C749" s="15" t="s">
        <v>720</v>
      </c>
      <c r="D749" s="2" t="s">
        <v>725</v>
      </c>
      <c r="E749" s="30">
        <f t="shared" si="107"/>
        <v>5985673.3399999999</v>
      </c>
      <c r="F749" s="32">
        <v>0</v>
      </c>
      <c r="G749" s="32">
        <v>0</v>
      </c>
      <c r="H749" s="32">
        <v>0</v>
      </c>
      <c r="I749" s="32">
        <v>0</v>
      </c>
      <c r="J749" s="32">
        <v>0</v>
      </c>
      <c r="K749" s="32">
        <v>0</v>
      </c>
      <c r="L749" s="32">
        <v>0</v>
      </c>
      <c r="M749" s="32">
        <v>0</v>
      </c>
      <c r="N749" s="32">
        <v>2132623.4</v>
      </c>
      <c r="O749" s="32">
        <v>0</v>
      </c>
      <c r="P749" s="32">
        <v>0</v>
      </c>
      <c r="Q749" s="32">
        <v>3568494.56</v>
      </c>
      <c r="R749" s="32">
        <v>138206.04</v>
      </c>
      <c r="S749" s="32">
        <v>30000</v>
      </c>
      <c r="T749" s="32">
        <v>116349.34</v>
      </c>
      <c r="U749" s="31"/>
      <c r="V749" s="2" t="s">
        <v>725</v>
      </c>
      <c r="W749" s="10">
        <v>5709454.2300000004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v>0</v>
      </c>
      <c r="AD749" s="10">
        <v>0</v>
      </c>
      <c r="AE749" s="10">
        <v>0</v>
      </c>
      <c r="AF749" s="10">
        <v>2132623.4</v>
      </c>
      <c r="AG749" s="10">
        <v>0</v>
      </c>
      <c r="AH749" s="10">
        <v>0</v>
      </c>
      <c r="AI749" s="10">
        <v>3410638.49</v>
      </c>
      <c r="AJ749" s="10">
        <v>23064.560000000001</v>
      </c>
      <c r="AK749" s="10">
        <v>30000</v>
      </c>
      <c r="AL749" s="10">
        <v>113127.78</v>
      </c>
      <c r="AN749" s="31">
        <f t="shared" si="102"/>
        <v>276219.1099999994</v>
      </c>
      <c r="AO749" s="13">
        <f t="shared" si="103"/>
        <v>115141.48000000001</v>
      </c>
      <c r="AP749" s="13">
        <f t="shared" si="104"/>
        <v>0</v>
      </c>
      <c r="AQ749" s="13">
        <f t="shared" si="105"/>
        <v>3221.5599999999977</v>
      </c>
      <c r="AR749" s="13">
        <f t="shared" si="106"/>
        <v>157856.0699999994</v>
      </c>
    </row>
    <row r="750" spans="1:44" x14ac:dyDescent="0.25">
      <c r="A750" s="5">
        <f t="shared" si="110"/>
        <v>730</v>
      </c>
      <c r="B750" s="5">
        <f t="shared" si="110"/>
        <v>363</v>
      </c>
      <c r="C750" s="15" t="s">
        <v>720</v>
      </c>
      <c r="D750" s="2" t="s">
        <v>726</v>
      </c>
      <c r="E750" s="30">
        <f t="shared" si="107"/>
        <v>2429873.83</v>
      </c>
      <c r="F750" s="32">
        <v>0</v>
      </c>
      <c r="G750" s="32">
        <v>0</v>
      </c>
      <c r="H750" s="32">
        <v>0</v>
      </c>
      <c r="I750" s="32">
        <v>0</v>
      </c>
      <c r="J750" s="32">
        <v>0</v>
      </c>
      <c r="K750" s="32">
        <v>0</v>
      </c>
      <c r="L750" s="32">
        <v>0</v>
      </c>
      <c r="M750" s="32">
        <v>0</v>
      </c>
      <c r="N750" s="32">
        <v>2232812.54</v>
      </c>
      <c r="O750" s="32">
        <v>0</v>
      </c>
      <c r="P750" s="32">
        <v>0</v>
      </c>
      <c r="Q750" s="32">
        <v>0</v>
      </c>
      <c r="R750" s="32">
        <v>121493.69</v>
      </c>
      <c r="S750" s="32">
        <v>30000</v>
      </c>
      <c r="T750" s="32">
        <v>45567.6</v>
      </c>
      <c r="U750" s="31"/>
      <c r="V750" s="2" t="s">
        <v>726</v>
      </c>
      <c r="W750" s="10">
        <v>2424753.41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  <c r="AC750" s="10">
        <v>0</v>
      </c>
      <c r="AD750" s="10">
        <v>0</v>
      </c>
      <c r="AE750" s="10">
        <v>0</v>
      </c>
      <c r="AF750" s="10">
        <v>2232812.54</v>
      </c>
      <c r="AG750" s="10">
        <v>0</v>
      </c>
      <c r="AH750" s="10">
        <v>0</v>
      </c>
      <c r="AI750" s="10">
        <v>0</v>
      </c>
      <c r="AJ750" s="10">
        <v>116373.27</v>
      </c>
      <c r="AK750" s="10">
        <v>30000</v>
      </c>
      <c r="AL750" s="10">
        <v>45567.6</v>
      </c>
      <c r="AN750" s="31">
        <f t="shared" si="102"/>
        <v>5120.4199999999255</v>
      </c>
      <c r="AO750" s="13">
        <f t="shared" si="103"/>
        <v>5120.4199999999983</v>
      </c>
      <c r="AP750" s="13">
        <f t="shared" si="104"/>
        <v>0</v>
      </c>
      <c r="AQ750" s="13">
        <f t="shared" si="105"/>
        <v>0</v>
      </c>
      <c r="AR750" s="13">
        <f t="shared" si="106"/>
        <v>-7.2759576141834259E-11</v>
      </c>
    </row>
    <row r="751" spans="1:44" x14ac:dyDescent="0.25">
      <c r="A751" s="5">
        <f t="shared" si="110"/>
        <v>731</v>
      </c>
      <c r="B751" s="5">
        <f t="shared" si="110"/>
        <v>364</v>
      </c>
      <c r="C751" s="15" t="s">
        <v>720</v>
      </c>
      <c r="D751" s="2" t="s">
        <v>727</v>
      </c>
      <c r="E751" s="30">
        <f t="shared" si="107"/>
        <v>3159139.9838167164</v>
      </c>
      <c r="F751" s="32">
        <v>0</v>
      </c>
      <c r="G751" s="32">
        <v>0</v>
      </c>
      <c r="H751" s="32">
        <v>0</v>
      </c>
      <c r="I751" s="32">
        <v>0</v>
      </c>
      <c r="J751" s="32">
        <v>0</v>
      </c>
      <c r="K751" s="32">
        <v>0</v>
      </c>
      <c r="L751" s="32">
        <v>0</v>
      </c>
      <c r="M751" s="32">
        <v>0</v>
      </c>
      <c r="N751" s="32">
        <v>2979467.64</v>
      </c>
      <c r="O751" s="32">
        <v>0</v>
      </c>
      <c r="P751" s="12">
        <v>0</v>
      </c>
      <c r="Q751" s="32">
        <v>0</v>
      </c>
      <c r="R751" s="32">
        <v>108866.88381671648</v>
      </c>
      <c r="S751" s="32">
        <v>10000</v>
      </c>
      <c r="T751" s="32">
        <v>60805.46</v>
      </c>
      <c r="U751" s="31"/>
      <c r="V751" s="2" t="s">
        <v>727</v>
      </c>
      <c r="W751" s="10">
        <v>3110049.8738167165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  <c r="AC751" s="10">
        <v>0</v>
      </c>
      <c r="AD751" s="10">
        <v>0</v>
      </c>
      <c r="AE751" s="10">
        <v>0</v>
      </c>
      <c r="AF751" s="10">
        <v>2911759.33</v>
      </c>
      <c r="AG751" s="10">
        <v>0</v>
      </c>
      <c r="AH751" s="10">
        <v>0</v>
      </c>
      <c r="AI751" s="10">
        <v>0</v>
      </c>
      <c r="AJ751" s="10">
        <v>108866.88381671648</v>
      </c>
      <c r="AK751" s="10">
        <v>10000</v>
      </c>
      <c r="AL751" s="10">
        <v>59423.66</v>
      </c>
      <c r="AN751" s="31">
        <f t="shared" si="102"/>
        <v>49090.10999999987</v>
      </c>
      <c r="AO751" s="13">
        <f t="shared" si="103"/>
        <v>0</v>
      </c>
      <c r="AP751" s="13">
        <f t="shared" si="104"/>
        <v>0</v>
      </c>
      <c r="AQ751" s="13">
        <f t="shared" si="105"/>
        <v>1381.7999999999956</v>
      </c>
      <c r="AR751" s="13">
        <f t="shared" si="106"/>
        <v>47708.309999999874</v>
      </c>
    </row>
    <row r="752" spans="1:44" x14ac:dyDescent="0.25">
      <c r="A752" s="5">
        <f t="shared" si="110"/>
        <v>732</v>
      </c>
      <c r="B752" s="5">
        <f t="shared" si="110"/>
        <v>365</v>
      </c>
      <c r="C752" s="15" t="s">
        <v>720</v>
      </c>
      <c r="D752" s="2" t="s">
        <v>728</v>
      </c>
      <c r="E752" s="30">
        <f t="shared" si="107"/>
        <v>2456795.13</v>
      </c>
      <c r="F752" s="32">
        <v>0</v>
      </c>
      <c r="G752" s="32">
        <v>0</v>
      </c>
      <c r="H752" s="32">
        <v>0</v>
      </c>
      <c r="I752" s="32">
        <v>0</v>
      </c>
      <c r="J752" s="32">
        <v>0</v>
      </c>
      <c r="K752" s="32">
        <v>0</v>
      </c>
      <c r="L752" s="32">
        <v>0</v>
      </c>
      <c r="M752" s="32">
        <v>0</v>
      </c>
      <c r="N752" s="32">
        <v>2257876.27</v>
      </c>
      <c r="O752" s="32">
        <v>0</v>
      </c>
      <c r="P752" s="32">
        <v>0</v>
      </c>
      <c r="Q752" s="32">
        <v>0</v>
      </c>
      <c r="R752" s="32">
        <v>122839.76</v>
      </c>
      <c r="S752" s="32">
        <v>30000</v>
      </c>
      <c r="T752" s="32">
        <v>46079.1</v>
      </c>
      <c r="U752" s="31"/>
      <c r="V752" s="2" t="s">
        <v>728</v>
      </c>
      <c r="W752" s="10">
        <v>2451617.9700000002</v>
      </c>
      <c r="X752" s="10">
        <v>0</v>
      </c>
      <c r="Y752" s="10">
        <v>0</v>
      </c>
      <c r="Z752" s="10">
        <v>0</v>
      </c>
      <c r="AA752" s="10">
        <v>0</v>
      </c>
      <c r="AB752" s="10">
        <v>0</v>
      </c>
      <c r="AC752" s="10">
        <v>0</v>
      </c>
      <c r="AD752" s="10">
        <v>0</v>
      </c>
      <c r="AE752" s="10">
        <v>0</v>
      </c>
      <c r="AF752" s="10">
        <v>2257876.27</v>
      </c>
      <c r="AG752" s="10">
        <v>0</v>
      </c>
      <c r="AH752" s="10">
        <v>0</v>
      </c>
      <c r="AI752" s="10">
        <v>0</v>
      </c>
      <c r="AJ752" s="10">
        <v>117662.6</v>
      </c>
      <c r="AK752" s="10">
        <v>30000</v>
      </c>
      <c r="AL752" s="10">
        <v>46079.1</v>
      </c>
      <c r="AN752" s="31">
        <f t="shared" si="102"/>
        <v>5177.1599999996834</v>
      </c>
      <c r="AO752" s="13">
        <f t="shared" si="103"/>
        <v>5177.1599999999889</v>
      </c>
      <c r="AP752" s="13">
        <f t="shared" si="104"/>
        <v>0</v>
      </c>
      <c r="AQ752" s="13">
        <f t="shared" si="105"/>
        <v>0</v>
      </c>
      <c r="AR752" s="13">
        <f t="shared" si="106"/>
        <v>-3.0559021979570389E-10</v>
      </c>
    </row>
    <row r="753" spans="1:44" x14ac:dyDescent="0.25">
      <c r="A753" s="5">
        <f t="shared" si="110"/>
        <v>733</v>
      </c>
      <c r="B753" s="5">
        <f t="shared" si="110"/>
        <v>366</v>
      </c>
      <c r="C753" s="15" t="s">
        <v>720</v>
      </c>
      <c r="D753" s="2" t="s">
        <v>729</v>
      </c>
      <c r="E753" s="30">
        <f t="shared" si="107"/>
        <v>2588679.23</v>
      </c>
      <c r="F753" s="32">
        <v>0</v>
      </c>
      <c r="G753" s="32">
        <v>0</v>
      </c>
      <c r="H753" s="32">
        <v>0</v>
      </c>
      <c r="I753" s="32">
        <v>0</v>
      </c>
      <c r="J753" s="32">
        <v>0</v>
      </c>
      <c r="K753" s="32">
        <v>0</v>
      </c>
      <c r="L753" s="32">
        <v>0</v>
      </c>
      <c r="M753" s="32">
        <v>0</v>
      </c>
      <c r="N753" s="32">
        <v>2380660.37</v>
      </c>
      <c r="O753" s="32">
        <v>0</v>
      </c>
      <c r="P753" s="32">
        <v>0</v>
      </c>
      <c r="Q753" s="32">
        <v>0</v>
      </c>
      <c r="R753" s="32">
        <v>129433.96</v>
      </c>
      <c r="S753" s="32">
        <v>30000</v>
      </c>
      <c r="T753" s="32">
        <v>48584.9</v>
      </c>
      <c r="U753" s="31"/>
      <c r="V753" s="2" t="s">
        <v>729</v>
      </c>
      <c r="W753" s="10">
        <v>2583224.16</v>
      </c>
      <c r="X753" s="10">
        <v>0</v>
      </c>
      <c r="Y753" s="10">
        <v>0</v>
      </c>
      <c r="Z753" s="10">
        <v>0</v>
      </c>
      <c r="AA753" s="10">
        <v>0</v>
      </c>
      <c r="AB753" s="10">
        <v>0</v>
      </c>
      <c r="AC753" s="10">
        <v>0</v>
      </c>
      <c r="AD753" s="10">
        <v>0</v>
      </c>
      <c r="AE753" s="10">
        <v>0</v>
      </c>
      <c r="AF753" s="10">
        <v>2380660.37</v>
      </c>
      <c r="AG753" s="10">
        <v>0</v>
      </c>
      <c r="AH753" s="10">
        <v>0</v>
      </c>
      <c r="AI753" s="10">
        <v>0</v>
      </c>
      <c r="AJ753" s="10">
        <v>123978.89</v>
      </c>
      <c r="AK753" s="10">
        <v>30000</v>
      </c>
      <c r="AL753" s="10">
        <v>48584.9</v>
      </c>
      <c r="AN753" s="31">
        <f t="shared" si="102"/>
        <v>5455.0699999998324</v>
      </c>
      <c r="AO753" s="13">
        <f t="shared" si="103"/>
        <v>5455.070000000007</v>
      </c>
      <c r="AP753" s="13">
        <f t="shared" si="104"/>
        <v>0</v>
      </c>
      <c r="AQ753" s="13">
        <f t="shared" si="105"/>
        <v>0</v>
      </c>
      <c r="AR753" s="13">
        <f t="shared" si="106"/>
        <v>-1.7462298274040222E-10</v>
      </c>
    </row>
    <row r="754" spans="1:44" x14ac:dyDescent="0.25">
      <c r="A754" s="5">
        <f t="shared" si="110"/>
        <v>734</v>
      </c>
      <c r="B754" s="5">
        <f t="shared" si="110"/>
        <v>367</v>
      </c>
      <c r="C754" s="15" t="s">
        <v>720</v>
      </c>
      <c r="D754" s="2" t="s">
        <v>730</v>
      </c>
      <c r="E754" s="30">
        <f t="shared" si="107"/>
        <v>2185162.27</v>
      </c>
      <c r="F754" s="32">
        <v>0</v>
      </c>
      <c r="G754" s="32">
        <v>0</v>
      </c>
      <c r="H754" s="32">
        <v>0</v>
      </c>
      <c r="I754" s="32">
        <v>0</v>
      </c>
      <c r="J754" s="32">
        <v>0</v>
      </c>
      <c r="K754" s="32">
        <v>0</v>
      </c>
      <c r="L754" s="32">
        <v>0</v>
      </c>
      <c r="M754" s="32">
        <v>0</v>
      </c>
      <c r="N754" s="32">
        <v>2004986.08</v>
      </c>
      <c r="O754" s="32">
        <v>0</v>
      </c>
      <c r="P754" s="32">
        <v>0</v>
      </c>
      <c r="Q754" s="32">
        <v>0</v>
      </c>
      <c r="R754" s="32">
        <v>109258.11</v>
      </c>
      <c r="S754" s="32">
        <v>30000</v>
      </c>
      <c r="T754" s="32">
        <v>40918.080000000002</v>
      </c>
      <c r="U754" s="31"/>
      <c r="V754" s="2" t="s">
        <v>730</v>
      </c>
      <c r="W754" s="10">
        <v>2180557.5300000003</v>
      </c>
      <c r="X754" s="10">
        <v>0</v>
      </c>
      <c r="Y754" s="10">
        <v>0</v>
      </c>
      <c r="Z754" s="10">
        <v>0</v>
      </c>
      <c r="AA754" s="10">
        <v>0</v>
      </c>
      <c r="AB754" s="10">
        <v>0</v>
      </c>
      <c r="AC754" s="10">
        <v>0</v>
      </c>
      <c r="AD754" s="10">
        <v>0</v>
      </c>
      <c r="AE754" s="10">
        <v>0</v>
      </c>
      <c r="AF754" s="10">
        <v>2004986.08</v>
      </c>
      <c r="AG754" s="10">
        <v>0</v>
      </c>
      <c r="AH754" s="10">
        <v>0</v>
      </c>
      <c r="AI754" s="10">
        <v>0</v>
      </c>
      <c r="AJ754" s="10">
        <v>104653.37</v>
      </c>
      <c r="AK754" s="10">
        <v>30000</v>
      </c>
      <c r="AL754" s="10">
        <v>40918.080000000002</v>
      </c>
      <c r="AN754" s="31">
        <f t="shared" si="102"/>
        <v>4604.7399999997579</v>
      </c>
      <c r="AO754" s="13">
        <f t="shared" si="103"/>
        <v>4604.7400000000052</v>
      </c>
      <c r="AP754" s="13">
        <f t="shared" si="104"/>
        <v>0</v>
      </c>
      <c r="AQ754" s="13">
        <f t="shared" si="105"/>
        <v>0</v>
      </c>
      <c r="AR754" s="13">
        <f t="shared" si="106"/>
        <v>-2.4738255888223648E-10</v>
      </c>
    </row>
    <row r="755" spans="1:44" x14ac:dyDescent="0.25">
      <c r="A755" s="5">
        <f t="shared" si="110"/>
        <v>735</v>
      </c>
      <c r="B755" s="5">
        <f t="shared" si="110"/>
        <v>368</v>
      </c>
      <c r="C755" s="15" t="s">
        <v>720</v>
      </c>
      <c r="D755" s="2" t="s">
        <v>731</v>
      </c>
      <c r="E755" s="30">
        <f t="shared" si="107"/>
        <v>2472524.4200000004</v>
      </c>
      <c r="F755" s="32">
        <v>0</v>
      </c>
      <c r="G755" s="32">
        <v>0</v>
      </c>
      <c r="H755" s="32">
        <v>0</v>
      </c>
      <c r="I755" s="32">
        <v>0</v>
      </c>
      <c r="J755" s="32">
        <v>0</v>
      </c>
      <c r="K755" s="32">
        <v>0</v>
      </c>
      <c r="L755" s="32">
        <v>0</v>
      </c>
      <c r="M755" s="32">
        <v>0</v>
      </c>
      <c r="N755" s="32">
        <v>2272520.2400000002</v>
      </c>
      <c r="O755" s="32">
        <v>0</v>
      </c>
      <c r="P755" s="32">
        <v>0</v>
      </c>
      <c r="Q755" s="32">
        <v>0</v>
      </c>
      <c r="R755" s="32">
        <v>123626.22</v>
      </c>
      <c r="S755" s="32">
        <v>30000</v>
      </c>
      <c r="T755" s="32">
        <v>46377.96</v>
      </c>
      <c r="U755" s="31"/>
      <c r="V755" s="2" t="s">
        <v>731</v>
      </c>
      <c r="W755" s="10">
        <v>2467314.12</v>
      </c>
      <c r="X755" s="10">
        <v>0</v>
      </c>
      <c r="Y755" s="10">
        <v>0</v>
      </c>
      <c r="Z755" s="10">
        <v>0</v>
      </c>
      <c r="AA755" s="10">
        <v>0</v>
      </c>
      <c r="AB755" s="10">
        <v>0</v>
      </c>
      <c r="AC755" s="10">
        <v>0</v>
      </c>
      <c r="AD755" s="10">
        <v>0</v>
      </c>
      <c r="AE755" s="10">
        <v>0</v>
      </c>
      <c r="AF755" s="10">
        <v>2272520.2400000002</v>
      </c>
      <c r="AG755" s="10">
        <v>0</v>
      </c>
      <c r="AH755" s="10">
        <v>0</v>
      </c>
      <c r="AI755" s="10">
        <v>0</v>
      </c>
      <c r="AJ755" s="10">
        <v>118415.92</v>
      </c>
      <c r="AK755" s="10">
        <v>30000</v>
      </c>
      <c r="AL755" s="10">
        <v>46377.96</v>
      </c>
      <c r="AN755" s="31">
        <f t="shared" si="102"/>
        <v>5210.3000000002794</v>
      </c>
      <c r="AO755" s="13">
        <f t="shared" si="103"/>
        <v>5210.3000000000029</v>
      </c>
      <c r="AP755" s="13">
        <f t="shared" si="104"/>
        <v>0</v>
      </c>
      <c r="AQ755" s="13">
        <f t="shared" si="105"/>
        <v>0</v>
      </c>
      <c r="AR755" s="13">
        <f t="shared" si="106"/>
        <v>2.7648638933897018E-10</v>
      </c>
    </row>
    <row r="756" spans="1:44" x14ac:dyDescent="0.25">
      <c r="A756" s="5">
        <f t="shared" ref="A756:B771" si="111">+A755+1</f>
        <v>736</v>
      </c>
      <c r="B756" s="5">
        <f t="shared" si="111"/>
        <v>369</v>
      </c>
      <c r="C756" s="15" t="s">
        <v>720</v>
      </c>
      <c r="D756" s="2" t="s">
        <v>732</v>
      </c>
      <c r="E756" s="30">
        <f t="shared" si="107"/>
        <v>5713633.0299999993</v>
      </c>
      <c r="F756" s="32">
        <v>0</v>
      </c>
      <c r="G756" s="32">
        <v>0</v>
      </c>
      <c r="H756" s="32">
        <v>0</v>
      </c>
      <c r="I756" s="32">
        <v>0</v>
      </c>
      <c r="J756" s="32">
        <v>0</v>
      </c>
      <c r="K756" s="32">
        <v>0</v>
      </c>
      <c r="L756" s="32">
        <v>0</v>
      </c>
      <c r="M756" s="32">
        <v>0</v>
      </c>
      <c r="N756" s="32">
        <v>2035184.65</v>
      </c>
      <c r="O756" s="32">
        <v>0</v>
      </c>
      <c r="P756" s="32">
        <v>0</v>
      </c>
      <c r="Q756" s="32">
        <v>3404374.05</v>
      </c>
      <c r="R756" s="32">
        <v>133062.93</v>
      </c>
      <c r="S756" s="32">
        <v>30000</v>
      </c>
      <c r="T756" s="32">
        <v>111011.4</v>
      </c>
      <c r="U756" s="31"/>
      <c r="V756" s="2" t="s">
        <v>732</v>
      </c>
      <c r="W756" s="10">
        <v>5451105.8499999987</v>
      </c>
      <c r="X756" s="10">
        <v>0</v>
      </c>
      <c r="Y756" s="10">
        <v>0</v>
      </c>
      <c r="Z756" s="10">
        <v>0</v>
      </c>
      <c r="AA756" s="10">
        <v>0</v>
      </c>
      <c r="AB756" s="10">
        <v>0</v>
      </c>
      <c r="AC756" s="10">
        <v>0</v>
      </c>
      <c r="AD756" s="10">
        <v>0</v>
      </c>
      <c r="AE756" s="10">
        <v>0</v>
      </c>
      <c r="AF756" s="10">
        <v>2035184.65</v>
      </c>
      <c r="AG756" s="10">
        <v>0</v>
      </c>
      <c r="AH756" s="10">
        <v>0</v>
      </c>
      <c r="AI756" s="10">
        <v>3254807.71</v>
      </c>
      <c r="AJ756" s="10">
        <v>23154.47</v>
      </c>
      <c r="AK756" s="10">
        <v>30000</v>
      </c>
      <c r="AL756" s="10">
        <v>107959.01999999999</v>
      </c>
      <c r="AN756" s="31">
        <f t="shared" si="102"/>
        <v>262527.18000000063</v>
      </c>
      <c r="AO756" s="13">
        <f t="shared" si="103"/>
        <v>109908.45999999999</v>
      </c>
      <c r="AP756" s="13">
        <f t="shared" si="104"/>
        <v>0</v>
      </c>
      <c r="AQ756" s="13">
        <f t="shared" si="105"/>
        <v>3052.3800000000047</v>
      </c>
      <c r="AR756" s="13">
        <f t="shared" si="106"/>
        <v>149566.34000000064</v>
      </c>
    </row>
    <row r="757" spans="1:44" x14ac:dyDescent="0.25">
      <c r="A757" s="5">
        <f t="shared" si="111"/>
        <v>737</v>
      </c>
      <c r="B757" s="5">
        <f t="shared" si="111"/>
        <v>370</v>
      </c>
      <c r="C757" s="15" t="s">
        <v>720</v>
      </c>
      <c r="D757" s="2" t="s">
        <v>733</v>
      </c>
      <c r="E757" s="30">
        <f t="shared" si="107"/>
        <v>5842577</v>
      </c>
      <c r="F757" s="32">
        <v>0</v>
      </c>
      <c r="G757" s="32">
        <v>0</v>
      </c>
      <c r="H757" s="32">
        <v>0</v>
      </c>
      <c r="I757" s="32">
        <v>0</v>
      </c>
      <c r="J757" s="32">
        <v>0</v>
      </c>
      <c r="K757" s="32">
        <v>0</v>
      </c>
      <c r="L757" s="32">
        <v>0</v>
      </c>
      <c r="M757" s="32">
        <v>0</v>
      </c>
      <c r="N757" s="32">
        <v>2081369.5</v>
      </c>
      <c r="O757" s="32">
        <v>0</v>
      </c>
      <c r="P757" s="32">
        <v>0</v>
      </c>
      <c r="Q757" s="32">
        <v>3482243.66</v>
      </c>
      <c r="R757" s="32">
        <v>135420.72</v>
      </c>
      <c r="S757" s="32">
        <v>30000</v>
      </c>
      <c r="T757" s="32">
        <v>113543.12</v>
      </c>
      <c r="U757" s="31"/>
      <c r="V757" s="2" t="s">
        <v>733</v>
      </c>
      <c r="W757" s="10">
        <v>5573480.0199999996</v>
      </c>
      <c r="X757" s="10">
        <v>0</v>
      </c>
      <c r="Y757" s="10">
        <v>0</v>
      </c>
      <c r="Z757" s="10">
        <v>0</v>
      </c>
      <c r="AA757" s="10">
        <v>0</v>
      </c>
      <c r="AB757" s="10">
        <v>0</v>
      </c>
      <c r="AC757" s="10">
        <v>0</v>
      </c>
      <c r="AD757" s="10">
        <v>0</v>
      </c>
      <c r="AE757" s="10">
        <v>0</v>
      </c>
      <c r="AF757" s="10">
        <v>2081369.5</v>
      </c>
      <c r="AG757" s="10">
        <v>0</v>
      </c>
      <c r="AH757" s="10">
        <v>0</v>
      </c>
      <c r="AI757" s="10">
        <v>3328669.69</v>
      </c>
      <c r="AJ757" s="10">
        <v>23031.87</v>
      </c>
      <c r="AK757" s="10">
        <v>30000</v>
      </c>
      <c r="AL757" s="10">
        <v>110408.95999999999</v>
      </c>
      <c r="AN757" s="31">
        <f t="shared" si="102"/>
        <v>269096.98000000045</v>
      </c>
      <c r="AO757" s="13">
        <f t="shared" si="103"/>
        <v>112388.85</v>
      </c>
      <c r="AP757" s="13">
        <f t="shared" si="104"/>
        <v>0</v>
      </c>
      <c r="AQ757" s="13">
        <f t="shared" si="105"/>
        <v>3134.1600000000035</v>
      </c>
      <c r="AR757" s="13">
        <f t="shared" si="106"/>
        <v>153573.97000000044</v>
      </c>
    </row>
    <row r="758" spans="1:44" x14ac:dyDescent="0.25">
      <c r="A758" s="5">
        <f t="shared" si="111"/>
        <v>738</v>
      </c>
      <c r="B758" s="5">
        <f t="shared" si="111"/>
        <v>371</v>
      </c>
      <c r="C758" s="15" t="s">
        <v>720</v>
      </c>
      <c r="D758" s="2" t="s">
        <v>734</v>
      </c>
      <c r="E758" s="30">
        <f t="shared" si="107"/>
        <v>2257759.0299999998</v>
      </c>
      <c r="F758" s="32">
        <v>0</v>
      </c>
      <c r="G758" s="32">
        <v>0</v>
      </c>
      <c r="H758" s="32">
        <v>0</v>
      </c>
      <c r="I758" s="32">
        <v>0</v>
      </c>
      <c r="J758" s="32">
        <v>0</v>
      </c>
      <c r="K758" s="32">
        <v>0</v>
      </c>
      <c r="L758" s="32">
        <v>0</v>
      </c>
      <c r="M758" s="32">
        <v>0</v>
      </c>
      <c r="N758" s="32">
        <v>2072573.66</v>
      </c>
      <c r="O758" s="32">
        <v>0</v>
      </c>
      <c r="P758" s="32">
        <v>0</v>
      </c>
      <c r="Q758" s="32">
        <v>0</v>
      </c>
      <c r="R758" s="32">
        <v>112887.95</v>
      </c>
      <c r="S758" s="32">
        <v>30000</v>
      </c>
      <c r="T758" s="32">
        <v>42297.42</v>
      </c>
      <c r="U758" s="31"/>
      <c r="V758" s="2" t="s">
        <v>734</v>
      </c>
      <c r="W758" s="10">
        <v>2253001.2999999998</v>
      </c>
      <c r="X758" s="10">
        <v>0</v>
      </c>
      <c r="Y758" s="10">
        <v>0</v>
      </c>
      <c r="Z758" s="10">
        <v>0</v>
      </c>
      <c r="AA758" s="10">
        <v>0</v>
      </c>
      <c r="AB758" s="10">
        <v>0</v>
      </c>
      <c r="AC758" s="10">
        <v>0</v>
      </c>
      <c r="AD758" s="10">
        <v>0</v>
      </c>
      <c r="AE758" s="10">
        <v>0</v>
      </c>
      <c r="AF758" s="10">
        <v>2072573.66</v>
      </c>
      <c r="AG758" s="10">
        <v>0</v>
      </c>
      <c r="AH758" s="10">
        <v>0</v>
      </c>
      <c r="AI758" s="10">
        <v>0</v>
      </c>
      <c r="AJ758" s="10">
        <v>108130.22</v>
      </c>
      <c r="AK758" s="10">
        <v>30000</v>
      </c>
      <c r="AL758" s="10">
        <v>42297.42</v>
      </c>
      <c r="AN758" s="31">
        <f t="shared" si="102"/>
        <v>4757.7299999999814</v>
      </c>
      <c r="AO758" s="13">
        <f t="shared" si="103"/>
        <v>4757.7299999999959</v>
      </c>
      <c r="AP758" s="13">
        <f t="shared" si="104"/>
        <v>0</v>
      </c>
      <c r="AQ758" s="13">
        <f t="shared" si="105"/>
        <v>0</v>
      </c>
      <c r="AR758" s="13">
        <f t="shared" si="106"/>
        <v>-1.4551915228366852E-11</v>
      </c>
    </row>
    <row r="759" spans="1:44" x14ac:dyDescent="0.25">
      <c r="A759" s="5">
        <f t="shared" si="111"/>
        <v>739</v>
      </c>
      <c r="B759" s="5">
        <f t="shared" si="111"/>
        <v>372</v>
      </c>
      <c r="C759" s="15" t="s">
        <v>720</v>
      </c>
      <c r="D759" s="2" t="s">
        <v>735</v>
      </c>
      <c r="E759" s="30">
        <f t="shared" si="107"/>
        <v>2236282.4899999998</v>
      </c>
      <c r="F759" s="32">
        <v>0</v>
      </c>
      <c r="G759" s="32">
        <v>0</v>
      </c>
      <c r="H759" s="32">
        <v>0</v>
      </c>
      <c r="I759" s="32">
        <v>0</v>
      </c>
      <c r="J759" s="32">
        <v>0</v>
      </c>
      <c r="K759" s="32">
        <v>0</v>
      </c>
      <c r="L759" s="32">
        <v>0</v>
      </c>
      <c r="M759" s="32">
        <v>0</v>
      </c>
      <c r="N759" s="32">
        <v>2052579.01</v>
      </c>
      <c r="O759" s="32">
        <v>0</v>
      </c>
      <c r="P759" s="32">
        <v>0</v>
      </c>
      <c r="Q759" s="32">
        <v>0</v>
      </c>
      <c r="R759" s="32">
        <v>111814.12</v>
      </c>
      <c r="S759" s="32">
        <v>30000</v>
      </c>
      <c r="T759" s="32">
        <v>41889.360000000001</v>
      </c>
      <c r="U759" s="31"/>
      <c r="V759" s="2" t="s">
        <v>735</v>
      </c>
      <c r="W759" s="10">
        <v>2231570.02</v>
      </c>
      <c r="X759" s="10">
        <v>0</v>
      </c>
      <c r="Y759" s="10">
        <v>0</v>
      </c>
      <c r="Z759" s="10">
        <v>0</v>
      </c>
      <c r="AA759" s="10">
        <v>0</v>
      </c>
      <c r="AB759" s="10">
        <v>0</v>
      </c>
      <c r="AC759" s="10">
        <v>0</v>
      </c>
      <c r="AD759" s="10">
        <v>0</v>
      </c>
      <c r="AE759" s="10">
        <v>0</v>
      </c>
      <c r="AF759" s="10">
        <v>2052579.01</v>
      </c>
      <c r="AG759" s="10">
        <v>0</v>
      </c>
      <c r="AH759" s="10">
        <v>0</v>
      </c>
      <c r="AI759" s="10">
        <v>0</v>
      </c>
      <c r="AJ759" s="10">
        <v>107101.65</v>
      </c>
      <c r="AK759" s="10">
        <v>30000</v>
      </c>
      <c r="AL759" s="10">
        <v>41889.360000000001</v>
      </c>
      <c r="AN759" s="31">
        <f t="shared" si="102"/>
        <v>4712.4699999997392</v>
      </c>
      <c r="AO759" s="13">
        <f t="shared" si="103"/>
        <v>4712.4700000000012</v>
      </c>
      <c r="AP759" s="13">
        <f t="shared" si="104"/>
        <v>0</v>
      </c>
      <c r="AQ759" s="13">
        <f t="shared" si="105"/>
        <v>0</v>
      </c>
      <c r="AR759" s="13">
        <f t="shared" si="106"/>
        <v>-2.6193447411060333E-10</v>
      </c>
    </row>
    <row r="760" spans="1:44" x14ac:dyDescent="0.25">
      <c r="A760" s="5">
        <f t="shared" si="111"/>
        <v>740</v>
      </c>
      <c r="B760" s="5">
        <f t="shared" si="111"/>
        <v>373</v>
      </c>
      <c r="C760" s="15" t="s">
        <v>736</v>
      </c>
      <c r="D760" s="2" t="s">
        <v>737</v>
      </c>
      <c r="E760" s="30">
        <f t="shared" si="107"/>
        <v>4617038.5599999996</v>
      </c>
      <c r="F760" s="32">
        <v>2308574.29</v>
      </c>
      <c r="G760" s="32">
        <v>0</v>
      </c>
      <c r="H760" s="32">
        <v>315291.89</v>
      </c>
      <c r="I760" s="32">
        <v>1300269.6100000001</v>
      </c>
      <c r="J760" s="32">
        <v>0</v>
      </c>
      <c r="K760" s="32">
        <v>0</v>
      </c>
      <c r="L760" s="32">
        <v>520581.48</v>
      </c>
      <c r="M760" s="32">
        <v>0</v>
      </c>
      <c r="N760" s="32">
        <v>0</v>
      </c>
      <c r="O760" s="32">
        <v>0</v>
      </c>
      <c r="P760" s="32">
        <v>0</v>
      </c>
      <c r="Q760" s="32">
        <v>0</v>
      </c>
      <c r="R760" s="32">
        <v>65085.210000000006</v>
      </c>
      <c r="S760" s="32">
        <v>30000</v>
      </c>
      <c r="T760" s="32">
        <v>77236.08</v>
      </c>
      <c r="U760" s="31"/>
      <c r="V760" s="2" t="s">
        <v>737</v>
      </c>
      <c r="W760" s="10">
        <v>4607309.16</v>
      </c>
      <c r="X760" s="10">
        <v>2218554.35</v>
      </c>
      <c r="Y760" s="10">
        <v>0</v>
      </c>
      <c r="Z760" s="10">
        <v>312786.95</v>
      </c>
      <c r="AA760" s="10">
        <v>1253227.08</v>
      </c>
      <c r="AB760" s="10">
        <v>0</v>
      </c>
      <c r="AC760" s="10">
        <v>0</v>
      </c>
      <c r="AD760" s="10">
        <v>484494.53</v>
      </c>
      <c r="AE760" s="10">
        <v>0</v>
      </c>
      <c r="AF760" s="10">
        <v>0</v>
      </c>
      <c r="AG760" s="10">
        <v>0</v>
      </c>
      <c r="AH760" s="10">
        <v>0</v>
      </c>
      <c r="AI760" s="10">
        <v>0</v>
      </c>
      <c r="AJ760" s="10">
        <v>221122.53</v>
      </c>
      <c r="AK760" s="10">
        <v>30000</v>
      </c>
      <c r="AL760" s="10">
        <v>87123.72</v>
      </c>
      <c r="AN760" s="31">
        <f t="shared" si="102"/>
        <v>9729.3999999994412</v>
      </c>
      <c r="AO760" s="13">
        <f t="shared" si="103"/>
        <v>-156037.32</v>
      </c>
      <c r="AP760" s="13">
        <f t="shared" si="104"/>
        <v>0</v>
      </c>
      <c r="AQ760" s="13">
        <f t="shared" si="105"/>
        <v>-9887.64</v>
      </c>
      <c r="AR760" s="13">
        <f t="shared" si="106"/>
        <v>175654.35999999946</v>
      </c>
    </row>
    <row r="761" spans="1:44" x14ac:dyDescent="0.25">
      <c r="A761" s="5">
        <f t="shared" si="111"/>
        <v>741</v>
      </c>
      <c r="B761" s="5">
        <f t="shared" si="111"/>
        <v>374</v>
      </c>
      <c r="C761" s="15" t="s">
        <v>1498</v>
      </c>
      <c r="D761" s="2" t="s">
        <v>1499</v>
      </c>
      <c r="E761" s="30">
        <f t="shared" si="107"/>
        <v>11194336.51</v>
      </c>
      <c r="F761" s="32">
        <v>1432435.2</v>
      </c>
      <c r="G761" s="32">
        <v>0</v>
      </c>
      <c r="H761" s="32">
        <v>201954.5</v>
      </c>
      <c r="I761" s="32">
        <v>809160.52</v>
      </c>
      <c r="J761" s="32">
        <v>0</v>
      </c>
      <c r="K761" s="32">
        <v>0</v>
      </c>
      <c r="L761" s="32">
        <v>336051.27</v>
      </c>
      <c r="M761" s="32">
        <v>0</v>
      </c>
      <c r="N761" s="32">
        <v>1765588.56</v>
      </c>
      <c r="O761" s="32">
        <v>0</v>
      </c>
      <c r="P761" s="12">
        <v>3046918.77</v>
      </c>
      <c r="Q761" s="32">
        <v>2823650.25</v>
      </c>
      <c r="R761" s="32">
        <v>542869.1</v>
      </c>
      <c r="S761" s="32">
        <v>30000</v>
      </c>
      <c r="T761" s="32">
        <v>205708.34</v>
      </c>
      <c r="U761" s="31"/>
      <c r="V761" s="2" t="s">
        <v>1499</v>
      </c>
      <c r="W761" s="10">
        <v>11194336.51</v>
      </c>
      <c r="X761" s="10">
        <v>1432435.2</v>
      </c>
      <c r="Y761" s="10">
        <v>0</v>
      </c>
      <c r="Z761" s="10">
        <v>201954.5</v>
      </c>
      <c r="AA761" s="10">
        <v>809160.52</v>
      </c>
      <c r="AB761" s="10">
        <v>0</v>
      </c>
      <c r="AC761" s="10">
        <v>0</v>
      </c>
      <c r="AD761" s="10">
        <v>312819.48</v>
      </c>
      <c r="AE761" s="10">
        <v>0</v>
      </c>
      <c r="AF761" s="10">
        <v>1765588.56</v>
      </c>
      <c r="AG761" s="10">
        <v>0</v>
      </c>
      <c r="AH761" s="10">
        <v>3046918.77</v>
      </c>
      <c r="AI761" s="10">
        <v>2823650.25</v>
      </c>
      <c r="AJ761" s="10">
        <v>559716.80999999994</v>
      </c>
      <c r="AK761" s="10">
        <v>30000</v>
      </c>
      <c r="AL761" s="10">
        <v>212092.41999999998</v>
      </c>
      <c r="AN761" s="31"/>
      <c r="AO761" s="13"/>
      <c r="AP761" s="13"/>
      <c r="AQ761" s="13"/>
      <c r="AR761" s="13"/>
    </row>
    <row r="762" spans="1:44" x14ac:dyDescent="0.25">
      <c r="A762" s="5">
        <f t="shared" si="111"/>
        <v>742</v>
      </c>
      <c r="B762" s="5">
        <f t="shared" si="111"/>
        <v>375</v>
      </c>
      <c r="C762" s="15" t="s">
        <v>738</v>
      </c>
      <c r="D762" s="2" t="s">
        <v>739</v>
      </c>
      <c r="E762" s="30">
        <f t="shared" si="107"/>
        <v>5897997.2340317573</v>
      </c>
      <c r="F762" s="32">
        <v>0</v>
      </c>
      <c r="G762" s="32">
        <v>0</v>
      </c>
      <c r="H762" s="32">
        <v>0</v>
      </c>
      <c r="I762" s="32">
        <v>0</v>
      </c>
      <c r="J762" s="32">
        <v>0</v>
      </c>
      <c r="K762" s="32">
        <v>0</v>
      </c>
      <c r="L762" s="32">
        <v>0</v>
      </c>
      <c r="M762" s="32">
        <v>0</v>
      </c>
      <c r="N762" s="32">
        <v>5597370.9500000002</v>
      </c>
      <c r="O762" s="32">
        <v>0</v>
      </c>
      <c r="P762" s="12">
        <v>0</v>
      </c>
      <c r="Q762" s="32">
        <v>0</v>
      </c>
      <c r="R762" s="32">
        <v>168802.38403175637</v>
      </c>
      <c r="S762" s="32">
        <v>17640</v>
      </c>
      <c r="T762" s="32">
        <v>114183.9</v>
      </c>
      <c r="U762" s="31"/>
      <c r="V762" s="2" t="s">
        <v>739</v>
      </c>
      <c r="W762" s="10">
        <v>5607537.6940317573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  <c r="AC762" s="10">
        <v>0</v>
      </c>
      <c r="AD762" s="10">
        <v>0</v>
      </c>
      <c r="AE762" s="10">
        <v>0</v>
      </c>
      <c r="AF762" s="10">
        <v>5383163.0700000003</v>
      </c>
      <c r="AG762" s="10">
        <v>0</v>
      </c>
      <c r="AH762" s="10">
        <v>0</v>
      </c>
      <c r="AI762" s="10">
        <v>0</v>
      </c>
      <c r="AJ762" s="10">
        <v>84514.144031756383</v>
      </c>
      <c r="AK762" s="10">
        <v>20000</v>
      </c>
      <c r="AL762" s="10">
        <v>109860.48</v>
      </c>
      <c r="AN762" s="31">
        <f t="shared" si="102"/>
        <v>290459.54000000004</v>
      </c>
      <c r="AO762" s="13">
        <f t="shared" si="103"/>
        <v>84288.239999999991</v>
      </c>
      <c r="AP762" s="13">
        <f t="shared" si="104"/>
        <v>-2360</v>
      </c>
      <c r="AQ762" s="13">
        <f t="shared" si="105"/>
        <v>4323.4199999999983</v>
      </c>
      <c r="AR762" s="13">
        <f t="shared" si="106"/>
        <v>204207.88000000006</v>
      </c>
    </row>
    <row r="763" spans="1:44" x14ac:dyDescent="0.25">
      <c r="A763" s="5">
        <f t="shared" si="111"/>
        <v>743</v>
      </c>
      <c r="B763" s="5">
        <f t="shared" si="111"/>
        <v>376</v>
      </c>
      <c r="C763" s="15" t="s">
        <v>738</v>
      </c>
      <c r="D763" s="2" t="s">
        <v>740</v>
      </c>
      <c r="E763" s="30">
        <f t="shared" si="107"/>
        <v>2877175.5788772223</v>
      </c>
      <c r="F763" s="32">
        <v>0</v>
      </c>
      <c r="G763" s="32">
        <v>0</v>
      </c>
      <c r="H763" s="32">
        <v>0</v>
      </c>
      <c r="I763" s="32">
        <v>0</v>
      </c>
      <c r="J763" s="32">
        <v>0</v>
      </c>
      <c r="K763" s="32">
        <v>0</v>
      </c>
      <c r="L763" s="32">
        <v>0</v>
      </c>
      <c r="M763" s="32">
        <v>0</v>
      </c>
      <c r="N763" s="32">
        <v>2731358.75</v>
      </c>
      <c r="O763" s="32">
        <v>0</v>
      </c>
      <c r="P763" s="12">
        <v>0</v>
      </c>
      <c r="Q763" s="32">
        <v>0</v>
      </c>
      <c r="R763" s="32">
        <v>70074.808877222153</v>
      </c>
      <c r="S763" s="32">
        <v>20000</v>
      </c>
      <c r="T763" s="32">
        <v>55742.02</v>
      </c>
      <c r="U763" s="31"/>
      <c r="V763" s="2" t="s">
        <v>740</v>
      </c>
      <c r="W763" s="10">
        <v>2803391.6088772221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  <c r="AD763" s="10">
        <v>0</v>
      </c>
      <c r="AE763" s="10">
        <v>0</v>
      </c>
      <c r="AF763" s="10">
        <v>2649250.46</v>
      </c>
      <c r="AG763" s="10">
        <v>0</v>
      </c>
      <c r="AH763" s="10">
        <v>0</v>
      </c>
      <c r="AI763" s="10">
        <v>0</v>
      </c>
      <c r="AJ763" s="10">
        <v>70074.808877222153</v>
      </c>
      <c r="AK763" s="10">
        <v>20000</v>
      </c>
      <c r="AL763" s="10">
        <v>54066.34</v>
      </c>
      <c r="AN763" s="31">
        <f t="shared" si="102"/>
        <v>73783.970000000205</v>
      </c>
      <c r="AO763" s="13">
        <f t="shared" si="103"/>
        <v>0</v>
      </c>
      <c r="AP763" s="13">
        <f t="shared" si="104"/>
        <v>0</v>
      </c>
      <c r="AQ763" s="13">
        <f t="shared" si="105"/>
        <v>1675.6800000000003</v>
      </c>
      <c r="AR763" s="13">
        <f t="shared" si="106"/>
        <v>72108.290000000212</v>
      </c>
    </row>
    <row r="764" spans="1:44" x14ac:dyDescent="0.25">
      <c r="A764" s="5">
        <f t="shared" si="111"/>
        <v>744</v>
      </c>
      <c r="B764" s="5">
        <f t="shared" si="111"/>
        <v>377</v>
      </c>
      <c r="C764" s="15" t="s">
        <v>339</v>
      </c>
      <c r="D764" s="2" t="s">
        <v>741</v>
      </c>
      <c r="E764" s="30">
        <f t="shared" si="107"/>
        <v>854274.07000000007</v>
      </c>
      <c r="F764" s="32">
        <v>0</v>
      </c>
      <c r="G764" s="32">
        <v>0</v>
      </c>
      <c r="H764" s="32">
        <v>0</v>
      </c>
      <c r="I764" s="32">
        <v>0</v>
      </c>
      <c r="J764" s="32">
        <v>0</v>
      </c>
      <c r="K764" s="32">
        <v>0</v>
      </c>
      <c r="L764" s="32">
        <v>0</v>
      </c>
      <c r="M764" s="32">
        <v>0</v>
      </c>
      <c r="N764" s="32">
        <v>0</v>
      </c>
      <c r="O764" s="32">
        <v>0</v>
      </c>
      <c r="P764" s="12">
        <v>0</v>
      </c>
      <c r="Q764" s="32">
        <v>594027.59</v>
      </c>
      <c r="R764" s="32">
        <v>185268.55000000002</v>
      </c>
      <c r="S764" s="32">
        <v>62854.91</v>
      </c>
      <c r="T764" s="32">
        <v>12123.02</v>
      </c>
      <c r="U764" s="31"/>
      <c r="V764" s="2" t="s">
        <v>741</v>
      </c>
      <c r="W764" s="10">
        <v>996828.92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  <c r="AC764" s="10">
        <v>0</v>
      </c>
      <c r="AD764" s="10">
        <v>0</v>
      </c>
      <c r="AE764" s="10">
        <v>0</v>
      </c>
      <c r="AF764" s="10">
        <v>0</v>
      </c>
      <c r="AG764" s="10">
        <v>0</v>
      </c>
      <c r="AH764" s="10">
        <v>0</v>
      </c>
      <c r="AI764" s="10">
        <v>765929.17</v>
      </c>
      <c r="AJ764" s="10">
        <v>185268.55000000002</v>
      </c>
      <c r="AK764" s="10">
        <v>62854.91</v>
      </c>
      <c r="AL764" s="10">
        <v>15631.2</v>
      </c>
      <c r="AN764" s="31">
        <f t="shared" si="102"/>
        <v>-142554.84999999998</v>
      </c>
      <c r="AO764" s="13">
        <f t="shared" si="103"/>
        <v>0</v>
      </c>
      <c r="AP764" s="13">
        <f t="shared" si="104"/>
        <v>0</v>
      </c>
      <c r="AQ764" s="13">
        <f t="shared" si="105"/>
        <v>-3508.1800000000003</v>
      </c>
      <c r="AR764" s="13">
        <f t="shared" si="106"/>
        <v>-139046.66999999998</v>
      </c>
    </row>
    <row r="765" spans="1:44" x14ac:dyDescent="0.25">
      <c r="A765" s="5">
        <f t="shared" si="111"/>
        <v>745</v>
      </c>
      <c r="B765" s="5">
        <f t="shared" si="111"/>
        <v>378</v>
      </c>
      <c r="C765" s="15" t="s">
        <v>339</v>
      </c>
      <c r="D765" s="2" t="s">
        <v>742</v>
      </c>
      <c r="E765" s="30">
        <f t="shared" si="107"/>
        <v>488213.67333333328</v>
      </c>
      <c r="F765" s="32">
        <v>0</v>
      </c>
      <c r="G765" s="32">
        <v>0</v>
      </c>
      <c r="H765" s="32">
        <v>0</v>
      </c>
      <c r="I765" s="32">
        <v>0</v>
      </c>
      <c r="J765" s="32">
        <v>249648.9</v>
      </c>
      <c r="K765" s="32">
        <v>0</v>
      </c>
      <c r="L765" s="32">
        <v>0</v>
      </c>
      <c r="M765" s="32">
        <v>0</v>
      </c>
      <c r="N765" s="32">
        <v>0</v>
      </c>
      <c r="O765" s="32">
        <v>0</v>
      </c>
      <c r="P765" s="12">
        <v>0</v>
      </c>
      <c r="Q765" s="32">
        <v>0</v>
      </c>
      <c r="R765" s="32">
        <v>230136.56</v>
      </c>
      <c r="S765" s="32">
        <v>3333.3333333333335</v>
      </c>
      <c r="T765" s="32">
        <v>5094.88</v>
      </c>
      <c r="U765" s="31"/>
      <c r="V765" s="2" t="s">
        <v>742</v>
      </c>
      <c r="W765" s="10">
        <v>693939.55</v>
      </c>
      <c r="X765" s="10">
        <v>0</v>
      </c>
      <c r="Y765" s="10">
        <v>0</v>
      </c>
      <c r="Z765" s="10">
        <v>0</v>
      </c>
      <c r="AA765" s="10">
        <v>0</v>
      </c>
      <c r="AB765" s="10">
        <v>425126.93</v>
      </c>
      <c r="AC765" s="10">
        <v>0</v>
      </c>
      <c r="AD765" s="10">
        <v>0</v>
      </c>
      <c r="AE765" s="10">
        <v>0</v>
      </c>
      <c r="AF765" s="10">
        <v>0</v>
      </c>
      <c r="AG765" s="10">
        <v>0</v>
      </c>
      <c r="AH765" s="10">
        <v>0</v>
      </c>
      <c r="AI765" s="10">
        <v>0</v>
      </c>
      <c r="AJ765" s="10">
        <v>230136.56</v>
      </c>
      <c r="AK765" s="10">
        <v>3333.3333333333335</v>
      </c>
      <c r="AL765" s="10">
        <v>8676.06</v>
      </c>
      <c r="AN765" s="31">
        <f t="shared" si="102"/>
        <v>-205725.87666666677</v>
      </c>
      <c r="AO765" s="13">
        <f t="shared" si="103"/>
        <v>0</v>
      </c>
      <c r="AP765" s="13">
        <f t="shared" si="104"/>
        <v>0</v>
      </c>
      <c r="AQ765" s="13">
        <f t="shared" si="105"/>
        <v>-3581.1799999999994</v>
      </c>
      <c r="AR765" s="13">
        <f t="shared" si="106"/>
        <v>-202144.69666666677</v>
      </c>
    </row>
    <row r="766" spans="1:44" x14ac:dyDescent="0.25">
      <c r="A766" s="5">
        <f t="shared" si="111"/>
        <v>746</v>
      </c>
      <c r="B766" s="5">
        <f t="shared" si="111"/>
        <v>379</v>
      </c>
      <c r="C766" s="15" t="s">
        <v>339</v>
      </c>
      <c r="D766" s="2" t="s">
        <v>743</v>
      </c>
      <c r="E766" s="30">
        <f t="shared" si="107"/>
        <v>196930.91</v>
      </c>
      <c r="F766" s="32">
        <v>0</v>
      </c>
      <c r="G766" s="32">
        <v>0</v>
      </c>
      <c r="H766" s="32">
        <v>0</v>
      </c>
      <c r="I766" s="32">
        <v>0</v>
      </c>
      <c r="J766" s="32">
        <v>104826.55</v>
      </c>
      <c r="K766" s="32">
        <v>0</v>
      </c>
      <c r="L766" s="32">
        <v>0</v>
      </c>
      <c r="M766" s="32">
        <v>0</v>
      </c>
      <c r="N766" s="32">
        <v>0</v>
      </c>
      <c r="O766" s="32">
        <v>0</v>
      </c>
      <c r="P766" s="12">
        <v>0</v>
      </c>
      <c r="Q766" s="32">
        <v>0</v>
      </c>
      <c r="R766" s="32">
        <v>84965.04</v>
      </c>
      <c r="S766" s="32">
        <v>5000</v>
      </c>
      <c r="T766" s="32">
        <v>2139.3200000000002</v>
      </c>
      <c r="U766" s="31"/>
      <c r="V766" s="2" t="s">
        <v>743</v>
      </c>
      <c r="W766" s="10">
        <v>272049.39999999997</v>
      </c>
      <c r="X766" s="10">
        <v>0</v>
      </c>
      <c r="Y766" s="10">
        <v>0</v>
      </c>
      <c r="Z766" s="10">
        <v>0</v>
      </c>
      <c r="AA766" s="10">
        <v>0</v>
      </c>
      <c r="AB766" s="10">
        <v>153942.68</v>
      </c>
      <c r="AC766" s="10">
        <v>0</v>
      </c>
      <c r="AD766" s="10">
        <v>0</v>
      </c>
      <c r="AE766" s="10">
        <v>0</v>
      </c>
      <c r="AF766" s="10">
        <v>0</v>
      </c>
      <c r="AG766" s="10">
        <v>0</v>
      </c>
      <c r="AH766" s="10">
        <v>0</v>
      </c>
      <c r="AI766" s="10">
        <v>0</v>
      </c>
      <c r="AJ766" s="10">
        <v>84965.04</v>
      </c>
      <c r="AK766" s="10">
        <v>5000</v>
      </c>
      <c r="AL766" s="10">
        <v>3141.68</v>
      </c>
      <c r="AN766" s="31">
        <f t="shared" si="102"/>
        <v>-75118.489999999962</v>
      </c>
      <c r="AO766" s="13">
        <f t="shared" si="103"/>
        <v>0</v>
      </c>
      <c r="AP766" s="13">
        <f t="shared" si="104"/>
        <v>0</v>
      </c>
      <c r="AQ766" s="13">
        <f t="shared" si="105"/>
        <v>-1002.3599999999997</v>
      </c>
      <c r="AR766" s="13">
        <f t="shared" si="106"/>
        <v>-74116.129999999961</v>
      </c>
    </row>
    <row r="767" spans="1:44" x14ac:dyDescent="0.25">
      <c r="A767" s="5">
        <f t="shared" si="111"/>
        <v>747</v>
      </c>
      <c r="B767" s="5">
        <f t="shared" si="111"/>
        <v>380</v>
      </c>
      <c r="C767" s="15" t="s">
        <v>339</v>
      </c>
      <c r="D767" s="2" t="s">
        <v>744</v>
      </c>
      <c r="E767" s="30">
        <f t="shared" si="107"/>
        <v>1079008.4233333333</v>
      </c>
      <c r="F767" s="32">
        <v>0</v>
      </c>
      <c r="G767" s="32">
        <v>0</v>
      </c>
      <c r="H767" s="32">
        <v>0</v>
      </c>
      <c r="I767" s="32">
        <v>0</v>
      </c>
      <c r="J767" s="32">
        <v>975528.1</v>
      </c>
      <c r="K767" s="32">
        <v>0</v>
      </c>
      <c r="L767" s="32">
        <v>0</v>
      </c>
      <c r="M767" s="32">
        <v>0</v>
      </c>
      <c r="N767" s="32">
        <v>0</v>
      </c>
      <c r="O767" s="32">
        <v>0</v>
      </c>
      <c r="P767" s="12">
        <v>0</v>
      </c>
      <c r="Q767" s="32">
        <v>0</v>
      </c>
      <c r="R767" s="32">
        <v>80238.25</v>
      </c>
      <c r="S767" s="32">
        <v>3333.3333333333335</v>
      </c>
      <c r="T767" s="32">
        <v>19908.740000000002</v>
      </c>
      <c r="U767" s="31"/>
      <c r="V767" s="2" t="s">
        <v>744</v>
      </c>
      <c r="W767" s="10">
        <v>1105296.2499999998</v>
      </c>
      <c r="X767" s="10">
        <v>0</v>
      </c>
      <c r="Y767" s="10">
        <v>0</v>
      </c>
      <c r="Z767" s="10">
        <v>0</v>
      </c>
      <c r="AA767" s="10">
        <v>0</v>
      </c>
      <c r="AB767" s="10">
        <v>975156.84</v>
      </c>
      <c r="AC767" s="10">
        <v>0</v>
      </c>
      <c r="AD767" s="10">
        <v>0</v>
      </c>
      <c r="AE767" s="10">
        <v>0</v>
      </c>
      <c r="AF767" s="10">
        <v>0</v>
      </c>
      <c r="AG767" s="10">
        <v>0</v>
      </c>
      <c r="AH767" s="10">
        <v>0</v>
      </c>
      <c r="AI767" s="10">
        <v>0</v>
      </c>
      <c r="AJ767" s="10">
        <v>80238.25</v>
      </c>
      <c r="AK767" s="10">
        <v>3333.3333333333335</v>
      </c>
      <c r="AL767" s="10">
        <v>19901.16</v>
      </c>
      <c r="AN767" s="31">
        <f t="shared" si="102"/>
        <v>-26287.826666666428</v>
      </c>
      <c r="AO767" s="13">
        <f t="shared" si="103"/>
        <v>0</v>
      </c>
      <c r="AP767" s="13">
        <f t="shared" si="104"/>
        <v>0</v>
      </c>
      <c r="AQ767" s="13">
        <f t="shared" si="105"/>
        <v>7.5800000000017462</v>
      </c>
      <c r="AR767" s="13">
        <f t="shared" si="106"/>
        <v>-26295.406666666429</v>
      </c>
    </row>
    <row r="768" spans="1:44" x14ac:dyDescent="0.25">
      <c r="A768" s="5">
        <f t="shared" si="111"/>
        <v>748</v>
      </c>
      <c r="B768" s="5">
        <f t="shared" si="111"/>
        <v>381</v>
      </c>
      <c r="C768" s="15" t="s">
        <v>339</v>
      </c>
      <c r="D768" s="2" t="s">
        <v>341</v>
      </c>
      <c r="E768" s="30">
        <f t="shared" si="107"/>
        <v>1817001.7999999998</v>
      </c>
      <c r="F768" s="32">
        <v>0</v>
      </c>
      <c r="G768" s="32">
        <v>0</v>
      </c>
      <c r="H768" s="32">
        <v>0</v>
      </c>
      <c r="I768" s="32">
        <v>0</v>
      </c>
      <c r="J768" s="32">
        <v>0</v>
      </c>
      <c r="K768" s="32">
        <v>0</v>
      </c>
      <c r="L768" s="32">
        <v>0</v>
      </c>
      <c r="M768" s="32">
        <v>0</v>
      </c>
      <c r="N768" s="32">
        <v>0</v>
      </c>
      <c r="O768" s="32">
        <v>0</v>
      </c>
      <c r="P768" s="12">
        <v>0</v>
      </c>
      <c r="Q768" s="32">
        <v>1517811.15</v>
      </c>
      <c r="R768" s="32">
        <v>218824.40999999997</v>
      </c>
      <c r="S768" s="32">
        <v>60919.58</v>
      </c>
      <c r="T768" s="32">
        <v>19446.66</v>
      </c>
      <c r="U768" s="31"/>
      <c r="V768" s="2" t="s">
        <v>341</v>
      </c>
      <c r="W768" s="10">
        <v>1930499.7399999998</v>
      </c>
      <c r="X768" s="10">
        <v>0</v>
      </c>
      <c r="Y768" s="10">
        <v>0</v>
      </c>
      <c r="Z768" s="10">
        <v>0</v>
      </c>
      <c r="AA768" s="10">
        <v>0</v>
      </c>
      <c r="AB768" s="10">
        <v>0</v>
      </c>
      <c r="AC768" s="10">
        <v>0</v>
      </c>
      <c r="AD768" s="10">
        <v>0</v>
      </c>
      <c r="AE768" s="10">
        <v>0</v>
      </c>
      <c r="AF768" s="10">
        <v>0</v>
      </c>
      <c r="AG768" s="10">
        <v>0</v>
      </c>
      <c r="AH768" s="10">
        <v>0</v>
      </c>
      <c r="AI768" s="10">
        <v>1662228.67</v>
      </c>
      <c r="AJ768" s="10">
        <v>218824.40999999997</v>
      </c>
      <c r="AK768" s="10">
        <v>60919.58</v>
      </c>
      <c r="AL768" s="10">
        <v>19446.66</v>
      </c>
      <c r="AN768" s="31">
        <f t="shared" si="102"/>
        <v>-113497.93999999994</v>
      </c>
      <c r="AO768" s="13">
        <f t="shared" si="103"/>
        <v>0</v>
      </c>
      <c r="AP768" s="13">
        <f t="shared" si="104"/>
        <v>0</v>
      </c>
      <c r="AQ768" s="13">
        <f t="shared" si="105"/>
        <v>0</v>
      </c>
      <c r="AR768" s="13">
        <f t="shared" si="106"/>
        <v>-113497.93999999994</v>
      </c>
    </row>
    <row r="769" spans="1:44" x14ac:dyDescent="0.25">
      <c r="A769" s="5">
        <f t="shared" si="111"/>
        <v>749</v>
      </c>
      <c r="B769" s="5">
        <f t="shared" si="111"/>
        <v>382</v>
      </c>
      <c r="C769" s="15" t="s">
        <v>339</v>
      </c>
      <c r="D769" s="2" t="s">
        <v>1516</v>
      </c>
      <c r="E769" s="30">
        <f t="shared" ref="E769:E786" si="112">SUM(F769:T769)</f>
        <v>2578857.2399999998</v>
      </c>
      <c r="F769" s="32">
        <v>0</v>
      </c>
      <c r="G769" s="32">
        <v>0</v>
      </c>
      <c r="H769" s="32">
        <v>243415.36</v>
      </c>
      <c r="I769" s="32">
        <v>0</v>
      </c>
      <c r="J769" s="32">
        <v>0</v>
      </c>
      <c r="K769" s="32">
        <v>0</v>
      </c>
      <c r="L769" s="32">
        <v>0</v>
      </c>
      <c r="M769" s="32">
        <v>0</v>
      </c>
      <c r="N769" s="32">
        <v>2128100.73</v>
      </c>
      <c r="O769" s="32">
        <v>0</v>
      </c>
      <c r="P769" s="12">
        <v>0</v>
      </c>
      <c r="Q769" s="32">
        <v>0</v>
      </c>
      <c r="R769" s="32">
        <v>128942.87</v>
      </c>
      <c r="S769" s="32">
        <v>30000</v>
      </c>
      <c r="T769" s="32">
        <v>48398.28</v>
      </c>
      <c r="U769" s="31"/>
      <c r="V769" s="2" t="s">
        <v>1516</v>
      </c>
      <c r="W769" s="10">
        <v>2549905.62</v>
      </c>
      <c r="X769" s="10">
        <v>0</v>
      </c>
      <c r="Y769" s="10">
        <v>0</v>
      </c>
      <c r="Z769" s="10">
        <v>243415.36</v>
      </c>
      <c r="AA769" s="10">
        <v>0</v>
      </c>
      <c r="AB769" s="10">
        <v>0</v>
      </c>
      <c r="AC769" s="10">
        <v>0</v>
      </c>
      <c r="AD769" s="10">
        <v>0</v>
      </c>
      <c r="AE769" s="10">
        <v>0</v>
      </c>
      <c r="AF769" s="10">
        <v>2128100.73</v>
      </c>
      <c r="AG769" s="10">
        <v>0</v>
      </c>
      <c r="AH769" s="10">
        <v>0</v>
      </c>
      <c r="AI769" s="10">
        <v>0</v>
      </c>
      <c r="AJ769" s="10">
        <v>128942.87</v>
      </c>
      <c r="AK769" s="10">
        <v>30000</v>
      </c>
      <c r="AL769" s="10">
        <v>19446.66</v>
      </c>
      <c r="AN769" s="31"/>
      <c r="AO769" s="13"/>
      <c r="AP769" s="13"/>
      <c r="AQ769" s="13"/>
      <c r="AR769" s="13"/>
    </row>
    <row r="770" spans="1:44" x14ac:dyDescent="0.25">
      <c r="A770" s="5">
        <f t="shared" si="111"/>
        <v>750</v>
      </c>
      <c r="B770" s="5">
        <f t="shared" si="111"/>
        <v>383</v>
      </c>
      <c r="C770" s="15" t="s">
        <v>339</v>
      </c>
      <c r="D770" s="2" t="s">
        <v>1517</v>
      </c>
      <c r="E770" s="30">
        <f t="shared" si="112"/>
        <v>2575642.2200000002</v>
      </c>
      <c r="F770" s="32">
        <v>0</v>
      </c>
      <c r="G770" s="32">
        <v>0</v>
      </c>
      <c r="H770" s="32">
        <v>0</v>
      </c>
      <c r="I770" s="32">
        <v>0</v>
      </c>
      <c r="J770" s="32">
        <v>0</v>
      </c>
      <c r="K770" s="32">
        <v>0</v>
      </c>
      <c r="L770" s="32">
        <v>0</v>
      </c>
      <c r="M770" s="32">
        <v>0</v>
      </c>
      <c r="N770" s="32">
        <v>2368522.91</v>
      </c>
      <c r="O770" s="32">
        <v>0</v>
      </c>
      <c r="P770" s="12">
        <v>0</v>
      </c>
      <c r="Q770" s="32">
        <v>0</v>
      </c>
      <c r="R770" s="32">
        <v>128782.11</v>
      </c>
      <c r="S770" s="32">
        <v>30000</v>
      </c>
      <c r="T770" s="32">
        <v>48337.2</v>
      </c>
      <c r="U770" s="31"/>
      <c r="V770" s="2" t="s">
        <v>1517</v>
      </c>
      <c r="W770" s="10">
        <v>2546751.6800000002</v>
      </c>
      <c r="X770" s="10">
        <v>0</v>
      </c>
      <c r="Y770" s="10">
        <v>0</v>
      </c>
      <c r="Z770" s="10">
        <v>0</v>
      </c>
      <c r="AA770" s="10">
        <v>0</v>
      </c>
      <c r="AB770" s="10">
        <v>0</v>
      </c>
      <c r="AC770" s="10">
        <v>0</v>
      </c>
      <c r="AD770" s="10">
        <v>0</v>
      </c>
      <c r="AE770" s="10">
        <v>0</v>
      </c>
      <c r="AF770" s="10">
        <v>2368522.91</v>
      </c>
      <c r="AG770" s="10">
        <v>0</v>
      </c>
      <c r="AH770" s="10">
        <v>0</v>
      </c>
      <c r="AI770" s="10">
        <v>0</v>
      </c>
      <c r="AJ770" s="10">
        <v>128782.11</v>
      </c>
      <c r="AK770" s="10">
        <v>30000</v>
      </c>
      <c r="AL770" s="10">
        <v>19446.66</v>
      </c>
      <c r="AN770" s="31"/>
      <c r="AO770" s="13"/>
      <c r="AP770" s="13"/>
      <c r="AQ770" s="13"/>
      <c r="AR770" s="13"/>
    </row>
    <row r="771" spans="1:44" x14ac:dyDescent="0.25">
      <c r="A771" s="5">
        <f t="shared" si="111"/>
        <v>751</v>
      </c>
      <c r="B771" s="5">
        <f t="shared" si="111"/>
        <v>384</v>
      </c>
      <c r="C771" s="15" t="s">
        <v>339</v>
      </c>
      <c r="D771" s="2" t="s">
        <v>745</v>
      </c>
      <c r="E771" s="30">
        <f t="shared" si="112"/>
        <v>4231694.6800000006</v>
      </c>
      <c r="F771" s="32">
        <v>0</v>
      </c>
      <c r="G771" s="32">
        <v>0</v>
      </c>
      <c r="H771" s="32">
        <v>103057.48</v>
      </c>
      <c r="I771" s="32">
        <v>240496.29</v>
      </c>
      <c r="J771" s="32">
        <v>0</v>
      </c>
      <c r="K771" s="32">
        <v>0</v>
      </c>
      <c r="L771" s="32">
        <v>0</v>
      </c>
      <c r="M771" s="32">
        <v>0</v>
      </c>
      <c r="N771" s="32">
        <v>0</v>
      </c>
      <c r="O771" s="32">
        <v>0</v>
      </c>
      <c r="P771" s="32">
        <v>2167786.12</v>
      </c>
      <c r="Q771" s="32">
        <v>1126144.8500000001</v>
      </c>
      <c r="R771" s="32">
        <v>451723.19</v>
      </c>
      <c r="S771" s="32">
        <v>68252.37</v>
      </c>
      <c r="T771" s="32">
        <v>74234.38</v>
      </c>
      <c r="U771" s="31"/>
      <c r="V771" s="2" t="s">
        <v>745</v>
      </c>
      <c r="W771" s="10">
        <v>4471833.13</v>
      </c>
      <c r="X771" s="10">
        <v>0</v>
      </c>
      <c r="Y771" s="10">
        <v>0</v>
      </c>
      <c r="Z771" s="10">
        <v>176349.27</v>
      </c>
      <c r="AA771" s="10">
        <v>284359.55</v>
      </c>
      <c r="AB771" s="10">
        <v>0</v>
      </c>
      <c r="AC771" s="10">
        <v>0</v>
      </c>
      <c r="AD771" s="10">
        <v>0</v>
      </c>
      <c r="AE771" s="10">
        <v>0</v>
      </c>
      <c r="AF771" s="10">
        <v>0</v>
      </c>
      <c r="AG771" s="10">
        <v>0</v>
      </c>
      <c r="AH771" s="10">
        <v>2165503.79</v>
      </c>
      <c r="AI771" s="10">
        <v>1284095.1299999999</v>
      </c>
      <c r="AJ771" s="10">
        <v>451723.19</v>
      </c>
      <c r="AK771" s="10">
        <v>68252.37</v>
      </c>
      <c r="AL771" s="10">
        <v>79802.2</v>
      </c>
      <c r="AN771" s="31">
        <f t="shared" si="102"/>
        <v>-240138.44999999925</v>
      </c>
      <c r="AO771" s="13">
        <f t="shared" si="103"/>
        <v>0</v>
      </c>
      <c r="AP771" s="13">
        <f t="shared" si="104"/>
        <v>0</v>
      </c>
      <c r="AQ771" s="13">
        <f t="shared" si="105"/>
        <v>-5567.8199999999924</v>
      </c>
      <c r="AR771" s="13">
        <f t="shared" si="106"/>
        <v>-234570.62999999925</v>
      </c>
    </row>
    <row r="772" spans="1:44" x14ac:dyDescent="0.25">
      <c r="A772" s="5">
        <f t="shared" ref="A772:B786" si="113">+A771+1</f>
        <v>752</v>
      </c>
      <c r="B772" s="5">
        <f t="shared" si="113"/>
        <v>385</v>
      </c>
      <c r="C772" s="15" t="s">
        <v>342</v>
      </c>
      <c r="D772" s="2" t="s">
        <v>746</v>
      </c>
      <c r="E772" s="30">
        <f t="shared" si="112"/>
        <v>646370.43000000005</v>
      </c>
      <c r="F772" s="32">
        <v>0</v>
      </c>
      <c r="G772" s="32">
        <v>0</v>
      </c>
      <c r="H772" s="32">
        <v>158178.92000000001</v>
      </c>
      <c r="I772" s="32">
        <v>326647.71000000002</v>
      </c>
      <c r="J772" s="32">
        <v>0</v>
      </c>
      <c r="K772" s="32">
        <v>0</v>
      </c>
      <c r="L772" s="32">
        <v>0</v>
      </c>
      <c r="M772" s="32">
        <v>0</v>
      </c>
      <c r="N772" s="32">
        <v>0</v>
      </c>
      <c r="O772" s="32">
        <v>0</v>
      </c>
      <c r="P772" s="12">
        <v>0</v>
      </c>
      <c r="Q772" s="32">
        <v>0</v>
      </c>
      <c r="R772" s="32">
        <v>141649.38</v>
      </c>
      <c r="S772" s="32">
        <v>10000</v>
      </c>
      <c r="T772" s="32">
        <v>9894.42</v>
      </c>
      <c r="U772" s="31"/>
      <c r="V772" s="2" t="s">
        <v>746</v>
      </c>
      <c r="W772" s="10">
        <v>755701.29</v>
      </c>
      <c r="X772" s="10">
        <v>0</v>
      </c>
      <c r="Y772" s="10">
        <v>0</v>
      </c>
      <c r="Z772" s="10">
        <v>219091.07</v>
      </c>
      <c r="AA772" s="10">
        <v>353279.8</v>
      </c>
      <c r="AB772" s="10">
        <v>0</v>
      </c>
      <c r="AC772" s="10">
        <v>0</v>
      </c>
      <c r="AD772" s="10">
        <v>0</v>
      </c>
      <c r="AE772" s="10">
        <v>0</v>
      </c>
      <c r="AF772" s="10">
        <v>0</v>
      </c>
      <c r="AG772" s="10">
        <v>0</v>
      </c>
      <c r="AH772" s="10">
        <v>0</v>
      </c>
      <c r="AI772" s="10">
        <v>0</v>
      </c>
      <c r="AJ772" s="10">
        <v>141649.38</v>
      </c>
      <c r="AK772" s="10">
        <v>10000</v>
      </c>
      <c r="AL772" s="10">
        <v>11681.04</v>
      </c>
      <c r="AN772" s="31">
        <f t="shared" si="102"/>
        <v>-109330.85999999999</v>
      </c>
      <c r="AO772" s="13">
        <f t="shared" si="103"/>
        <v>0</v>
      </c>
      <c r="AP772" s="13">
        <f t="shared" si="104"/>
        <v>0</v>
      </c>
      <c r="AQ772" s="13">
        <f t="shared" si="105"/>
        <v>-1786.6200000000008</v>
      </c>
      <c r="AR772" s="13">
        <f t="shared" si="106"/>
        <v>-107544.23999999999</v>
      </c>
    </row>
    <row r="773" spans="1:44" x14ac:dyDescent="0.25">
      <c r="A773" s="5">
        <f t="shared" si="113"/>
        <v>753</v>
      </c>
      <c r="B773" s="5">
        <f t="shared" si="113"/>
        <v>386</v>
      </c>
      <c r="C773" s="15" t="s">
        <v>342</v>
      </c>
      <c r="D773" s="2" t="s">
        <v>747</v>
      </c>
      <c r="E773" s="30">
        <f t="shared" si="112"/>
        <v>9218057.1300000008</v>
      </c>
      <c r="F773" s="32">
        <v>4418132.29</v>
      </c>
      <c r="G773" s="32">
        <v>3127363.47</v>
      </c>
      <c r="H773" s="32">
        <v>0</v>
      </c>
      <c r="I773" s="32">
        <v>0</v>
      </c>
      <c r="J773" s="32">
        <v>429153.58</v>
      </c>
      <c r="K773" s="32">
        <v>0</v>
      </c>
      <c r="L773" s="32">
        <v>408094.75</v>
      </c>
      <c r="M773" s="32">
        <v>0</v>
      </c>
      <c r="N773" s="32">
        <v>0</v>
      </c>
      <c r="O773" s="32">
        <v>0</v>
      </c>
      <c r="P773" s="12">
        <v>0</v>
      </c>
      <c r="Q773" s="32">
        <v>0</v>
      </c>
      <c r="R773" s="32">
        <v>730444.48</v>
      </c>
      <c r="S773" s="32">
        <v>7500</v>
      </c>
      <c r="T773" s="32">
        <v>97368.560000000012</v>
      </c>
      <c r="U773" s="31"/>
      <c r="V773" s="2" t="s">
        <v>747</v>
      </c>
      <c r="W773" s="10">
        <v>9487598.75</v>
      </c>
      <c r="X773" s="10">
        <v>4439749.57</v>
      </c>
      <c r="Y773" s="10">
        <v>3102563.05</v>
      </c>
      <c r="Z773" s="10">
        <v>0</v>
      </c>
      <c r="AA773" s="10">
        <v>0</v>
      </c>
      <c r="AB773" s="10">
        <v>631355.6</v>
      </c>
      <c r="AC773" s="10">
        <v>0</v>
      </c>
      <c r="AD773" s="10">
        <v>378942.97</v>
      </c>
      <c r="AE773" s="10">
        <v>0</v>
      </c>
      <c r="AF773" s="10">
        <v>0</v>
      </c>
      <c r="AG773" s="10">
        <v>0</v>
      </c>
      <c r="AH773" s="10">
        <v>0</v>
      </c>
      <c r="AI773" s="10">
        <v>0</v>
      </c>
      <c r="AJ773" s="10">
        <v>730444.48</v>
      </c>
      <c r="AK773" s="10">
        <v>7500</v>
      </c>
      <c r="AL773" s="10">
        <v>174543.08</v>
      </c>
      <c r="AN773" s="31">
        <f t="shared" si="102"/>
        <v>-269541.61999999918</v>
      </c>
      <c r="AO773" s="13">
        <f t="shared" si="103"/>
        <v>0</v>
      </c>
      <c r="AP773" s="13">
        <f t="shared" si="104"/>
        <v>0</v>
      </c>
      <c r="AQ773" s="13">
        <f t="shared" si="105"/>
        <v>-77174.519999999975</v>
      </c>
      <c r="AR773" s="13">
        <f t="shared" si="106"/>
        <v>-192367.09999999922</v>
      </c>
    </row>
    <row r="774" spans="1:44" x14ac:dyDescent="0.25">
      <c r="A774" s="5">
        <f t="shared" si="113"/>
        <v>754</v>
      </c>
      <c r="B774" s="5">
        <f t="shared" si="113"/>
        <v>387</v>
      </c>
      <c r="C774" s="15" t="s">
        <v>342</v>
      </c>
      <c r="D774" s="2" t="s">
        <v>343</v>
      </c>
      <c r="E774" s="30">
        <f t="shared" si="112"/>
        <v>244495.15</v>
      </c>
      <c r="F774" s="32">
        <v>0</v>
      </c>
      <c r="G774" s="32">
        <v>0</v>
      </c>
      <c r="H774" s="32">
        <v>0</v>
      </c>
      <c r="I774" s="32">
        <v>0</v>
      </c>
      <c r="J774" s="32">
        <v>54428.33</v>
      </c>
      <c r="K774" s="32">
        <v>0</v>
      </c>
      <c r="L774" s="32">
        <v>0</v>
      </c>
      <c r="M774" s="32">
        <v>0</v>
      </c>
      <c r="N774" s="32">
        <v>0</v>
      </c>
      <c r="O774" s="32">
        <v>0</v>
      </c>
      <c r="P774" s="12">
        <v>0</v>
      </c>
      <c r="Q774" s="32">
        <v>0</v>
      </c>
      <c r="R774" s="32">
        <v>183956.03999999998</v>
      </c>
      <c r="S774" s="32">
        <v>5000</v>
      </c>
      <c r="T774" s="32">
        <v>1110.78</v>
      </c>
      <c r="U774" s="31"/>
      <c r="V774" s="2" t="s">
        <v>343</v>
      </c>
      <c r="W774" s="10">
        <v>416226.43</v>
      </c>
      <c r="X774" s="10">
        <v>0</v>
      </c>
      <c r="Y774" s="10">
        <v>0</v>
      </c>
      <c r="Z774" s="10">
        <v>0</v>
      </c>
      <c r="AA774" s="10">
        <v>0</v>
      </c>
      <c r="AB774" s="10">
        <v>198224.99</v>
      </c>
      <c r="AC774" s="10">
        <v>0</v>
      </c>
      <c r="AD774" s="10">
        <v>0</v>
      </c>
      <c r="AE774" s="10">
        <v>0</v>
      </c>
      <c r="AF774" s="10">
        <v>0</v>
      </c>
      <c r="AG774" s="10">
        <v>0</v>
      </c>
      <c r="AH774" s="10">
        <v>0</v>
      </c>
      <c r="AI774" s="10">
        <v>0</v>
      </c>
      <c r="AJ774" s="10">
        <v>183956.03999999998</v>
      </c>
      <c r="AK774" s="10">
        <v>5000</v>
      </c>
      <c r="AL774" s="10">
        <v>4045.4</v>
      </c>
      <c r="AN774" s="31">
        <f t="shared" ref="AN774:AN834" si="114">+E774-W774</f>
        <v>-171731.28</v>
      </c>
      <c r="AO774" s="13">
        <f t="shared" ref="AO774:AO834" si="115">+R774-AJ774</f>
        <v>0</v>
      </c>
      <c r="AP774" s="13">
        <f t="shared" ref="AP774:AP834" si="116">+S774-AK774</f>
        <v>0</v>
      </c>
      <c r="AQ774" s="13">
        <f t="shared" ref="AQ774:AQ834" si="117">+T774-AL774</f>
        <v>-2934.62</v>
      </c>
      <c r="AR774" s="13">
        <f t="shared" ref="AR774:AR834" si="118">+AN774-AO774-AP774-AQ774</f>
        <v>-168796.66</v>
      </c>
    </row>
    <row r="775" spans="1:44" x14ac:dyDescent="0.25">
      <c r="A775" s="5">
        <f t="shared" si="113"/>
        <v>755</v>
      </c>
      <c r="B775" s="5">
        <f t="shared" si="113"/>
        <v>388</v>
      </c>
      <c r="C775" s="15" t="s">
        <v>342</v>
      </c>
      <c r="D775" s="2" t="s">
        <v>344</v>
      </c>
      <c r="E775" s="30">
        <f t="shared" si="112"/>
        <v>241275.7</v>
      </c>
      <c r="F775" s="32">
        <v>0</v>
      </c>
      <c r="G775" s="32">
        <v>0</v>
      </c>
      <c r="H775" s="32">
        <v>0</v>
      </c>
      <c r="I775" s="32">
        <v>0</v>
      </c>
      <c r="J775" s="32">
        <v>32722.560000000001</v>
      </c>
      <c r="K775" s="32">
        <v>0</v>
      </c>
      <c r="L775" s="32">
        <v>0</v>
      </c>
      <c r="M775" s="32">
        <v>0</v>
      </c>
      <c r="N775" s="32">
        <v>0</v>
      </c>
      <c r="O775" s="32">
        <v>0</v>
      </c>
      <c r="P775" s="12">
        <v>0</v>
      </c>
      <c r="Q775" s="32">
        <v>0</v>
      </c>
      <c r="R775" s="32">
        <v>202885.34000000003</v>
      </c>
      <c r="S775" s="32">
        <v>5000</v>
      </c>
      <c r="T775" s="32">
        <v>667.8</v>
      </c>
      <c r="U775" s="31"/>
      <c r="V775" s="2" t="s">
        <v>344</v>
      </c>
      <c r="W775" s="10">
        <v>432097.25</v>
      </c>
      <c r="X775" s="10">
        <v>0</v>
      </c>
      <c r="Y775" s="10">
        <v>0</v>
      </c>
      <c r="Z775" s="10">
        <v>0</v>
      </c>
      <c r="AA775" s="10">
        <v>0</v>
      </c>
      <c r="AB775" s="10">
        <v>195227.67</v>
      </c>
      <c r="AC775" s="10">
        <v>0</v>
      </c>
      <c r="AD775" s="10">
        <v>0</v>
      </c>
      <c r="AE775" s="10">
        <v>0</v>
      </c>
      <c r="AF775" s="10">
        <v>0</v>
      </c>
      <c r="AG775" s="10">
        <v>0</v>
      </c>
      <c r="AH775" s="10">
        <v>0</v>
      </c>
      <c r="AI775" s="10">
        <v>0</v>
      </c>
      <c r="AJ775" s="10">
        <v>202885.34000000003</v>
      </c>
      <c r="AK775" s="10">
        <v>5000</v>
      </c>
      <c r="AL775" s="10">
        <v>3984.24</v>
      </c>
      <c r="AN775" s="31">
        <f t="shared" si="114"/>
        <v>-190821.55</v>
      </c>
      <c r="AO775" s="13">
        <f t="shared" si="115"/>
        <v>0</v>
      </c>
      <c r="AP775" s="13">
        <f t="shared" si="116"/>
        <v>0</v>
      </c>
      <c r="AQ775" s="13">
        <f t="shared" si="117"/>
        <v>-3316.4399999999996</v>
      </c>
      <c r="AR775" s="13">
        <f t="shared" si="118"/>
        <v>-187505.11</v>
      </c>
    </row>
    <row r="776" spans="1:44" x14ac:dyDescent="0.25">
      <c r="A776" s="5">
        <f t="shared" si="113"/>
        <v>756</v>
      </c>
      <c r="B776" s="5">
        <f t="shared" si="113"/>
        <v>389</v>
      </c>
      <c r="C776" s="15" t="s">
        <v>342</v>
      </c>
      <c r="D776" s="2" t="s">
        <v>748</v>
      </c>
      <c r="E776" s="30">
        <f t="shared" si="112"/>
        <v>660109.44999999995</v>
      </c>
      <c r="F776" s="32">
        <v>0</v>
      </c>
      <c r="G776" s="32">
        <v>0</v>
      </c>
      <c r="H776" s="32">
        <v>0</v>
      </c>
      <c r="I776" s="32">
        <v>0</v>
      </c>
      <c r="J776" s="32">
        <v>407570.41</v>
      </c>
      <c r="K776" s="32">
        <v>0</v>
      </c>
      <c r="L776" s="32">
        <v>0</v>
      </c>
      <c r="M776" s="32">
        <v>0</v>
      </c>
      <c r="N776" s="32">
        <v>0</v>
      </c>
      <c r="O776" s="32">
        <v>0</v>
      </c>
      <c r="P776" s="12">
        <v>0</v>
      </c>
      <c r="Q776" s="32">
        <v>0</v>
      </c>
      <c r="R776" s="32">
        <v>240887.95</v>
      </c>
      <c r="S776" s="32">
        <v>3333.33</v>
      </c>
      <c r="T776" s="32">
        <v>8317.76</v>
      </c>
      <c r="U776" s="31"/>
      <c r="V776" s="2" t="s">
        <v>748</v>
      </c>
      <c r="W776" s="10">
        <v>867991.93</v>
      </c>
      <c r="X776" s="10">
        <v>0</v>
      </c>
      <c r="Y776" s="10">
        <v>0</v>
      </c>
      <c r="Z776" s="10">
        <v>0</v>
      </c>
      <c r="AA776" s="10">
        <v>0</v>
      </c>
      <c r="AB776" s="10">
        <v>585161.9</v>
      </c>
      <c r="AC776" s="10">
        <v>0</v>
      </c>
      <c r="AD776" s="10">
        <v>0</v>
      </c>
      <c r="AE776" s="10">
        <v>0</v>
      </c>
      <c r="AF776" s="10">
        <v>0</v>
      </c>
      <c r="AG776" s="10">
        <v>0</v>
      </c>
      <c r="AH776" s="10">
        <v>0</v>
      </c>
      <c r="AI776" s="10">
        <v>0</v>
      </c>
      <c r="AJ776" s="10">
        <v>240887.95</v>
      </c>
      <c r="AK776" s="10">
        <v>3333.33</v>
      </c>
      <c r="AL776" s="10">
        <v>11942.08</v>
      </c>
      <c r="AN776" s="31">
        <f t="shared" si="114"/>
        <v>-207882.4800000001</v>
      </c>
      <c r="AO776" s="13">
        <f t="shared" si="115"/>
        <v>0</v>
      </c>
      <c r="AP776" s="13">
        <f t="shared" si="116"/>
        <v>0</v>
      </c>
      <c r="AQ776" s="13">
        <f t="shared" si="117"/>
        <v>-3624.3199999999997</v>
      </c>
      <c r="AR776" s="13">
        <f t="shared" si="118"/>
        <v>-204258.16000000009</v>
      </c>
    </row>
    <row r="777" spans="1:44" x14ac:dyDescent="0.25">
      <c r="A777" s="5">
        <f t="shared" si="113"/>
        <v>757</v>
      </c>
      <c r="B777" s="5">
        <f t="shared" si="113"/>
        <v>390</v>
      </c>
      <c r="C777" s="15" t="s">
        <v>342</v>
      </c>
      <c r="D777" s="2" t="s">
        <v>346</v>
      </c>
      <c r="E777" s="30">
        <f t="shared" si="112"/>
        <v>4886608.540000001</v>
      </c>
      <c r="F777" s="32">
        <v>0</v>
      </c>
      <c r="G777" s="32">
        <v>0</v>
      </c>
      <c r="H777" s="32">
        <v>0</v>
      </c>
      <c r="I777" s="32">
        <v>1212469.8600000001</v>
      </c>
      <c r="J777" s="32">
        <v>0</v>
      </c>
      <c r="K777" s="32">
        <v>0</v>
      </c>
      <c r="L777" s="32">
        <v>0</v>
      </c>
      <c r="M777" s="32">
        <v>0</v>
      </c>
      <c r="N777" s="32">
        <v>3424993.7</v>
      </c>
      <c r="O777" s="32">
        <v>0</v>
      </c>
      <c r="P777" s="12">
        <v>0</v>
      </c>
      <c r="Q777" s="32">
        <v>0</v>
      </c>
      <c r="R777" s="32">
        <v>144502.85999999999</v>
      </c>
      <c r="S777" s="32">
        <v>10000</v>
      </c>
      <c r="T777" s="32">
        <v>94642.12</v>
      </c>
      <c r="U777" s="31"/>
      <c r="V777" s="2" t="s">
        <v>346</v>
      </c>
      <c r="W777" s="10">
        <v>4786780.97</v>
      </c>
      <c r="X777" s="10">
        <v>0</v>
      </c>
      <c r="Y777" s="10">
        <v>0</v>
      </c>
      <c r="Z777" s="10">
        <v>0</v>
      </c>
      <c r="AA777" s="10">
        <v>1235583.92</v>
      </c>
      <c r="AB777" s="10">
        <v>0</v>
      </c>
      <c r="AC777" s="10">
        <v>0</v>
      </c>
      <c r="AD777" s="10">
        <v>0</v>
      </c>
      <c r="AE777" s="10">
        <v>0</v>
      </c>
      <c r="AF777" s="10">
        <v>3284448.63</v>
      </c>
      <c r="AG777" s="10">
        <v>0</v>
      </c>
      <c r="AH777" s="10">
        <v>0</v>
      </c>
      <c r="AI777" s="10">
        <v>0</v>
      </c>
      <c r="AJ777" s="10">
        <v>144502.85999999999</v>
      </c>
      <c r="AK777" s="10">
        <v>10000</v>
      </c>
      <c r="AL777" s="10">
        <v>92245.56</v>
      </c>
      <c r="AN777" s="31">
        <f t="shared" si="114"/>
        <v>99827.570000001229</v>
      </c>
      <c r="AO777" s="13">
        <f t="shared" si="115"/>
        <v>0</v>
      </c>
      <c r="AP777" s="13">
        <f t="shared" si="116"/>
        <v>0</v>
      </c>
      <c r="AQ777" s="13">
        <f t="shared" si="117"/>
        <v>2396.5599999999977</v>
      </c>
      <c r="AR777" s="13">
        <f t="shared" si="118"/>
        <v>97431.010000001232</v>
      </c>
    </row>
    <row r="778" spans="1:44" x14ac:dyDescent="0.25">
      <c r="A778" s="5">
        <f t="shared" si="113"/>
        <v>758</v>
      </c>
      <c r="B778" s="5">
        <f t="shared" si="113"/>
        <v>391</v>
      </c>
      <c r="C778" s="15" t="s">
        <v>342</v>
      </c>
      <c r="D778" s="2" t="s">
        <v>750</v>
      </c>
      <c r="E778" s="30">
        <f t="shared" si="112"/>
        <v>963409.16999999981</v>
      </c>
      <c r="F778" s="32">
        <v>0</v>
      </c>
      <c r="G778" s="32">
        <v>0</v>
      </c>
      <c r="H778" s="32">
        <v>0</v>
      </c>
      <c r="I778" s="32">
        <v>0</v>
      </c>
      <c r="J778" s="32">
        <v>572679.18999999994</v>
      </c>
      <c r="K778" s="32">
        <v>0</v>
      </c>
      <c r="L778" s="32">
        <v>0</v>
      </c>
      <c r="M778" s="32">
        <v>0</v>
      </c>
      <c r="N778" s="32">
        <v>0</v>
      </c>
      <c r="O778" s="32">
        <v>0</v>
      </c>
      <c r="P778" s="12">
        <v>0</v>
      </c>
      <c r="Q778" s="32">
        <v>0</v>
      </c>
      <c r="R778" s="32">
        <v>374042.63999999996</v>
      </c>
      <c r="S778" s="32">
        <v>5000</v>
      </c>
      <c r="T778" s="32">
        <v>11687.34</v>
      </c>
      <c r="U778" s="31"/>
      <c r="V778" s="2" t="s">
        <v>750</v>
      </c>
      <c r="W778" s="10">
        <v>1289281.3500000001</v>
      </c>
      <c r="X778" s="10">
        <v>0</v>
      </c>
      <c r="Y778" s="10">
        <v>0</v>
      </c>
      <c r="Z778" s="10">
        <v>0</v>
      </c>
      <c r="AA778" s="10">
        <v>0</v>
      </c>
      <c r="AB778" s="10">
        <v>867533.93</v>
      </c>
      <c r="AC778" s="10">
        <v>0</v>
      </c>
      <c r="AD778" s="10">
        <v>0</v>
      </c>
      <c r="AE778" s="10">
        <v>0</v>
      </c>
      <c r="AF778" s="10">
        <v>0</v>
      </c>
      <c r="AG778" s="10">
        <v>0</v>
      </c>
      <c r="AH778" s="10">
        <v>0</v>
      </c>
      <c r="AI778" s="10">
        <v>0</v>
      </c>
      <c r="AJ778" s="10">
        <v>374042.63999999996</v>
      </c>
      <c r="AK778" s="10">
        <v>5000</v>
      </c>
      <c r="AL778" s="10">
        <v>17704.78</v>
      </c>
      <c r="AN778" s="31">
        <f t="shared" si="114"/>
        <v>-325872.18000000028</v>
      </c>
      <c r="AO778" s="13">
        <f t="shared" si="115"/>
        <v>0</v>
      </c>
      <c r="AP778" s="13">
        <f t="shared" si="116"/>
        <v>0</v>
      </c>
      <c r="AQ778" s="13">
        <f t="shared" si="117"/>
        <v>-6017.4399999999987</v>
      </c>
      <c r="AR778" s="13">
        <f t="shared" si="118"/>
        <v>-319854.74000000028</v>
      </c>
    </row>
    <row r="779" spans="1:44" x14ac:dyDescent="0.25">
      <c r="A779" s="5">
        <f t="shared" si="113"/>
        <v>759</v>
      </c>
      <c r="B779" s="5">
        <f t="shared" si="113"/>
        <v>392</v>
      </c>
      <c r="C779" s="15" t="s">
        <v>342</v>
      </c>
      <c r="D779" s="2" t="s">
        <v>751</v>
      </c>
      <c r="E779" s="30">
        <f t="shared" si="112"/>
        <v>750223.55</v>
      </c>
      <c r="F779" s="32">
        <v>0</v>
      </c>
      <c r="G779" s="32">
        <v>0</v>
      </c>
      <c r="H779" s="32">
        <v>0</v>
      </c>
      <c r="I779" s="32">
        <v>0</v>
      </c>
      <c r="J779" s="32">
        <v>520220.5</v>
      </c>
      <c r="K779" s="32">
        <v>0</v>
      </c>
      <c r="L779" s="32">
        <v>0</v>
      </c>
      <c r="M779" s="32">
        <v>0</v>
      </c>
      <c r="N779" s="32">
        <v>0</v>
      </c>
      <c r="O779" s="32">
        <v>0</v>
      </c>
      <c r="P779" s="12">
        <v>0</v>
      </c>
      <c r="Q779" s="32">
        <v>0</v>
      </c>
      <c r="R779" s="32">
        <v>214386.31</v>
      </c>
      <c r="S779" s="32">
        <v>5000</v>
      </c>
      <c r="T779" s="32">
        <v>10616.74</v>
      </c>
      <c r="U779" s="31"/>
      <c r="V779" s="2" t="s">
        <v>751</v>
      </c>
      <c r="W779" s="10">
        <v>927098.67999999993</v>
      </c>
      <c r="X779" s="10">
        <v>0</v>
      </c>
      <c r="Y779" s="10">
        <v>0</v>
      </c>
      <c r="Z779" s="10">
        <v>0</v>
      </c>
      <c r="AA779" s="10">
        <v>0</v>
      </c>
      <c r="AB779" s="10">
        <v>669058.13</v>
      </c>
      <c r="AC779" s="10">
        <v>0</v>
      </c>
      <c r="AD779" s="10">
        <v>0</v>
      </c>
      <c r="AE779" s="10">
        <v>0</v>
      </c>
      <c r="AF779" s="10">
        <v>0</v>
      </c>
      <c r="AG779" s="10">
        <v>0</v>
      </c>
      <c r="AH779" s="10">
        <v>0</v>
      </c>
      <c r="AI779" s="10">
        <v>0</v>
      </c>
      <c r="AJ779" s="10">
        <v>214386.31</v>
      </c>
      <c r="AK779" s="10">
        <v>5000</v>
      </c>
      <c r="AL779" s="10">
        <v>13654.24</v>
      </c>
      <c r="AN779" s="31">
        <f t="shared" si="114"/>
        <v>-176875.12999999989</v>
      </c>
      <c r="AO779" s="13">
        <f t="shared" si="115"/>
        <v>0</v>
      </c>
      <c r="AP779" s="13">
        <f t="shared" si="116"/>
        <v>0</v>
      </c>
      <c r="AQ779" s="13">
        <f t="shared" si="117"/>
        <v>-3037.5</v>
      </c>
      <c r="AR779" s="13">
        <f t="shared" si="118"/>
        <v>-173837.62999999989</v>
      </c>
    </row>
    <row r="780" spans="1:44" x14ac:dyDescent="0.25">
      <c r="A780" s="5">
        <f t="shared" si="113"/>
        <v>760</v>
      </c>
      <c r="B780" s="5">
        <f t="shared" si="113"/>
        <v>393</v>
      </c>
      <c r="C780" s="15" t="s">
        <v>342</v>
      </c>
      <c r="D780" s="2" t="s">
        <v>752</v>
      </c>
      <c r="E780" s="30">
        <f t="shared" si="112"/>
        <v>655699.87</v>
      </c>
      <c r="F780" s="32">
        <v>0</v>
      </c>
      <c r="G780" s="32">
        <v>0</v>
      </c>
      <c r="H780" s="32">
        <v>0</v>
      </c>
      <c r="I780" s="32">
        <v>0</v>
      </c>
      <c r="J780" s="32">
        <v>417316.56</v>
      </c>
      <c r="K780" s="32">
        <v>0</v>
      </c>
      <c r="L780" s="32">
        <v>0</v>
      </c>
      <c r="M780" s="32">
        <v>0</v>
      </c>
      <c r="N780" s="32">
        <v>0</v>
      </c>
      <c r="O780" s="32">
        <v>0</v>
      </c>
      <c r="P780" s="12">
        <v>0</v>
      </c>
      <c r="Q780" s="32">
        <v>0</v>
      </c>
      <c r="R780" s="32">
        <v>227366.65</v>
      </c>
      <c r="S780" s="32">
        <v>2500</v>
      </c>
      <c r="T780" s="32">
        <v>8516.66</v>
      </c>
      <c r="U780" s="31"/>
      <c r="V780" s="2" t="s">
        <v>752</v>
      </c>
      <c r="W780" s="10">
        <v>850281.53</v>
      </c>
      <c r="X780" s="10">
        <v>0</v>
      </c>
      <c r="Y780" s="10">
        <v>0</v>
      </c>
      <c r="Z780" s="10">
        <v>0</v>
      </c>
      <c r="AA780" s="10">
        <v>0</v>
      </c>
      <c r="AB780" s="10">
        <v>581056.57999999996</v>
      </c>
      <c r="AC780" s="10">
        <v>0</v>
      </c>
      <c r="AD780" s="10">
        <v>0</v>
      </c>
      <c r="AE780" s="10">
        <v>0</v>
      </c>
      <c r="AF780" s="10">
        <v>0</v>
      </c>
      <c r="AG780" s="10">
        <v>0</v>
      </c>
      <c r="AH780" s="10">
        <v>0</v>
      </c>
      <c r="AI780" s="10">
        <v>0</v>
      </c>
      <c r="AJ780" s="10">
        <v>227366.65</v>
      </c>
      <c r="AK780" s="10">
        <v>2500</v>
      </c>
      <c r="AL780" s="10">
        <v>11858.3</v>
      </c>
      <c r="AN780" s="31">
        <f t="shared" si="114"/>
        <v>-194581.66000000003</v>
      </c>
      <c r="AO780" s="13">
        <f t="shared" si="115"/>
        <v>0</v>
      </c>
      <c r="AP780" s="13">
        <f t="shared" si="116"/>
        <v>0</v>
      </c>
      <c r="AQ780" s="13">
        <f t="shared" si="117"/>
        <v>-3341.6399999999994</v>
      </c>
      <c r="AR780" s="13">
        <f t="shared" si="118"/>
        <v>-191240.02000000002</v>
      </c>
    </row>
    <row r="781" spans="1:44" x14ac:dyDescent="0.25">
      <c r="A781" s="5">
        <f t="shared" si="113"/>
        <v>761</v>
      </c>
      <c r="B781" s="5">
        <f t="shared" si="113"/>
        <v>394</v>
      </c>
      <c r="C781" s="15" t="s">
        <v>342</v>
      </c>
      <c r="D781" s="2" t="s">
        <v>754</v>
      </c>
      <c r="E781" s="30">
        <f t="shared" si="112"/>
        <v>685071.64</v>
      </c>
      <c r="F781" s="32">
        <v>0</v>
      </c>
      <c r="G781" s="32">
        <v>0</v>
      </c>
      <c r="H781" s="32">
        <v>0</v>
      </c>
      <c r="I781" s="32">
        <v>0</v>
      </c>
      <c r="J781" s="32">
        <v>413285.31</v>
      </c>
      <c r="K781" s="32">
        <v>0</v>
      </c>
      <c r="L781" s="32">
        <v>0</v>
      </c>
      <c r="M781" s="32">
        <v>0</v>
      </c>
      <c r="N781" s="32">
        <v>0</v>
      </c>
      <c r="O781" s="32">
        <v>0</v>
      </c>
      <c r="P781" s="12">
        <v>0</v>
      </c>
      <c r="Q781" s="32">
        <v>0</v>
      </c>
      <c r="R781" s="32">
        <v>233351.93</v>
      </c>
      <c r="S781" s="32">
        <v>30000</v>
      </c>
      <c r="T781" s="32">
        <v>8434.4</v>
      </c>
      <c r="U781" s="31"/>
      <c r="V781" s="2" t="s">
        <v>754</v>
      </c>
      <c r="W781" s="10">
        <v>884169.98999999987</v>
      </c>
      <c r="X781" s="10">
        <v>0</v>
      </c>
      <c r="Y781" s="10">
        <v>0</v>
      </c>
      <c r="Z781" s="10">
        <v>0</v>
      </c>
      <c r="AA781" s="10">
        <v>0</v>
      </c>
      <c r="AB781" s="10">
        <v>608401.69999999995</v>
      </c>
      <c r="AC781" s="10">
        <v>0</v>
      </c>
      <c r="AD781" s="10">
        <v>0</v>
      </c>
      <c r="AE781" s="10">
        <v>0</v>
      </c>
      <c r="AF781" s="10">
        <v>0</v>
      </c>
      <c r="AG781" s="10">
        <v>0</v>
      </c>
      <c r="AH781" s="10">
        <v>0</v>
      </c>
      <c r="AI781" s="10">
        <v>0</v>
      </c>
      <c r="AJ781" s="10">
        <v>233351.93</v>
      </c>
      <c r="AK781" s="10">
        <v>30000</v>
      </c>
      <c r="AL781" s="10">
        <v>12416.36</v>
      </c>
      <c r="AN781" s="31">
        <f t="shared" si="114"/>
        <v>-199098.34999999986</v>
      </c>
      <c r="AO781" s="13">
        <f t="shared" si="115"/>
        <v>0</v>
      </c>
      <c r="AP781" s="13">
        <f t="shared" si="116"/>
        <v>0</v>
      </c>
      <c r="AQ781" s="13">
        <f t="shared" si="117"/>
        <v>-3981.9600000000009</v>
      </c>
      <c r="AR781" s="13">
        <f t="shared" si="118"/>
        <v>-195116.38999999987</v>
      </c>
    </row>
    <row r="782" spans="1:44" x14ac:dyDescent="0.25">
      <c r="A782" s="5">
        <f t="shared" si="113"/>
        <v>762</v>
      </c>
      <c r="B782" s="5">
        <f t="shared" si="113"/>
        <v>395</v>
      </c>
      <c r="C782" s="15" t="s">
        <v>342</v>
      </c>
      <c r="D782" s="2" t="s">
        <v>755</v>
      </c>
      <c r="E782" s="30">
        <f t="shared" si="112"/>
        <v>3234505.3000000003</v>
      </c>
      <c r="F782" s="32">
        <v>1393741.29</v>
      </c>
      <c r="G782" s="32">
        <v>0</v>
      </c>
      <c r="H782" s="32">
        <v>300150.98</v>
      </c>
      <c r="I782" s="32">
        <v>596862.59</v>
      </c>
      <c r="J782" s="32">
        <v>53667.89</v>
      </c>
      <c r="K782" s="32">
        <v>0</v>
      </c>
      <c r="L782" s="32">
        <v>140459.74</v>
      </c>
      <c r="M782" s="32">
        <v>0</v>
      </c>
      <c r="N782" s="32">
        <v>0</v>
      </c>
      <c r="O782" s="32">
        <v>0</v>
      </c>
      <c r="P782" s="12">
        <v>0</v>
      </c>
      <c r="Q782" s="32">
        <v>0</v>
      </c>
      <c r="R782" s="32">
        <v>691777.45</v>
      </c>
      <c r="S782" s="32">
        <v>10000</v>
      </c>
      <c r="T782" s="32">
        <v>47845.36</v>
      </c>
      <c r="U782" s="31"/>
      <c r="V782" s="2" t="s">
        <v>755</v>
      </c>
      <c r="W782" s="10">
        <v>3764557.4800000004</v>
      </c>
      <c r="X782" s="10">
        <v>1521843.61</v>
      </c>
      <c r="Y782" s="10">
        <v>0</v>
      </c>
      <c r="Z782" s="10">
        <v>448524.36</v>
      </c>
      <c r="AA782" s="10">
        <v>665249.43999999994</v>
      </c>
      <c r="AB782" s="10">
        <v>216414.11</v>
      </c>
      <c r="AC782" s="10">
        <v>0</v>
      </c>
      <c r="AD782" s="10">
        <v>129892.89</v>
      </c>
      <c r="AE782" s="10">
        <v>0</v>
      </c>
      <c r="AF782" s="10">
        <v>0</v>
      </c>
      <c r="AG782" s="10">
        <v>0</v>
      </c>
      <c r="AH782" s="10">
        <v>0</v>
      </c>
      <c r="AI782" s="10">
        <v>0</v>
      </c>
      <c r="AJ782" s="10">
        <v>691777.45</v>
      </c>
      <c r="AK782" s="10">
        <v>10000</v>
      </c>
      <c r="AL782" s="10">
        <v>60855.619999999995</v>
      </c>
      <c r="AN782" s="31">
        <f t="shared" si="114"/>
        <v>-530052.18000000017</v>
      </c>
      <c r="AO782" s="13">
        <f t="shared" si="115"/>
        <v>0</v>
      </c>
      <c r="AP782" s="13">
        <f t="shared" si="116"/>
        <v>0</v>
      </c>
      <c r="AQ782" s="13">
        <f t="shared" si="117"/>
        <v>-13010.259999999995</v>
      </c>
      <c r="AR782" s="13">
        <f t="shared" si="118"/>
        <v>-517041.92000000016</v>
      </c>
    </row>
    <row r="783" spans="1:44" x14ac:dyDescent="0.25">
      <c r="A783" s="5">
        <f t="shared" si="113"/>
        <v>763</v>
      </c>
      <c r="B783" s="5">
        <f t="shared" si="113"/>
        <v>396</v>
      </c>
      <c r="C783" s="15" t="s">
        <v>354</v>
      </c>
      <c r="D783" s="2" t="s">
        <v>355</v>
      </c>
      <c r="E783" s="30">
        <f t="shared" si="112"/>
        <v>2340255.4700000002</v>
      </c>
      <c r="F783" s="32">
        <v>473353.03</v>
      </c>
      <c r="G783" s="32">
        <v>0</v>
      </c>
      <c r="H783" s="32">
        <v>0</v>
      </c>
      <c r="I783" s="32">
        <v>0</v>
      </c>
      <c r="J783" s="32">
        <v>148427.60999999999</v>
      </c>
      <c r="K783" s="32">
        <v>0</v>
      </c>
      <c r="L783" s="32">
        <v>0</v>
      </c>
      <c r="M783" s="32">
        <v>0</v>
      </c>
      <c r="N783" s="32">
        <v>1367431.59</v>
      </c>
      <c r="O783" s="32">
        <v>0</v>
      </c>
      <c r="P783" s="12">
        <v>0</v>
      </c>
      <c r="Q783" s="32">
        <v>0</v>
      </c>
      <c r="R783" s="32">
        <v>297964.01</v>
      </c>
      <c r="S783" s="32">
        <v>10000</v>
      </c>
      <c r="T783" s="32">
        <v>43079.229999999996</v>
      </c>
      <c r="U783" s="31"/>
      <c r="V783" s="2" t="s">
        <v>355</v>
      </c>
      <c r="W783" s="10">
        <v>3410275.5000000005</v>
      </c>
      <c r="X783" s="10">
        <v>1414002.27</v>
      </c>
      <c r="Y783" s="10">
        <v>0</v>
      </c>
      <c r="Z783" s="10">
        <v>0</v>
      </c>
      <c r="AA783" s="10">
        <v>0</v>
      </c>
      <c r="AB783" s="10">
        <v>218632.56</v>
      </c>
      <c r="AC783" s="10">
        <v>0</v>
      </c>
      <c r="AD783" s="10">
        <v>0</v>
      </c>
      <c r="AE783" s="10">
        <v>0</v>
      </c>
      <c r="AF783" s="10">
        <v>1388030.44</v>
      </c>
      <c r="AG783" s="10">
        <v>0</v>
      </c>
      <c r="AH783" s="10">
        <v>0</v>
      </c>
      <c r="AI783" s="10">
        <v>0</v>
      </c>
      <c r="AJ783" s="10">
        <v>297964.01</v>
      </c>
      <c r="AK783" s="10">
        <v>10000</v>
      </c>
      <c r="AL783" s="10">
        <v>61646.22</v>
      </c>
      <c r="AN783" s="31">
        <f t="shared" si="114"/>
        <v>-1070020.0300000003</v>
      </c>
      <c r="AO783" s="13">
        <f t="shared" si="115"/>
        <v>0</v>
      </c>
      <c r="AP783" s="13">
        <f t="shared" si="116"/>
        <v>0</v>
      </c>
      <c r="AQ783" s="13">
        <f t="shared" si="117"/>
        <v>-18566.990000000005</v>
      </c>
      <c r="AR783" s="13">
        <f t="shared" si="118"/>
        <v>-1051453.0400000003</v>
      </c>
    </row>
    <row r="784" spans="1:44" x14ac:dyDescent="0.25">
      <c r="A784" s="5">
        <f t="shared" si="113"/>
        <v>764</v>
      </c>
      <c r="B784" s="5">
        <f t="shared" si="113"/>
        <v>397</v>
      </c>
      <c r="C784" s="15" t="s">
        <v>354</v>
      </c>
      <c r="D784" s="2" t="s">
        <v>356</v>
      </c>
      <c r="E784" s="30">
        <f t="shared" si="112"/>
        <v>1515671.86</v>
      </c>
      <c r="F784" s="32">
        <v>0</v>
      </c>
      <c r="G784" s="32">
        <v>0</v>
      </c>
      <c r="H784" s="32">
        <v>0</v>
      </c>
      <c r="I784" s="32">
        <v>0</v>
      </c>
      <c r="J784" s="32">
        <v>0</v>
      </c>
      <c r="K784" s="32">
        <v>0</v>
      </c>
      <c r="L784" s="32">
        <v>0</v>
      </c>
      <c r="M784" s="32">
        <v>0</v>
      </c>
      <c r="N784" s="32">
        <v>1407953.85</v>
      </c>
      <c r="O784" s="32">
        <v>0</v>
      </c>
      <c r="P784" s="32">
        <v>0</v>
      </c>
      <c r="Q784" s="32">
        <v>0</v>
      </c>
      <c r="R784" s="32">
        <v>39796.410000000003</v>
      </c>
      <c r="S784" s="32">
        <v>39070</v>
      </c>
      <c r="T784" s="32">
        <v>28851.599999999999</v>
      </c>
      <c r="U784" s="31"/>
      <c r="V784" s="2" t="s">
        <v>356</v>
      </c>
      <c r="W784" s="10">
        <v>1440738.81</v>
      </c>
      <c r="X784" s="10">
        <v>0</v>
      </c>
      <c r="Y784" s="10">
        <v>0</v>
      </c>
      <c r="Z784" s="10">
        <v>0</v>
      </c>
      <c r="AA784" s="10">
        <v>0</v>
      </c>
      <c r="AB784" s="10">
        <v>0</v>
      </c>
      <c r="AC784" s="10">
        <v>0</v>
      </c>
      <c r="AD784" s="10">
        <v>0</v>
      </c>
      <c r="AE784" s="10">
        <v>0</v>
      </c>
      <c r="AF784" s="10">
        <v>1365853.4</v>
      </c>
      <c r="AG784" s="10">
        <v>0</v>
      </c>
      <c r="AH784" s="10">
        <v>0</v>
      </c>
      <c r="AI784" s="10">
        <v>0</v>
      </c>
      <c r="AJ784" s="10">
        <v>17010.850000000002</v>
      </c>
      <c r="AK784" s="10">
        <v>1666.6666666666667</v>
      </c>
      <c r="AL784" s="10">
        <v>27874.560000000001</v>
      </c>
      <c r="AN784" s="31">
        <f t="shared" si="114"/>
        <v>74933.050000000047</v>
      </c>
      <c r="AO784" s="13">
        <f t="shared" si="115"/>
        <v>22785.56</v>
      </c>
      <c r="AP784" s="13">
        <f t="shared" si="116"/>
        <v>37403.333333333336</v>
      </c>
      <c r="AQ784" s="13">
        <f t="shared" si="117"/>
        <v>977.03999999999724</v>
      </c>
      <c r="AR784" s="13">
        <f t="shared" si="118"/>
        <v>13767.116666666716</v>
      </c>
    </row>
    <row r="785" spans="1:44" x14ac:dyDescent="0.25">
      <c r="A785" s="5">
        <f t="shared" si="113"/>
        <v>765</v>
      </c>
      <c r="B785" s="5">
        <f t="shared" si="113"/>
        <v>398</v>
      </c>
      <c r="C785" s="15" t="s">
        <v>354</v>
      </c>
      <c r="D785" s="2" t="s">
        <v>357</v>
      </c>
      <c r="E785" s="30">
        <f t="shared" si="112"/>
        <v>1498661.01</v>
      </c>
      <c r="F785" s="32">
        <v>0</v>
      </c>
      <c r="G785" s="32">
        <v>0</v>
      </c>
      <c r="H785" s="32">
        <v>0</v>
      </c>
      <c r="I785" s="32">
        <v>0</v>
      </c>
      <c r="J785" s="32">
        <v>0</v>
      </c>
      <c r="K785" s="32">
        <v>0</v>
      </c>
      <c r="L785" s="32">
        <v>0</v>
      </c>
      <c r="M785" s="32">
        <v>0</v>
      </c>
      <c r="N785" s="32">
        <v>1365853.4</v>
      </c>
      <c r="O785" s="32">
        <v>0</v>
      </c>
      <c r="P785" s="32">
        <v>0</v>
      </c>
      <c r="Q785" s="32">
        <v>0</v>
      </c>
      <c r="R785" s="32">
        <v>74933.05</v>
      </c>
      <c r="S785" s="32">
        <v>30000</v>
      </c>
      <c r="T785" s="32">
        <v>27874.560000000001</v>
      </c>
      <c r="U785" s="31"/>
      <c r="V785" s="2" t="s">
        <v>357</v>
      </c>
      <c r="W785" s="10">
        <v>1495502.91</v>
      </c>
      <c r="X785" s="10">
        <v>0</v>
      </c>
      <c r="Y785" s="10">
        <v>0</v>
      </c>
      <c r="Z785" s="10">
        <v>0</v>
      </c>
      <c r="AA785" s="10">
        <v>0</v>
      </c>
      <c r="AB785" s="10">
        <v>0</v>
      </c>
      <c r="AC785" s="10">
        <v>0</v>
      </c>
      <c r="AD785" s="10">
        <v>0</v>
      </c>
      <c r="AE785" s="10">
        <v>0</v>
      </c>
      <c r="AF785" s="10">
        <v>1365853.4</v>
      </c>
      <c r="AG785" s="10">
        <v>0</v>
      </c>
      <c r="AH785" s="10">
        <v>0</v>
      </c>
      <c r="AI785" s="10">
        <v>0</v>
      </c>
      <c r="AJ785" s="10">
        <v>71774.95</v>
      </c>
      <c r="AK785" s="10">
        <v>30000</v>
      </c>
      <c r="AL785" s="10">
        <v>27874.560000000001</v>
      </c>
      <c r="AN785" s="31">
        <f t="shared" si="114"/>
        <v>3158.1000000000931</v>
      </c>
      <c r="AO785" s="13">
        <f t="shared" si="115"/>
        <v>3158.1000000000058</v>
      </c>
      <c r="AP785" s="13">
        <f t="shared" si="116"/>
        <v>0</v>
      </c>
      <c r="AQ785" s="13">
        <f t="shared" si="117"/>
        <v>0</v>
      </c>
      <c r="AR785" s="13">
        <f t="shared" si="118"/>
        <v>8.7311491370201111E-11</v>
      </c>
    </row>
    <row r="786" spans="1:44" x14ac:dyDescent="0.25">
      <c r="A786" s="5">
        <f t="shared" si="113"/>
        <v>766</v>
      </c>
      <c r="B786" s="5">
        <f t="shared" si="113"/>
        <v>399</v>
      </c>
      <c r="C786" s="15" t="s">
        <v>358</v>
      </c>
      <c r="D786" s="2" t="s">
        <v>359</v>
      </c>
      <c r="E786" s="30">
        <f t="shared" si="112"/>
        <v>4919286.4700000007</v>
      </c>
      <c r="F786" s="32">
        <v>1440940.03</v>
      </c>
      <c r="G786" s="32">
        <v>0</v>
      </c>
      <c r="H786" s="32">
        <v>203181.25</v>
      </c>
      <c r="I786" s="32">
        <v>0</v>
      </c>
      <c r="J786" s="32">
        <v>0</v>
      </c>
      <c r="K786" s="32">
        <v>0</v>
      </c>
      <c r="L786" s="32">
        <v>337781.34</v>
      </c>
      <c r="M786" s="32">
        <v>0</v>
      </c>
      <c r="N786" s="32">
        <v>0</v>
      </c>
      <c r="O786" s="32">
        <v>0</v>
      </c>
      <c r="P786" s="32">
        <v>0</v>
      </c>
      <c r="Q786" s="32">
        <v>2830912.44</v>
      </c>
      <c r="R786" s="32">
        <v>15565.07</v>
      </c>
      <c r="S786" s="32">
        <v>0</v>
      </c>
      <c r="T786" s="32">
        <v>90906.34</v>
      </c>
      <c r="U786" s="31"/>
      <c r="V786" s="2" t="s">
        <v>359</v>
      </c>
      <c r="W786" s="10">
        <v>4697713.1999999993</v>
      </c>
      <c r="X786" s="10">
        <v>1359925.48</v>
      </c>
      <c r="Y786" s="10">
        <v>0</v>
      </c>
      <c r="Z786" s="10">
        <v>191727.84</v>
      </c>
      <c r="AA786" s="10">
        <v>0</v>
      </c>
      <c r="AB786" s="10">
        <v>0</v>
      </c>
      <c r="AC786" s="10">
        <v>0</v>
      </c>
      <c r="AD786" s="10">
        <v>312453.2</v>
      </c>
      <c r="AE786" s="10">
        <v>0</v>
      </c>
      <c r="AF786" s="10">
        <v>0</v>
      </c>
      <c r="AG786" s="10">
        <v>0</v>
      </c>
      <c r="AH786" s="10">
        <v>0</v>
      </c>
      <c r="AI786" s="10">
        <v>2680716.67</v>
      </c>
      <c r="AJ786" s="10">
        <v>30138.51</v>
      </c>
      <c r="AK786" s="10">
        <v>5000</v>
      </c>
      <c r="AL786" s="10">
        <v>92751.5</v>
      </c>
      <c r="AN786" s="31">
        <f t="shared" si="114"/>
        <v>221573.27000000142</v>
      </c>
      <c r="AO786" s="13">
        <f t="shared" si="115"/>
        <v>-14573.439999999999</v>
      </c>
      <c r="AP786" s="13">
        <f t="shared" si="116"/>
        <v>-5000</v>
      </c>
      <c r="AQ786" s="13">
        <f t="shared" si="117"/>
        <v>-1845.1600000000035</v>
      </c>
      <c r="AR786" s="13">
        <f t="shared" si="118"/>
        <v>242991.87000000142</v>
      </c>
    </row>
    <row r="787" spans="1:44" x14ac:dyDescent="0.25">
      <c r="A787" s="82"/>
      <c r="B787" s="83"/>
      <c r="C787" s="102"/>
      <c r="D787" s="103" t="s">
        <v>758</v>
      </c>
      <c r="E787" s="80">
        <f t="shared" ref="E787:T787" si="119">SUM(E788:E1256)</f>
        <v>4532642772.3407154</v>
      </c>
      <c r="F787" s="80">
        <f t="shared" si="119"/>
        <v>1152559987.5200009</v>
      </c>
      <c r="G787" s="80">
        <f t="shared" si="119"/>
        <v>419121584.34999996</v>
      </c>
      <c r="H787" s="80">
        <f t="shared" si="119"/>
        <v>185121043.10000014</v>
      </c>
      <c r="I787" s="80">
        <f t="shared" si="119"/>
        <v>298782512.36999995</v>
      </c>
      <c r="J787" s="80">
        <f t="shared" si="119"/>
        <v>53438085.82</v>
      </c>
      <c r="K787" s="80">
        <f t="shared" si="119"/>
        <v>0</v>
      </c>
      <c r="L787" s="80">
        <f t="shared" si="119"/>
        <v>85277926.870000035</v>
      </c>
      <c r="M787" s="80">
        <f t="shared" si="119"/>
        <v>178882998.91</v>
      </c>
      <c r="N787" s="80">
        <f t="shared" si="119"/>
        <v>575545001.2299999</v>
      </c>
      <c r="O787" s="80">
        <f t="shared" si="119"/>
        <v>101589493.47</v>
      </c>
      <c r="P787" s="80">
        <f t="shared" si="119"/>
        <v>841415024.3799994</v>
      </c>
      <c r="Q787" s="80">
        <f t="shared" si="119"/>
        <v>421427400.6700002</v>
      </c>
      <c r="R787" s="80">
        <f t="shared" si="119"/>
        <v>118743231.93396683</v>
      </c>
      <c r="S787" s="80">
        <f t="shared" si="119"/>
        <v>16756742.790000003</v>
      </c>
      <c r="T787" s="80">
        <f t="shared" si="119"/>
        <v>83981738.926749915</v>
      </c>
      <c r="V787" s="41" t="s">
        <v>758</v>
      </c>
      <c r="AN787" s="31">
        <f t="shared" si="114"/>
        <v>4532642772.3407154</v>
      </c>
      <c r="AO787" s="13">
        <f t="shared" si="115"/>
        <v>118743231.93396683</v>
      </c>
      <c r="AP787" s="13">
        <f t="shared" si="116"/>
        <v>16756742.790000003</v>
      </c>
      <c r="AQ787" s="13">
        <f t="shared" si="117"/>
        <v>83981738.926749915</v>
      </c>
      <c r="AR787" s="13">
        <f t="shared" si="118"/>
        <v>4313161058.6899986</v>
      </c>
    </row>
    <row r="788" spans="1:44" x14ac:dyDescent="0.25">
      <c r="A788" s="5">
        <f>+A786+1</f>
        <v>767</v>
      </c>
      <c r="B788" s="5">
        <v>1</v>
      </c>
      <c r="C788" s="15" t="s">
        <v>77</v>
      </c>
      <c r="D788" s="2" t="s">
        <v>759</v>
      </c>
      <c r="E788" s="30">
        <f t="shared" ref="E788:E851" si="120">SUM(F788:T788)</f>
        <v>14365440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14209731.17</v>
      </c>
      <c r="N788" s="1">
        <v>0</v>
      </c>
      <c r="O788" s="1">
        <v>0</v>
      </c>
      <c r="P788" s="1">
        <v>0</v>
      </c>
      <c r="Q788" s="1">
        <v>0</v>
      </c>
      <c r="R788" s="32">
        <v>55593.51</v>
      </c>
      <c r="S788" s="32">
        <v>30000</v>
      </c>
      <c r="T788" s="32">
        <v>70115.320000000007</v>
      </c>
      <c r="U788" s="31"/>
      <c r="V788" s="2" t="s">
        <v>759</v>
      </c>
      <c r="W788" s="10">
        <v>3591360</v>
      </c>
      <c r="X788" s="10">
        <v>0</v>
      </c>
      <c r="Y788" s="10">
        <v>0</v>
      </c>
      <c r="Z788" s="10">
        <v>0</v>
      </c>
      <c r="AA788" s="10">
        <v>0</v>
      </c>
      <c r="AB788" s="10">
        <v>0</v>
      </c>
      <c r="AC788" s="10">
        <v>0</v>
      </c>
      <c r="AD788" s="10">
        <v>0</v>
      </c>
      <c r="AE788" s="10">
        <v>3314156.16</v>
      </c>
      <c r="AF788" s="10">
        <v>0</v>
      </c>
      <c r="AG788" s="10">
        <v>0</v>
      </c>
      <c r="AH788" s="10">
        <v>0</v>
      </c>
      <c r="AI788" s="10">
        <v>0</v>
      </c>
      <c r="AJ788" s="10">
        <v>179568</v>
      </c>
      <c r="AK788" s="10">
        <v>30000</v>
      </c>
      <c r="AL788" s="10">
        <v>67635.839999999997</v>
      </c>
      <c r="AN788" s="31">
        <f t="shared" si="114"/>
        <v>10774080</v>
      </c>
      <c r="AO788" s="13">
        <f t="shared" si="115"/>
        <v>-123974.48999999999</v>
      </c>
      <c r="AP788" s="13">
        <f t="shared" si="116"/>
        <v>0</v>
      </c>
      <c r="AQ788" s="13">
        <f t="shared" si="117"/>
        <v>2479.4800000000105</v>
      </c>
      <c r="AR788" s="13">
        <f t="shared" si="118"/>
        <v>10895575.01</v>
      </c>
    </row>
    <row r="789" spans="1:44" x14ac:dyDescent="0.25">
      <c r="A789" s="5">
        <f t="shared" ref="A789:B852" si="121">+A788+1</f>
        <v>768</v>
      </c>
      <c r="B789" s="26">
        <f>+B788+1</f>
        <v>2</v>
      </c>
      <c r="C789" s="15" t="s">
        <v>760</v>
      </c>
      <c r="D789" s="2" t="s">
        <v>761</v>
      </c>
      <c r="E789" s="30">
        <f t="shared" si="120"/>
        <v>5703395.1000000006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2">
        <v>5508808.6900000004</v>
      </c>
      <c r="O789" s="1">
        <v>0</v>
      </c>
      <c r="P789" s="1">
        <v>0</v>
      </c>
      <c r="Q789" s="1">
        <v>0</v>
      </c>
      <c r="R789" s="32">
        <v>51672.75</v>
      </c>
      <c r="S789" s="32">
        <v>30489</v>
      </c>
      <c r="T789" s="32">
        <v>112424.66</v>
      </c>
      <c r="U789" s="31"/>
      <c r="V789" s="2" t="s">
        <v>1468</v>
      </c>
      <c r="W789" s="10">
        <v>2903240.4099999997</v>
      </c>
      <c r="X789" s="10">
        <v>0</v>
      </c>
      <c r="Y789" s="10">
        <v>0</v>
      </c>
      <c r="Z789" s="10">
        <v>0</v>
      </c>
      <c r="AA789" s="10">
        <v>0</v>
      </c>
      <c r="AB789" s="10">
        <v>0</v>
      </c>
      <c r="AC789" s="10">
        <v>0</v>
      </c>
      <c r="AD789" s="10">
        <v>0</v>
      </c>
      <c r="AE789" s="10">
        <v>0</v>
      </c>
      <c r="AF789" s="10">
        <v>2765136.3</v>
      </c>
      <c r="AG789" s="10">
        <v>0</v>
      </c>
      <c r="AH789" s="10">
        <v>0</v>
      </c>
      <c r="AI789" s="10">
        <v>0</v>
      </c>
      <c r="AJ789" s="10">
        <v>51672.75</v>
      </c>
      <c r="AK789" s="10">
        <v>30000</v>
      </c>
      <c r="AL789" s="10">
        <v>56431.360000000001</v>
      </c>
      <c r="AN789" s="31">
        <f t="shared" si="114"/>
        <v>2800154.6900000009</v>
      </c>
      <c r="AO789" s="13">
        <f t="shared" si="115"/>
        <v>0</v>
      </c>
      <c r="AP789" s="13">
        <f t="shared" si="116"/>
        <v>489</v>
      </c>
      <c r="AQ789" s="13">
        <f t="shared" si="117"/>
        <v>55993.3</v>
      </c>
      <c r="AR789" s="13">
        <f t="shared" si="118"/>
        <v>2743672.3900000011</v>
      </c>
    </row>
    <row r="790" spans="1:44" x14ac:dyDescent="0.25">
      <c r="A790" s="5">
        <f t="shared" si="121"/>
        <v>769</v>
      </c>
      <c r="B790" s="26">
        <f t="shared" si="121"/>
        <v>3</v>
      </c>
      <c r="C790" s="15" t="s">
        <v>760</v>
      </c>
      <c r="D790" s="2" t="s">
        <v>762</v>
      </c>
      <c r="E790" s="30">
        <f t="shared" si="120"/>
        <v>2227474.5999999996</v>
      </c>
      <c r="F790" s="12">
        <v>1764773.05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2">
        <v>371680.12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32">
        <v>41340.129999999997</v>
      </c>
      <c r="S790" s="32">
        <v>14713</v>
      </c>
      <c r="T790" s="32">
        <v>34968.300000000003</v>
      </c>
      <c r="U790" s="31"/>
      <c r="V790" s="2" t="s">
        <v>762</v>
      </c>
      <c r="W790" s="10">
        <v>2157441</v>
      </c>
      <c r="X790" s="10">
        <v>1700982.18</v>
      </c>
      <c r="Y790" s="10">
        <v>0</v>
      </c>
      <c r="Z790" s="10">
        <v>0</v>
      </c>
      <c r="AA790" s="10">
        <v>0</v>
      </c>
      <c r="AB790" s="10">
        <v>0</v>
      </c>
      <c r="AC790" s="10">
        <v>0</v>
      </c>
      <c r="AD790" s="10">
        <v>343396.67</v>
      </c>
      <c r="AE790" s="10">
        <v>0</v>
      </c>
      <c r="AF790" s="10">
        <v>0</v>
      </c>
      <c r="AG790" s="10">
        <v>0</v>
      </c>
      <c r="AH790" s="10">
        <v>0</v>
      </c>
      <c r="AI790" s="10">
        <v>0</v>
      </c>
      <c r="AJ790" s="10">
        <v>41340.130000000005</v>
      </c>
      <c r="AK790" s="10">
        <v>30000</v>
      </c>
      <c r="AL790" s="10">
        <v>41722.019999999997</v>
      </c>
      <c r="AN790" s="31">
        <f t="shared" si="114"/>
        <v>70033.599999999627</v>
      </c>
      <c r="AO790" s="13">
        <f t="shared" si="115"/>
        <v>0</v>
      </c>
      <c r="AP790" s="13">
        <f t="shared" si="116"/>
        <v>-15287</v>
      </c>
      <c r="AQ790" s="13">
        <f t="shared" si="117"/>
        <v>-6753.7199999999939</v>
      </c>
      <c r="AR790" s="13">
        <f t="shared" si="118"/>
        <v>92074.319999999629</v>
      </c>
    </row>
    <row r="791" spans="1:44" x14ac:dyDescent="0.25">
      <c r="A791" s="5">
        <f t="shared" si="121"/>
        <v>770</v>
      </c>
      <c r="B791" s="26">
        <f t="shared" si="121"/>
        <v>4</v>
      </c>
      <c r="C791" s="15" t="s">
        <v>760</v>
      </c>
      <c r="D791" s="2" t="s">
        <v>763</v>
      </c>
      <c r="E791" s="30">
        <f t="shared" si="120"/>
        <v>1605668.7799999998</v>
      </c>
      <c r="F791" s="12">
        <v>1269817.3799999999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2">
        <v>267257.86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32">
        <v>28877.78</v>
      </c>
      <c r="S791" s="32">
        <v>14575</v>
      </c>
      <c r="T791" s="32">
        <v>25140.76</v>
      </c>
      <c r="U791" s="31"/>
      <c r="V791" s="2" t="s">
        <v>1469</v>
      </c>
      <c r="W791" s="10">
        <v>1554262.1099999999</v>
      </c>
      <c r="X791" s="10">
        <v>1219319.6499999999</v>
      </c>
      <c r="Y791" s="10">
        <v>0</v>
      </c>
      <c r="Z791" s="10">
        <v>0</v>
      </c>
      <c r="AA791" s="10">
        <v>0</v>
      </c>
      <c r="AB791" s="10">
        <v>0</v>
      </c>
      <c r="AC791" s="10">
        <v>0</v>
      </c>
      <c r="AD791" s="10">
        <v>246157.96</v>
      </c>
      <c r="AE791" s="10">
        <v>0</v>
      </c>
      <c r="AF791" s="10">
        <v>0</v>
      </c>
      <c r="AG791" s="10">
        <v>0</v>
      </c>
      <c r="AH791" s="10">
        <v>0</v>
      </c>
      <c r="AI791" s="10">
        <v>0</v>
      </c>
      <c r="AJ791" s="10">
        <v>28876.78</v>
      </c>
      <c r="AK791" s="10">
        <v>30000</v>
      </c>
      <c r="AL791" s="10">
        <v>29907.72</v>
      </c>
      <c r="AN791" s="31">
        <f t="shared" si="114"/>
        <v>51406.669999999925</v>
      </c>
      <c r="AO791" s="13">
        <f t="shared" si="115"/>
        <v>1</v>
      </c>
      <c r="AP791" s="13">
        <f t="shared" si="116"/>
        <v>-15425</v>
      </c>
      <c r="AQ791" s="13">
        <f t="shared" si="117"/>
        <v>-4766.9600000000028</v>
      </c>
      <c r="AR791" s="13">
        <f t="shared" si="118"/>
        <v>71597.629999999932</v>
      </c>
    </row>
    <row r="792" spans="1:44" x14ac:dyDescent="0.25">
      <c r="A792" s="5">
        <f t="shared" si="121"/>
        <v>771</v>
      </c>
      <c r="B792" s="26">
        <f t="shared" si="121"/>
        <v>5</v>
      </c>
      <c r="C792" s="15" t="s">
        <v>83</v>
      </c>
      <c r="D792" s="2" t="s">
        <v>764</v>
      </c>
      <c r="E792" s="30">
        <f t="shared" si="120"/>
        <v>13488415.51</v>
      </c>
      <c r="F792" s="32">
        <v>5799079.3899999997</v>
      </c>
      <c r="G792" s="32">
        <v>3090959.29</v>
      </c>
      <c r="H792" s="32">
        <v>1302484.47</v>
      </c>
      <c r="I792" s="32">
        <v>1932609.34</v>
      </c>
      <c r="J792" s="32">
        <v>0</v>
      </c>
      <c r="K792" s="32">
        <v>0</v>
      </c>
      <c r="L792" s="32">
        <v>418533.53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32">
        <v>653425.80999999994</v>
      </c>
      <c r="S792" s="32">
        <v>43872</v>
      </c>
      <c r="T792" s="32">
        <v>247451.68</v>
      </c>
      <c r="U792" s="31"/>
      <c r="V792" s="2" t="s">
        <v>764</v>
      </c>
      <c r="W792" s="10">
        <v>13092222.679999998</v>
      </c>
      <c r="X792" s="10">
        <v>5805378.8499999996</v>
      </c>
      <c r="Y792" s="10">
        <v>3094316.96</v>
      </c>
      <c r="Z792" s="10">
        <v>1303899.3400000001</v>
      </c>
      <c r="AA792" s="10">
        <v>1934708.69</v>
      </c>
      <c r="AB792" s="10">
        <v>0</v>
      </c>
      <c r="AC792" s="10">
        <v>0</v>
      </c>
      <c r="AD792" s="10">
        <v>390011.01</v>
      </c>
      <c r="AE792" s="10">
        <v>0</v>
      </c>
      <c r="AF792" s="10">
        <v>0</v>
      </c>
      <c r="AG792" s="10">
        <v>0</v>
      </c>
      <c r="AH792" s="10">
        <v>0</v>
      </c>
      <c r="AI792" s="10">
        <v>0</v>
      </c>
      <c r="AJ792" s="10">
        <v>278227.93</v>
      </c>
      <c r="AK792" s="10">
        <v>30000</v>
      </c>
      <c r="AL792" s="10">
        <v>255679.9</v>
      </c>
      <c r="AN792" s="31">
        <f t="shared" si="114"/>
        <v>396192.83000000194</v>
      </c>
      <c r="AO792" s="13">
        <f t="shared" si="115"/>
        <v>375197.87999999995</v>
      </c>
      <c r="AP792" s="13">
        <f t="shared" si="116"/>
        <v>13872</v>
      </c>
      <c r="AQ792" s="13">
        <f t="shared" si="117"/>
        <v>-8228.2200000000012</v>
      </c>
      <c r="AR792" s="13">
        <f t="shared" si="118"/>
        <v>15351.170000001992</v>
      </c>
    </row>
    <row r="793" spans="1:44" x14ac:dyDescent="0.25">
      <c r="A793" s="5">
        <f t="shared" ref="A793:B793" si="122">+A792+1</f>
        <v>772</v>
      </c>
      <c r="B793" s="26">
        <f t="shared" si="122"/>
        <v>6</v>
      </c>
      <c r="C793" s="15" t="s">
        <v>83</v>
      </c>
      <c r="D793" s="2" t="s">
        <v>765</v>
      </c>
      <c r="E793" s="30">
        <f t="shared" si="120"/>
        <v>4119557.92</v>
      </c>
      <c r="F793" s="1">
        <v>0</v>
      </c>
      <c r="G793" s="1">
        <v>0</v>
      </c>
      <c r="H793" s="32">
        <v>1366981.01</v>
      </c>
      <c r="I793" s="32">
        <v>2028308.45</v>
      </c>
      <c r="J793" s="1">
        <v>0</v>
      </c>
      <c r="K793" s="1">
        <v>0</v>
      </c>
      <c r="L793" s="32">
        <v>439362.82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32">
        <v>183839</v>
      </c>
      <c r="S793" s="32">
        <v>31775</v>
      </c>
      <c r="T793" s="32">
        <v>69291.64</v>
      </c>
      <c r="U793" s="31"/>
      <c r="V793" s="2" t="s">
        <v>765</v>
      </c>
      <c r="W793" s="10">
        <v>4029053.22</v>
      </c>
      <c r="X793" s="10">
        <v>0</v>
      </c>
      <c r="Y793" s="10">
        <v>0</v>
      </c>
      <c r="Z793" s="10">
        <v>1367606.1</v>
      </c>
      <c r="AA793" s="10">
        <v>2029235.92</v>
      </c>
      <c r="AB793" s="10">
        <v>0</v>
      </c>
      <c r="AC793" s="10">
        <v>0</v>
      </c>
      <c r="AD793" s="10">
        <v>409066.4</v>
      </c>
      <c r="AE793" s="10">
        <v>0</v>
      </c>
      <c r="AF793" s="10">
        <v>0</v>
      </c>
      <c r="AG793" s="10">
        <v>0</v>
      </c>
      <c r="AH793" s="10">
        <v>0</v>
      </c>
      <c r="AI793" s="10">
        <v>0</v>
      </c>
      <c r="AJ793" s="10">
        <v>115473.20000000001</v>
      </c>
      <c r="AK793" s="10">
        <v>30000</v>
      </c>
      <c r="AL793" s="10">
        <v>77671.600000000006</v>
      </c>
      <c r="AN793" s="31">
        <f t="shared" si="114"/>
        <v>90504.699999999721</v>
      </c>
      <c r="AO793" s="13">
        <f t="shared" si="115"/>
        <v>68365.799999999988</v>
      </c>
      <c r="AP793" s="13">
        <f t="shared" si="116"/>
        <v>1775</v>
      </c>
      <c r="AQ793" s="13">
        <f t="shared" si="117"/>
        <v>-8379.9600000000064</v>
      </c>
      <c r="AR793" s="13">
        <f t="shared" si="118"/>
        <v>28743.859999999739</v>
      </c>
    </row>
    <row r="794" spans="1:44" x14ac:dyDescent="0.25">
      <c r="A794" s="5">
        <f t="shared" ref="A794:B794" si="123">+A793+1</f>
        <v>773</v>
      </c>
      <c r="B794" s="26">
        <f t="shared" si="123"/>
        <v>7</v>
      </c>
      <c r="C794" s="15" t="s">
        <v>49</v>
      </c>
      <c r="D794" s="2" t="s">
        <v>766</v>
      </c>
      <c r="E794" s="30">
        <f t="shared" si="120"/>
        <v>7182520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6959454.6100000003</v>
      </c>
      <c r="N794" s="1">
        <v>0</v>
      </c>
      <c r="O794" s="1">
        <v>0</v>
      </c>
      <c r="P794" s="1">
        <v>0</v>
      </c>
      <c r="Q794" s="1">
        <v>0</v>
      </c>
      <c r="R794" s="32">
        <v>51035.71</v>
      </c>
      <c r="S794" s="32">
        <v>30000</v>
      </c>
      <c r="T794" s="32">
        <v>142029.68</v>
      </c>
      <c r="U794" s="31"/>
      <c r="V794" s="2" t="s">
        <v>766</v>
      </c>
      <c r="W794" s="10">
        <v>7182530</v>
      </c>
      <c r="X794" s="10">
        <v>0</v>
      </c>
      <c r="Y794" s="10">
        <v>0</v>
      </c>
      <c r="Z794" s="10">
        <v>0</v>
      </c>
      <c r="AA794" s="10">
        <v>0</v>
      </c>
      <c r="AB794" s="10">
        <v>0</v>
      </c>
      <c r="AC794" s="10">
        <v>0</v>
      </c>
      <c r="AD794" s="10">
        <v>0</v>
      </c>
      <c r="AE794" s="10">
        <v>6657526.1200000001</v>
      </c>
      <c r="AF794" s="10">
        <v>0</v>
      </c>
      <c r="AG794" s="10">
        <v>0</v>
      </c>
      <c r="AH794" s="10">
        <v>0</v>
      </c>
      <c r="AI794" s="10">
        <v>0</v>
      </c>
      <c r="AJ794" s="10">
        <v>359136</v>
      </c>
      <c r="AK794" s="10">
        <v>30000</v>
      </c>
      <c r="AL794" s="10">
        <v>135867.88</v>
      </c>
      <c r="AN794" s="31">
        <f t="shared" si="114"/>
        <v>-10</v>
      </c>
      <c r="AO794" s="13">
        <f t="shared" si="115"/>
        <v>-308100.28999999998</v>
      </c>
      <c r="AP794" s="13">
        <f t="shared" si="116"/>
        <v>0</v>
      </c>
      <c r="AQ794" s="13">
        <f t="shared" si="117"/>
        <v>6161.7999999999884</v>
      </c>
      <c r="AR794" s="13">
        <f t="shared" si="118"/>
        <v>301928.49</v>
      </c>
    </row>
    <row r="795" spans="1:44" x14ac:dyDescent="0.25">
      <c r="A795" s="5">
        <f t="shared" ref="A795:B795" si="124">+A794+1</f>
        <v>774</v>
      </c>
      <c r="B795" s="26">
        <f t="shared" si="124"/>
        <v>8</v>
      </c>
      <c r="C795" s="15" t="s">
        <v>49</v>
      </c>
      <c r="D795" s="2" t="s">
        <v>368</v>
      </c>
      <c r="E795" s="30">
        <f t="shared" si="120"/>
        <v>6675595.0599999996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32">
        <v>6439058.4500000002</v>
      </c>
      <c r="O795" s="1">
        <v>0</v>
      </c>
      <c r="P795" s="1">
        <v>0</v>
      </c>
      <c r="Q795" s="1">
        <v>0</v>
      </c>
      <c r="R795" s="32">
        <v>147721.1</v>
      </c>
      <c r="S795" s="32">
        <v>25837</v>
      </c>
      <c r="T795" s="32">
        <v>62978.51</v>
      </c>
      <c r="U795" s="31"/>
      <c r="V795" s="2" t="s">
        <v>368</v>
      </c>
      <c r="W795" s="10">
        <v>6149151.3600000003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  <c r="AC795" s="10">
        <v>0</v>
      </c>
      <c r="AD795" s="10">
        <v>0</v>
      </c>
      <c r="AE795" s="10">
        <v>0</v>
      </c>
      <c r="AF795" s="10">
        <v>5850460.0300000003</v>
      </c>
      <c r="AG795" s="10">
        <v>0</v>
      </c>
      <c r="AH795" s="10">
        <v>0</v>
      </c>
      <c r="AI795" s="10">
        <v>0</v>
      </c>
      <c r="AJ795" s="10">
        <v>149294.19</v>
      </c>
      <c r="AK795" s="10">
        <v>30000</v>
      </c>
      <c r="AL795" s="10">
        <v>119397.14</v>
      </c>
      <c r="AN795" s="31">
        <f t="shared" si="114"/>
        <v>526443.69999999925</v>
      </c>
      <c r="AO795" s="13">
        <f t="shared" si="115"/>
        <v>-1573.0899999999965</v>
      </c>
      <c r="AP795" s="13">
        <f t="shared" si="116"/>
        <v>-4163</v>
      </c>
      <c r="AQ795" s="13">
        <f t="shared" si="117"/>
        <v>-56418.63</v>
      </c>
      <c r="AR795" s="13">
        <f t="shared" si="118"/>
        <v>588598.41999999923</v>
      </c>
    </row>
    <row r="796" spans="1:44" x14ac:dyDescent="0.25">
      <c r="A796" s="5">
        <f t="shared" ref="A796:B796" si="125">+A795+1</f>
        <v>775</v>
      </c>
      <c r="B796" s="26">
        <f t="shared" si="125"/>
        <v>9</v>
      </c>
      <c r="C796" s="15" t="s">
        <v>49</v>
      </c>
      <c r="D796" s="2" t="s">
        <v>767</v>
      </c>
      <c r="E796" s="30">
        <f t="shared" si="120"/>
        <v>1393007.32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32">
        <v>1267489.81</v>
      </c>
      <c r="P796" s="1">
        <v>0</v>
      </c>
      <c r="Q796" s="1">
        <v>0</v>
      </c>
      <c r="R796" s="32">
        <v>69650.37</v>
      </c>
      <c r="S796" s="32">
        <v>30000</v>
      </c>
      <c r="T796" s="32">
        <v>25867.14</v>
      </c>
      <c r="U796" s="31"/>
      <c r="V796" s="2" t="s">
        <v>767</v>
      </c>
      <c r="W796" s="10">
        <v>1393007.32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  <c r="AC796" s="10">
        <v>0</v>
      </c>
      <c r="AD796" s="10">
        <v>0</v>
      </c>
      <c r="AE796" s="10">
        <v>0</v>
      </c>
      <c r="AF796" s="10">
        <v>0</v>
      </c>
      <c r="AG796" s="10">
        <v>1267489.81</v>
      </c>
      <c r="AH796" s="10">
        <v>0</v>
      </c>
      <c r="AI796" s="10">
        <v>0</v>
      </c>
      <c r="AJ796" s="10">
        <v>69650.37</v>
      </c>
      <c r="AK796" s="10">
        <v>30000</v>
      </c>
      <c r="AL796" s="10">
        <v>25867.14</v>
      </c>
      <c r="AN796" s="31">
        <f t="shared" si="114"/>
        <v>0</v>
      </c>
      <c r="AO796" s="13">
        <f t="shared" si="115"/>
        <v>0</v>
      </c>
      <c r="AP796" s="13">
        <f t="shared" si="116"/>
        <v>0</v>
      </c>
      <c r="AQ796" s="13">
        <f t="shared" si="117"/>
        <v>0</v>
      </c>
      <c r="AR796" s="13">
        <f t="shared" si="118"/>
        <v>0</v>
      </c>
    </row>
    <row r="797" spans="1:44" x14ac:dyDescent="0.25">
      <c r="A797" s="5">
        <f t="shared" si="121"/>
        <v>776</v>
      </c>
      <c r="B797" s="26">
        <f t="shared" si="121"/>
        <v>10</v>
      </c>
      <c r="C797" s="15" t="s">
        <v>49</v>
      </c>
      <c r="D797" s="2" t="s">
        <v>371</v>
      </c>
      <c r="E797" s="30">
        <f t="shared" si="120"/>
        <v>4941019.2399999993</v>
      </c>
      <c r="F797" s="32">
        <v>3756954.41</v>
      </c>
      <c r="G797" s="1">
        <v>0</v>
      </c>
      <c r="H797" s="32">
        <v>650676.29</v>
      </c>
      <c r="I797" s="1">
        <v>0</v>
      </c>
      <c r="J797" s="1">
        <v>0</v>
      </c>
      <c r="K797" s="1">
        <v>0</v>
      </c>
      <c r="L797" s="32">
        <v>286705.56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32">
        <v>140454.34</v>
      </c>
      <c r="S797" s="32">
        <v>16277</v>
      </c>
      <c r="T797" s="32">
        <v>89951.64</v>
      </c>
      <c r="U797" s="31"/>
      <c r="V797" s="2" t="s">
        <v>371</v>
      </c>
      <c r="W797" s="10">
        <v>4835918.32</v>
      </c>
      <c r="X797" s="10">
        <v>3638986.01</v>
      </c>
      <c r="Y797" s="10">
        <v>0</v>
      </c>
      <c r="Z797" s="10">
        <v>665609.41</v>
      </c>
      <c r="AA797" s="10">
        <v>0</v>
      </c>
      <c r="AB797" s="10">
        <v>0</v>
      </c>
      <c r="AC797" s="10">
        <v>0</v>
      </c>
      <c r="AD797" s="10">
        <v>266093.5</v>
      </c>
      <c r="AE797" s="10">
        <v>0</v>
      </c>
      <c r="AF797" s="10">
        <v>0</v>
      </c>
      <c r="AG797" s="10">
        <v>0</v>
      </c>
      <c r="AH797" s="10">
        <v>0</v>
      </c>
      <c r="AI797" s="10">
        <v>0</v>
      </c>
      <c r="AJ797" s="10">
        <v>141950.03999999998</v>
      </c>
      <c r="AK797" s="10">
        <v>30000</v>
      </c>
      <c r="AL797" s="10">
        <v>93279.360000000001</v>
      </c>
      <c r="AN797" s="31">
        <f t="shared" si="114"/>
        <v>105100.91999999899</v>
      </c>
      <c r="AO797" s="13">
        <f t="shared" si="115"/>
        <v>-1495.6999999999825</v>
      </c>
      <c r="AP797" s="13">
        <f t="shared" si="116"/>
        <v>-13723</v>
      </c>
      <c r="AQ797" s="13">
        <f t="shared" si="117"/>
        <v>-3327.7200000000012</v>
      </c>
      <c r="AR797" s="13">
        <f t="shared" si="118"/>
        <v>123647.33999999898</v>
      </c>
    </row>
    <row r="798" spans="1:44" x14ac:dyDescent="0.25">
      <c r="A798" s="5">
        <f t="shared" si="121"/>
        <v>777</v>
      </c>
      <c r="B798" s="26">
        <f t="shared" si="121"/>
        <v>11</v>
      </c>
      <c r="C798" s="15" t="s">
        <v>49</v>
      </c>
      <c r="D798" s="2" t="s">
        <v>768</v>
      </c>
      <c r="E798" s="30">
        <f t="shared" si="120"/>
        <v>3950251.03</v>
      </c>
      <c r="F798" s="32">
        <v>3807362.64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32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32">
        <v>87213.8</v>
      </c>
      <c r="S798" s="32">
        <v>10392</v>
      </c>
      <c r="T798" s="32">
        <v>45282.59</v>
      </c>
      <c r="U798" s="31"/>
      <c r="V798" s="2" t="s">
        <v>768</v>
      </c>
      <c r="W798" s="10">
        <v>3840881.02</v>
      </c>
      <c r="X798" s="10">
        <v>3648283.72</v>
      </c>
      <c r="Y798" s="10">
        <v>0</v>
      </c>
      <c r="Z798" s="10">
        <v>0</v>
      </c>
      <c r="AA798" s="10">
        <v>0</v>
      </c>
      <c r="AB798" s="10">
        <v>0</v>
      </c>
      <c r="AC798" s="10">
        <v>0</v>
      </c>
      <c r="AD798" s="10">
        <v>0</v>
      </c>
      <c r="AE798" s="10">
        <v>0</v>
      </c>
      <c r="AF798" s="10">
        <v>0</v>
      </c>
      <c r="AG798" s="10">
        <v>0</v>
      </c>
      <c r="AH798" s="10">
        <v>0</v>
      </c>
      <c r="AI798" s="10">
        <v>0</v>
      </c>
      <c r="AJ798" s="10">
        <v>88142.54</v>
      </c>
      <c r="AK798" s="10">
        <v>30000</v>
      </c>
      <c r="AL798" s="10">
        <v>74454.759999999995</v>
      </c>
      <c r="AN798" s="31">
        <f t="shared" si="114"/>
        <v>109370.00999999978</v>
      </c>
      <c r="AO798" s="13">
        <f t="shared" si="115"/>
        <v>-928.73999999999069</v>
      </c>
      <c r="AP798" s="13">
        <f t="shared" si="116"/>
        <v>-19608</v>
      </c>
      <c r="AQ798" s="13">
        <f t="shared" si="117"/>
        <v>-29172.17</v>
      </c>
      <c r="AR798" s="13">
        <f t="shared" si="118"/>
        <v>159078.91999999975</v>
      </c>
    </row>
    <row r="799" spans="1:44" x14ac:dyDescent="0.25">
      <c r="A799" s="5">
        <f t="shared" si="121"/>
        <v>778</v>
      </c>
      <c r="B799" s="26">
        <f t="shared" si="121"/>
        <v>12</v>
      </c>
      <c r="C799" s="15" t="s">
        <v>49</v>
      </c>
      <c r="D799" s="2" t="s">
        <v>376</v>
      </c>
      <c r="E799" s="30">
        <f t="shared" si="120"/>
        <v>13483445.799999999</v>
      </c>
      <c r="F799" s="32">
        <v>6085916.3499999996</v>
      </c>
      <c r="G799" s="32">
        <v>3203852.27</v>
      </c>
      <c r="H799" s="32">
        <v>1325972.51</v>
      </c>
      <c r="I799" s="32">
        <v>1974827.09</v>
      </c>
      <c r="J799" s="1">
        <v>0</v>
      </c>
      <c r="K799" s="1">
        <v>0</v>
      </c>
      <c r="L799" s="32">
        <v>418954.14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32">
        <v>270604.74000000005</v>
      </c>
      <c r="S799" s="32">
        <v>25391</v>
      </c>
      <c r="T799" s="32">
        <v>177927.7</v>
      </c>
      <c r="U799" s="31"/>
      <c r="V799" s="2" t="s">
        <v>376</v>
      </c>
      <c r="W799" s="10">
        <v>13082759.93</v>
      </c>
      <c r="X799" s="10">
        <v>5803234.8899999997</v>
      </c>
      <c r="Y799" s="10">
        <v>3093174.2</v>
      </c>
      <c r="Z799" s="10">
        <v>1303417.81</v>
      </c>
      <c r="AA799" s="10">
        <v>1933994.2</v>
      </c>
      <c r="AB799" s="10">
        <v>0</v>
      </c>
      <c r="AC799" s="10">
        <v>0</v>
      </c>
      <c r="AD799" s="10">
        <v>389866.97</v>
      </c>
      <c r="AE799" s="10">
        <v>0</v>
      </c>
      <c r="AF799" s="10">
        <v>0</v>
      </c>
      <c r="AG799" s="10">
        <v>0</v>
      </c>
      <c r="AH799" s="10">
        <v>0</v>
      </c>
      <c r="AI799" s="10">
        <v>0</v>
      </c>
      <c r="AJ799" s="10">
        <v>273486.42000000004</v>
      </c>
      <c r="AK799" s="10">
        <v>30000</v>
      </c>
      <c r="AL799" s="10">
        <v>255585.43999999997</v>
      </c>
      <c r="AN799" s="31">
        <f t="shared" si="114"/>
        <v>400685.86999999918</v>
      </c>
      <c r="AO799" s="13">
        <f t="shared" si="115"/>
        <v>-2881.679999999993</v>
      </c>
      <c r="AP799" s="13">
        <f t="shared" si="116"/>
        <v>-4609</v>
      </c>
      <c r="AQ799" s="13">
        <f t="shared" si="117"/>
        <v>-77657.739999999962</v>
      </c>
      <c r="AR799" s="13">
        <f t="shared" si="118"/>
        <v>485834.28999999911</v>
      </c>
    </row>
    <row r="800" spans="1:44" x14ac:dyDescent="0.25">
      <c r="A800" s="5">
        <f t="shared" si="121"/>
        <v>779</v>
      </c>
      <c r="B800" s="26">
        <f t="shared" si="121"/>
        <v>13</v>
      </c>
      <c r="C800" s="15" t="s">
        <v>49</v>
      </c>
      <c r="D800" s="2" t="s">
        <v>769</v>
      </c>
      <c r="E800" s="30">
        <f t="shared" si="120"/>
        <v>13530474.42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32">
        <v>13123850.93</v>
      </c>
      <c r="O800" s="1">
        <v>0</v>
      </c>
      <c r="P800" s="1">
        <v>0</v>
      </c>
      <c r="Q800" s="1">
        <v>0</v>
      </c>
      <c r="R800" s="32">
        <v>254726.25</v>
      </c>
      <c r="S800" s="32">
        <v>45237</v>
      </c>
      <c r="T800" s="32">
        <v>106660.24</v>
      </c>
      <c r="U800" s="31"/>
      <c r="V800" s="2" t="s">
        <v>769</v>
      </c>
      <c r="W800" s="10">
        <v>13111389.549999999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  <c r="AC800" s="10">
        <v>0</v>
      </c>
      <c r="AD800" s="10">
        <v>0</v>
      </c>
      <c r="AE800" s="10">
        <v>0</v>
      </c>
      <c r="AF800" s="10">
        <v>12567471.68</v>
      </c>
      <c r="AG800" s="10">
        <v>0</v>
      </c>
      <c r="AH800" s="10">
        <v>0</v>
      </c>
      <c r="AI800" s="10">
        <v>0</v>
      </c>
      <c r="AJ800" s="10">
        <v>257438.85</v>
      </c>
      <c r="AK800" s="10">
        <v>30000</v>
      </c>
      <c r="AL800" s="10">
        <v>256479.02</v>
      </c>
      <c r="AN800" s="31">
        <f t="shared" si="114"/>
        <v>419084.87000000104</v>
      </c>
      <c r="AO800" s="13">
        <f t="shared" si="115"/>
        <v>-2712.6000000000058</v>
      </c>
      <c r="AP800" s="13">
        <f t="shared" si="116"/>
        <v>15237</v>
      </c>
      <c r="AQ800" s="13">
        <f t="shared" si="117"/>
        <v>-149818.77999999997</v>
      </c>
      <c r="AR800" s="13">
        <f t="shared" si="118"/>
        <v>556379.25000000093</v>
      </c>
    </row>
    <row r="801" spans="1:49" x14ac:dyDescent="0.25">
      <c r="A801" s="5">
        <f t="shared" si="121"/>
        <v>780</v>
      </c>
      <c r="B801" s="26">
        <f t="shared" si="121"/>
        <v>14</v>
      </c>
      <c r="C801" s="15" t="s">
        <v>49</v>
      </c>
      <c r="D801" s="2" t="s">
        <v>378</v>
      </c>
      <c r="E801" s="30">
        <f t="shared" si="120"/>
        <v>5590239.2800000003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3337194.21</v>
      </c>
      <c r="N801" s="1">
        <v>0</v>
      </c>
      <c r="O801" s="32">
        <v>1289653.51</v>
      </c>
      <c r="P801" s="32"/>
      <c r="Q801" s="1">
        <v>0</v>
      </c>
      <c r="R801" s="32">
        <v>829823.66</v>
      </c>
      <c r="S801" s="32">
        <v>39148</v>
      </c>
      <c r="T801" s="32">
        <v>94419.9</v>
      </c>
      <c r="U801" s="31"/>
      <c r="V801" s="104" t="s">
        <v>378</v>
      </c>
      <c r="W801" s="106">
        <v>16596473.330000002</v>
      </c>
      <c r="X801" s="106">
        <v>0</v>
      </c>
      <c r="Y801" s="106">
        <v>0</v>
      </c>
      <c r="Z801" s="106">
        <v>0</v>
      </c>
      <c r="AA801" s="106">
        <v>0</v>
      </c>
      <c r="AB801" s="106">
        <v>0</v>
      </c>
      <c r="AC801" s="106">
        <v>0</v>
      </c>
      <c r="AD801" s="106">
        <v>0</v>
      </c>
      <c r="AE801" s="106">
        <v>3337194.21</v>
      </c>
      <c r="AF801" s="106">
        <v>0</v>
      </c>
      <c r="AG801" s="106">
        <v>1289653.51</v>
      </c>
      <c r="AH801" s="106">
        <v>10795068.970000001</v>
      </c>
      <c r="AI801" s="106">
        <v>0</v>
      </c>
      <c r="AJ801" s="106">
        <v>829823.66</v>
      </c>
      <c r="AK801" s="106">
        <v>30000</v>
      </c>
      <c r="AL801" s="106">
        <v>314732.98</v>
      </c>
      <c r="AM801" s="106"/>
      <c r="AN801" s="105">
        <f t="shared" si="114"/>
        <v>-11006234.050000001</v>
      </c>
      <c r="AO801" s="107">
        <f t="shared" si="115"/>
        <v>0</v>
      </c>
      <c r="AP801" s="107">
        <f t="shared" si="116"/>
        <v>9148</v>
      </c>
      <c r="AQ801" s="107">
        <f t="shared" si="117"/>
        <v>-220313.08</v>
      </c>
      <c r="AR801" s="107">
        <f t="shared" si="118"/>
        <v>-10795068.970000001</v>
      </c>
      <c r="AS801" s="106"/>
      <c r="AT801" s="106"/>
      <c r="AU801" s="106"/>
      <c r="AV801" s="106"/>
      <c r="AW801" s="106"/>
    </row>
    <row r="802" spans="1:49" x14ac:dyDescent="0.25">
      <c r="A802" s="5">
        <f t="shared" si="121"/>
        <v>781</v>
      </c>
      <c r="B802" s="26">
        <f t="shared" si="121"/>
        <v>15</v>
      </c>
      <c r="C802" s="15" t="s">
        <v>49</v>
      </c>
      <c r="D802" s="2" t="s">
        <v>770</v>
      </c>
      <c r="E802" s="30">
        <f t="shared" si="120"/>
        <v>17210497.02</v>
      </c>
      <c r="F802" s="32">
        <v>7707171.4100000001</v>
      </c>
      <c r="G802" s="32">
        <v>4369584.62</v>
      </c>
      <c r="H802" s="32">
        <v>1409723.97</v>
      </c>
      <c r="I802" s="32">
        <v>1880345.26</v>
      </c>
      <c r="J802" s="1">
        <v>0</v>
      </c>
      <c r="K802" s="1">
        <v>0</v>
      </c>
      <c r="L802" s="32">
        <v>563571.34</v>
      </c>
      <c r="M802" s="1"/>
      <c r="N802" s="1">
        <v>0</v>
      </c>
      <c r="O802" s="1">
        <v>0</v>
      </c>
      <c r="P802" s="1">
        <v>0</v>
      </c>
      <c r="Q802" s="1">
        <v>0</v>
      </c>
      <c r="R802" s="32">
        <v>856858.38</v>
      </c>
      <c r="S802" s="32">
        <v>30000</v>
      </c>
      <c r="T802" s="32">
        <v>393242.04000000004</v>
      </c>
      <c r="U802" s="31"/>
      <c r="V802" s="2" t="s">
        <v>770</v>
      </c>
      <c r="W802" s="10">
        <v>20548959.43</v>
      </c>
      <c r="X802" s="10">
        <v>7707171.4100000001</v>
      </c>
      <c r="Y802" s="10">
        <v>4369584.62</v>
      </c>
      <c r="Z802" s="10">
        <v>1409723.97</v>
      </c>
      <c r="AA802" s="10">
        <v>1880345.26</v>
      </c>
      <c r="AB802" s="10">
        <v>0</v>
      </c>
      <c r="AC802" s="10">
        <v>0</v>
      </c>
      <c r="AD802" s="10">
        <v>563571.34</v>
      </c>
      <c r="AE802" s="10">
        <v>3338462.41</v>
      </c>
      <c r="AF802" s="10">
        <v>0</v>
      </c>
      <c r="AG802" s="10">
        <v>0</v>
      </c>
      <c r="AH802" s="10">
        <v>0</v>
      </c>
      <c r="AI802" s="10">
        <v>0</v>
      </c>
      <c r="AJ802" s="10">
        <v>856858.38</v>
      </c>
      <c r="AK802" s="10">
        <v>30000</v>
      </c>
      <c r="AL802" s="10">
        <v>393242.04000000004</v>
      </c>
      <c r="AN802" s="31">
        <f t="shared" si="114"/>
        <v>-3338462.41</v>
      </c>
      <c r="AO802" s="13">
        <f t="shared" si="115"/>
        <v>0</v>
      </c>
      <c r="AP802" s="13">
        <f t="shared" si="116"/>
        <v>0</v>
      </c>
      <c r="AQ802" s="13">
        <f t="shared" si="117"/>
        <v>0</v>
      </c>
      <c r="AR802" s="13">
        <f t="shared" si="118"/>
        <v>-3338462.41</v>
      </c>
    </row>
    <row r="803" spans="1:49" x14ac:dyDescent="0.25">
      <c r="A803" s="5">
        <f t="shared" si="121"/>
        <v>782</v>
      </c>
      <c r="B803" s="26">
        <f t="shared" si="121"/>
        <v>16</v>
      </c>
      <c r="C803" s="15" t="s">
        <v>49</v>
      </c>
      <c r="D803" s="2" t="s">
        <v>771</v>
      </c>
      <c r="E803" s="30">
        <f t="shared" si="120"/>
        <v>27864605.649999999</v>
      </c>
      <c r="F803" s="32">
        <v>13053932.710000001</v>
      </c>
      <c r="G803" s="32">
        <v>7414652.1299999999</v>
      </c>
      <c r="H803" s="32">
        <v>2324372.15</v>
      </c>
      <c r="I803" s="32">
        <v>3111970.47</v>
      </c>
      <c r="J803" s="1">
        <v>0</v>
      </c>
      <c r="K803" s="1">
        <v>0</v>
      </c>
      <c r="L803" s="32">
        <v>983017.07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32">
        <v>508649.77999999997</v>
      </c>
      <c r="S803" s="32">
        <v>77792</v>
      </c>
      <c r="T803" s="32">
        <v>390219.33999999997</v>
      </c>
      <c r="U803" s="31"/>
      <c r="V803" s="2" t="s">
        <v>771</v>
      </c>
      <c r="W803" s="10">
        <v>30338360.770000003</v>
      </c>
      <c r="X803" s="10">
        <v>12538188.67</v>
      </c>
      <c r="Y803" s="10">
        <v>7108532.2400000002</v>
      </c>
      <c r="Z803" s="10">
        <v>2293368.62</v>
      </c>
      <c r="AA803" s="10">
        <v>3058985.24</v>
      </c>
      <c r="AB803" s="10">
        <v>0</v>
      </c>
      <c r="AC803" s="10">
        <v>0</v>
      </c>
      <c r="AD803" s="10">
        <v>916829.7</v>
      </c>
      <c r="AE803" s="10">
        <v>3340199.53</v>
      </c>
      <c r="AF803" s="10">
        <v>0</v>
      </c>
      <c r="AG803" s="10">
        <v>0</v>
      </c>
      <c r="AH803" s="10">
        <v>0</v>
      </c>
      <c r="AI803" s="10">
        <v>0</v>
      </c>
      <c r="AJ803" s="10">
        <v>455193.41</v>
      </c>
      <c r="AK803" s="10">
        <v>30000</v>
      </c>
      <c r="AL803" s="10">
        <v>597063.35999999987</v>
      </c>
      <c r="AN803" s="31">
        <f t="shared" si="114"/>
        <v>-2473755.1200000048</v>
      </c>
      <c r="AO803" s="13">
        <f t="shared" si="115"/>
        <v>53456.369999999995</v>
      </c>
      <c r="AP803" s="13">
        <f t="shared" si="116"/>
        <v>47792</v>
      </c>
      <c r="AQ803" s="13">
        <f t="shared" si="117"/>
        <v>-206844.0199999999</v>
      </c>
      <c r="AR803" s="13">
        <f t="shared" si="118"/>
        <v>-2368159.4700000049</v>
      </c>
    </row>
    <row r="804" spans="1:49" x14ac:dyDescent="0.25">
      <c r="A804" s="5">
        <f t="shared" si="121"/>
        <v>783</v>
      </c>
      <c r="B804" s="26">
        <f t="shared" si="121"/>
        <v>17</v>
      </c>
      <c r="C804" s="15" t="s">
        <v>49</v>
      </c>
      <c r="D804" s="2" t="s">
        <v>772</v>
      </c>
      <c r="E804" s="30">
        <f t="shared" si="120"/>
        <v>13814271.190000001</v>
      </c>
      <c r="F804" s="32">
        <v>5547023.4900000002</v>
      </c>
      <c r="G804" s="32">
        <v>3092958.83</v>
      </c>
      <c r="H804" s="32">
        <v>961338.48</v>
      </c>
      <c r="I804" s="32">
        <v>1279433.51</v>
      </c>
      <c r="J804" s="1">
        <v>0</v>
      </c>
      <c r="K804" s="1">
        <v>0</v>
      </c>
      <c r="L804" s="32">
        <v>416265.63</v>
      </c>
      <c r="M804" s="1">
        <v>0</v>
      </c>
      <c r="N804" s="1">
        <v>0</v>
      </c>
      <c r="O804" s="32">
        <v>1843067.69</v>
      </c>
      <c r="P804" s="1">
        <v>0</v>
      </c>
      <c r="Q804" s="1">
        <v>0</v>
      </c>
      <c r="R804" s="32">
        <v>488399.56000000006</v>
      </c>
      <c r="S804" s="32">
        <v>35437</v>
      </c>
      <c r="T804" s="32">
        <v>150347</v>
      </c>
      <c r="U804" s="31"/>
      <c r="V804" s="2" t="s">
        <v>772</v>
      </c>
      <c r="W804" s="10">
        <v>17028950.170000002</v>
      </c>
      <c r="X804" s="10">
        <v>5303874.09</v>
      </c>
      <c r="Y804" s="10">
        <v>3007034.02</v>
      </c>
      <c r="Z804" s="10">
        <v>970135.22</v>
      </c>
      <c r="AA804" s="10">
        <v>1294004.5</v>
      </c>
      <c r="AB804" s="10">
        <v>0</v>
      </c>
      <c r="AC804" s="10">
        <v>0</v>
      </c>
      <c r="AD804" s="10">
        <v>387835.08</v>
      </c>
      <c r="AE804" s="10">
        <v>3337489.96</v>
      </c>
      <c r="AF804" s="10">
        <v>0</v>
      </c>
      <c r="AG804" s="10">
        <v>1874869.77</v>
      </c>
      <c r="AH804" s="10">
        <v>0</v>
      </c>
      <c r="AI804" s="10">
        <v>0</v>
      </c>
      <c r="AJ804" s="10">
        <v>493600.55000000005</v>
      </c>
      <c r="AK804" s="10">
        <v>30000</v>
      </c>
      <c r="AL804" s="10">
        <v>330106.98000000004</v>
      </c>
      <c r="AN804" s="31">
        <f t="shared" si="114"/>
        <v>-3214678.9800000004</v>
      </c>
      <c r="AO804" s="13">
        <f t="shared" si="115"/>
        <v>-5200.9899999999907</v>
      </c>
      <c r="AP804" s="13">
        <f t="shared" si="116"/>
        <v>5437</v>
      </c>
      <c r="AQ804" s="13">
        <f t="shared" si="117"/>
        <v>-179759.98000000004</v>
      </c>
      <c r="AR804" s="13">
        <f t="shared" si="118"/>
        <v>-3035155.0100000002</v>
      </c>
    </row>
    <row r="805" spans="1:49" x14ac:dyDescent="0.25">
      <c r="A805" s="5">
        <f t="shared" si="121"/>
        <v>784</v>
      </c>
      <c r="B805" s="26">
        <f t="shared" si="121"/>
        <v>18</v>
      </c>
      <c r="C805" s="15" t="s">
        <v>49</v>
      </c>
      <c r="D805" s="2" t="s">
        <v>384</v>
      </c>
      <c r="E805" s="30">
        <f t="shared" si="120"/>
        <v>13810366.83</v>
      </c>
      <c r="F805" s="32">
        <v>5540157.4699999997</v>
      </c>
      <c r="G805" s="32">
        <v>3059556.24</v>
      </c>
      <c r="H805" s="32">
        <v>961201.83</v>
      </c>
      <c r="I805" s="32">
        <v>1278999.4099999999</v>
      </c>
      <c r="J805" s="1">
        <v>0</v>
      </c>
      <c r="K805" s="1">
        <v>0</v>
      </c>
      <c r="L805" s="32">
        <v>416147.59</v>
      </c>
      <c r="M805" s="1">
        <v>0</v>
      </c>
      <c r="N805" s="1">
        <v>0</v>
      </c>
      <c r="O805" s="32">
        <v>1840392.37</v>
      </c>
      <c r="P805" s="1">
        <v>0</v>
      </c>
      <c r="Q805" s="1">
        <v>0</v>
      </c>
      <c r="R805" s="32">
        <v>488713.38999999996</v>
      </c>
      <c r="S805" s="32">
        <v>35440</v>
      </c>
      <c r="T805" s="32">
        <v>189758.52999999997</v>
      </c>
      <c r="U805" s="31"/>
      <c r="V805" s="2" t="s">
        <v>384</v>
      </c>
      <c r="W805" s="10">
        <v>17025558.240000002</v>
      </c>
      <c r="X805" s="10">
        <v>5302372.87</v>
      </c>
      <c r="Y805" s="10">
        <v>3006182.91</v>
      </c>
      <c r="Z805" s="10">
        <v>969860.63</v>
      </c>
      <c r="AA805" s="10">
        <v>1293638.25</v>
      </c>
      <c r="AB805" s="10">
        <v>0</v>
      </c>
      <c r="AC805" s="10">
        <v>0</v>
      </c>
      <c r="AD805" s="10">
        <v>387725.31</v>
      </c>
      <c r="AE805" s="10">
        <v>3337488.59</v>
      </c>
      <c r="AF805" s="10">
        <v>0</v>
      </c>
      <c r="AG805" s="10">
        <v>1874339.1</v>
      </c>
      <c r="AH805" s="10">
        <v>0</v>
      </c>
      <c r="AI805" s="10">
        <v>0</v>
      </c>
      <c r="AJ805" s="10">
        <v>493917.74</v>
      </c>
      <c r="AK805" s="10">
        <v>30000</v>
      </c>
      <c r="AL805" s="10">
        <v>330032.84000000003</v>
      </c>
      <c r="AN805" s="31">
        <f t="shared" si="114"/>
        <v>-3215191.410000002</v>
      </c>
      <c r="AO805" s="13">
        <f t="shared" si="115"/>
        <v>-5204.3500000000349</v>
      </c>
      <c r="AP805" s="13">
        <f t="shared" si="116"/>
        <v>5440</v>
      </c>
      <c r="AQ805" s="13">
        <f t="shared" si="117"/>
        <v>-140274.31000000006</v>
      </c>
      <c r="AR805" s="13">
        <f t="shared" si="118"/>
        <v>-3075152.7500000019</v>
      </c>
    </row>
    <row r="806" spans="1:49" x14ac:dyDescent="0.25">
      <c r="A806" s="5">
        <f t="shared" si="121"/>
        <v>785</v>
      </c>
      <c r="B806" s="26">
        <f t="shared" si="121"/>
        <v>19</v>
      </c>
      <c r="C806" s="15" t="s">
        <v>49</v>
      </c>
      <c r="D806" s="2" t="s">
        <v>773</v>
      </c>
      <c r="E806" s="30">
        <f t="shared" si="120"/>
        <v>1852054.1400000001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32">
        <v>1729114.92</v>
      </c>
      <c r="O806" s="1">
        <v>0</v>
      </c>
      <c r="P806" s="1">
        <v>0</v>
      </c>
      <c r="Q806" s="1">
        <v>0</v>
      </c>
      <c r="R806" s="32">
        <v>73384.099999999991</v>
      </c>
      <c r="S806" s="32">
        <v>31141</v>
      </c>
      <c r="T806" s="32">
        <v>18414.12</v>
      </c>
      <c r="U806" s="31"/>
      <c r="V806" s="2" t="s">
        <v>773</v>
      </c>
      <c r="W806" s="10">
        <v>5150537.3100000005</v>
      </c>
      <c r="X806" s="10">
        <v>0</v>
      </c>
      <c r="Y806" s="10">
        <v>0</v>
      </c>
      <c r="Z806" s="10">
        <v>0</v>
      </c>
      <c r="AA806" s="10">
        <v>0</v>
      </c>
      <c r="AB806" s="10">
        <v>0</v>
      </c>
      <c r="AC806" s="10">
        <v>0</v>
      </c>
      <c r="AD806" s="10">
        <v>0</v>
      </c>
      <c r="AE806" s="10">
        <v>3323796.64</v>
      </c>
      <c r="AF806" s="10">
        <v>1621647.66</v>
      </c>
      <c r="AG806" s="10">
        <v>0</v>
      </c>
      <c r="AH806" s="10">
        <v>0</v>
      </c>
      <c r="AI806" s="10">
        <v>0</v>
      </c>
      <c r="AJ806" s="10">
        <v>74165.570000000007</v>
      </c>
      <c r="AK806" s="10">
        <v>30000</v>
      </c>
      <c r="AL806" s="10">
        <v>100927.44</v>
      </c>
      <c r="AN806" s="31">
        <f t="shared" si="114"/>
        <v>-3298483.1700000004</v>
      </c>
      <c r="AO806" s="13">
        <f t="shared" si="115"/>
        <v>-781.47000000001572</v>
      </c>
      <c r="AP806" s="13">
        <f t="shared" si="116"/>
        <v>1141</v>
      </c>
      <c r="AQ806" s="13">
        <f t="shared" si="117"/>
        <v>-82513.320000000007</v>
      </c>
      <c r="AR806" s="13">
        <f t="shared" si="118"/>
        <v>-3216329.3800000004</v>
      </c>
    </row>
    <row r="807" spans="1:49" x14ac:dyDescent="0.25">
      <c r="A807" s="5">
        <f t="shared" si="121"/>
        <v>786</v>
      </c>
      <c r="B807" s="26">
        <f t="shared" si="121"/>
        <v>20</v>
      </c>
      <c r="C807" s="15" t="s">
        <v>49</v>
      </c>
      <c r="D807" s="2" t="s">
        <v>774</v>
      </c>
      <c r="E807" s="30">
        <f t="shared" si="120"/>
        <v>5211894.26</v>
      </c>
      <c r="F807" s="32">
        <v>3813894.05</v>
      </c>
      <c r="G807" s="1">
        <v>0</v>
      </c>
      <c r="H807" s="32">
        <v>654070.42000000004</v>
      </c>
      <c r="I807" s="1">
        <v>0</v>
      </c>
      <c r="J807" s="1">
        <v>0</v>
      </c>
      <c r="K807" s="1">
        <v>0</v>
      </c>
      <c r="L807" s="32">
        <v>288057.92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32">
        <v>319801.39</v>
      </c>
      <c r="S807" s="32">
        <v>16255</v>
      </c>
      <c r="T807" s="32">
        <v>119815.48000000001</v>
      </c>
      <c r="U807" s="31"/>
      <c r="V807" s="2" t="s">
        <v>774</v>
      </c>
      <c r="W807" s="10">
        <v>4938319.32</v>
      </c>
      <c r="X807" s="10">
        <v>3666013.55</v>
      </c>
      <c r="Y807" s="10">
        <v>0</v>
      </c>
      <c r="Z807" s="10">
        <v>670553.03</v>
      </c>
      <c r="AA807" s="10">
        <v>0</v>
      </c>
      <c r="AB807" s="10">
        <v>0</v>
      </c>
      <c r="AC807" s="10">
        <v>0</v>
      </c>
      <c r="AD807" s="10">
        <v>268069.83</v>
      </c>
      <c r="AF807" s="10">
        <v>0</v>
      </c>
      <c r="AG807" s="10">
        <v>0</v>
      </c>
      <c r="AH807" s="10">
        <v>0</v>
      </c>
      <c r="AI807" s="10">
        <v>0</v>
      </c>
      <c r="AJ807" s="10">
        <v>141726.75</v>
      </c>
      <c r="AK807" s="10">
        <v>30000</v>
      </c>
      <c r="AL807" s="10">
        <v>161956.15999999997</v>
      </c>
      <c r="AN807" s="31">
        <f t="shared" si="114"/>
        <v>273574.93999999948</v>
      </c>
      <c r="AO807" s="13">
        <f t="shared" si="115"/>
        <v>178074.64</v>
      </c>
      <c r="AP807" s="13">
        <f t="shared" si="116"/>
        <v>-13745</v>
      </c>
      <c r="AQ807" s="13">
        <f t="shared" si="117"/>
        <v>-42140.679999999964</v>
      </c>
      <c r="AR807" s="13">
        <f t="shared" si="118"/>
        <v>151385.97999999943</v>
      </c>
    </row>
    <row r="808" spans="1:49" x14ac:dyDescent="0.25">
      <c r="A808" s="5">
        <f t="shared" si="121"/>
        <v>787</v>
      </c>
      <c r="B808" s="26">
        <f t="shared" si="121"/>
        <v>21</v>
      </c>
      <c r="C808" s="15" t="s">
        <v>49</v>
      </c>
      <c r="D808" s="2" t="s">
        <v>775</v>
      </c>
      <c r="E808" s="30">
        <f t="shared" si="120"/>
        <v>3382108.1600000001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32">
        <v>3119342.69</v>
      </c>
      <c r="Q808" s="1">
        <v>0</v>
      </c>
      <c r="R808" s="32">
        <v>169105.41</v>
      </c>
      <c r="S808" s="32">
        <v>30000</v>
      </c>
      <c r="T808" s="32">
        <v>63660.06</v>
      </c>
      <c r="U808" s="31"/>
      <c r="V808" s="2" t="s">
        <v>775</v>
      </c>
      <c r="W808" s="10">
        <v>6793900.1600000001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  <c r="AC808" s="10">
        <v>0</v>
      </c>
      <c r="AD808" s="10">
        <v>0</v>
      </c>
      <c r="AE808" s="10">
        <v>3328415.06</v>
      </c>
      <c r="AF808" s="10">
        <v>0</v>
      </c>
      <c r="AG808" s="10">
        <v>0</v>
      </c>
      <c r="AH808" s="10">
        <v>3134483.79</v>
      </c>
      <c r="AI808" s="10">
        <v>0</v>
      </c>
      <c r="AJ808" s="10">
        <v>169105.41</v>
      </c>
      <c r="AK808" s="10">
        <v>30000</v>
      </c>
      <c r="AL808" s="10">
        <v>131895.9</v>
      </c>
      <c r="AN808" s="31">
        <f t="shared" si="114"/>
        <v>-3411792</v>
      </c>
      <c r="AO808" s="13">
        <f t="shared" si="115"/>
        <v>0</v>
      </c>
      <c r="AP808" s="13">
        <f t="shared" si="116"/>
        <v>0</v>
      </c>
      <c r="AQ808" s="13">
        <f t="shared" si="117"/>
        <v>-68235.839999999997</v>
      </c>
      <c r="AR808" s="13">
        <f t="shared" si="118"/>
        <v>-3343556.16</v>
      </c>
    </row>
    <row r="809" spans="1:49" x14ac:dyDescent="0.25">
      <c r="A809" s="5">
        <f t="shared" si="121"/>
        <v>788</v>
      </c>
      <c r="B809" s="26">
        <f t="shared" si="121"/>
        <v>22</v>
      </c>
      <c r="C809" s="15" t="s">
        <v>49</v>
      </c>
      <c r="D809" s="2" t="s">
        <v>385</v>
      </c>
      <c r="E809" s="30">
        <f t="shared" si="120"/>
        <v>3975439.37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  <c r="O809" s="32">
        <v>3656747.38</v>
      </c>
      <c r="P809" s="1">
        <v>0</v>
      </c>
      <c r="Q809" s="1">
        <v>0</v>
      </c>
      <c r="R809" s="32">
        <v>198771.97</v>
      </c>
      <c r="S809" s="32">
        <v>30000</v>
      </c>
      <c r="T809" s="32">
        <v>89920.02</v>
      </c>
      <c r="U809" s="31"/>
      <c r="V809" s="104" t="s">
        <v>385</v>
      </c>
      <c r="W809" s="106">
        <v>4061220.41</v>
      </c>
      <c r="X809" s="106">
        <v>0</v>
      </c>
      <c r="Y809" s="106">
        <v>0</v>
      </c>
      <c r="Z809" s="106">
        <v>0</v>
      </c>
      <c r="AA809" s="106">
        <v>0</v>
      </c>
      <c r="AB809" s="106">
        <v>0</v>
      </c>
      <c r="AC809" s="106">
        <v>0</v>
      </c>
      <c r="AD809" s="106">
        <v>0</v>
      </c>
      <c r="AE809" s="106"/>
      <c r="AF809" s="106">
        <v>0</v>
      </c>
      <c r="AG809" s="106">
        <v>3685687.9</v>
      </c>
      <c r="AH809" s="106">
        <v>0</v>
      </c>
      <c r="AI809" s="106">
        <v>0</v>
      </c>
      <c r="AJ809" s="106">
        <v>198771.97</v>
      </c>
      <c r="AK809" s="106">
        <v>30000</v>
      </c>
      <c r="AL809" s="106">
        <v>146760.53999999998</v>
      </c>
      <c r="AM809" s="106"/>
      <c r="AN809" s="105">
        <f t="shared" si="114"/>
        <v>-85781.040000000037</v>
      </c>
      <c r="AO809" s="107">
        <f t="shared" si="115"/>
        <v>0</v>
      </c>
      <c r="AP809" s="107">
        <f t="shared" si="116"/>
        <v>0</v>
      </c>
      <c r="AQ809" s="107">
        <f t="shared" si="117"/>
        <v>-56840.519999999975</v>
      </c>
      <c r="AR809" s="107">
        <f t="shared" si="118"/>
        <v>-28940.520000000062</v>
      </c>
      <c r="AS809" s="106"/>
      <c r="AT809" s="106"/>
      <c r="AU809" s="106"/>
      <c r="AV809" s="106"/>
      <c r="AW809" s="106"/>
    </row>
    <row r="810" spans="1:49" x14ac:dyDescent="0.25">
      <c r="A810" s="5">
        <f t="shared" si="121"/>
        <v>789</v>
      </c>
      <c r="B810" s="26">
        <f t="shared" si="121"/>
        <v>23</v>
      </c>
      <c r="C810" s="15" t="s">
        <v>49</v>
      </c>
      <c r="D810" s="2" t="s">
        <v>776</v>
      </c>
      <c r="E810" s="30">
        <f t="shared" si="120"/>
        <v>8674593.790000001</v>
      </c>
      <c r="F810" s="32">
        <v>6284508.8200000003</v>
      </c>
      <c r="G810" s="1">
        <v>0</v>
      </c>
      <c r="H810" s="1">
        <v>0</v>
      </c>
      <c r="I810" s="32">
        <v>2057769.98</v>
      </c>
      <c r="J810" s="1">
        <v>0</v>
      </c>
      <c r="K810" s="1">
        <v>0</v>
      </c>
      <c r="L810" s="32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32">
        <v>143603.41</v>
      </c>
      <c r="S810" s="32">
        <v>18461</v>
      </c>
      <c r="T810" s="32">
        <v>170250.58000000002</v>
      </c>
      <c r="U810" s="31"/>
      <c r="V810" s="2" t="s">
        <v>776</v>
      </c>
      <c r="W810" s="10">
        <v>11797788.75</v>
      </c>
      <c r="X810" s="10">
        <v>6041767.0999999996</v>
      </c>
      <c r="Y810" s="10">
        <v>0</v>
      </c>
      <c r="Z810" s="10">
        <v>0</v>
      </c>
      <c r="AA810" s="10">
        <v>2013487.78</v>
      </c>
      <c r="AB810" s="10">
        <v>0</v>
      </c>
      <c r="AC810" s="10">
        <v>0</v>
      </c>
      <c r="AD810" s="10">
        <v>0</v>
      </c>
      <c r="AE810" s="10">
        <v>3334948.11</v>
      </c>
      <c r="AF810" s="10">
        <v>0</v>
      </c>
      <c r="AG810" s="10">
        <v>0</v>
      </c>
      <c r="AH810" s="10">
        <v>0</v>
      </c>
      <c r="AI810" s="10">
        <v>0</v>
      </c>
      <c r="AJ810" s="10">
        <v>145132.66</v>
      </c>
      <c r="AK810" s="10">
        <v>30000</v>
      </c>
      <c r="AL810" s="10">
        <v>232453.1</v>
      </c>
      <c r="AN810" s="31">
        <f t="shared" si="114"/>
        <v>-3123194.959999999</v>
      </c>
      <c r="AO810" s="13">
        <f t="shared" si="115"/>
        <v>-1529.25</v>
      </c>
      <c r="AP810" s="13">
        <f t="shared" si="116"/>
        <v>-11539</v>
      </c>
      <c r="AQ810" s="13">
        <f t="shared" si="117"/>
        <v>-62202.51999999999</v>
      </c>
      <c r="AR810" s="13">
        <f t="shared" si="118"/>
        <v>-3047924.189999999</v>
      </c>
    </row>
    <row r="811" spans="1:49" x14ac:dyDescent="0.25">
      <c r="A811" s="5">
        <f t="shared" si="121"/>
        <v>790</v>
      </c>
      <c r="B811" s="26">
        <f t="shared" si="121"/>
        <v>24</v>
      </c>
      <c r="C811" s="15" t="s">
        <v>49</v>
      </c>
      <c r="D811" s="2" t="s">
        <v>386</v>
      </c>
      <c r="E811" s="30">
        <f t="shared" si="120"/>
        <v>2892827.2600000002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32">
        <v>2663822.1800000002</v>
      </c>
      <c r="Q811" s="1">
        <v>0</v>
      </c>
      <c r="R811" s="25">
        <v>144641.35999999999</v>
      </c>
      <c r="S811" s="32">
        <v>30000</v>
      </c>
      <c r="T811" s="32">
        <v>54363.72</v>
      </c>
      <c r="U811" s="31"/>
      <c r="V811" s="2" t="s">
        <v>386</v>
      </c>
      <c r="W811" s="10">
        <v>6304619.2599999998</v>
      </c>
      <c r="X811" s="10">
        <v>0</v>
      </c>
      <c r="Y811" s="10">
        <v>0</v>
      </c>
      <c r="Z811" s="10">
        <v>0</v>
      </c>
      <c r="AA811" s="10">
        <v>0</v>
      </c>
      <c r="AB811" s="10">
        <v>0</v>
      </c>
      <c r="AC811" s="10">
        <v>0</v>
      </c>
      <c r="AD811" s="10">
        <v>0</v>
      </c>
      <c r="AE811" s="10">
        <v>3327272.55</v>
      </c>
      <c r="AF811" s="10">
        <v>0</v>
      </c>
      <c r="AG811" s="10">
        <v>0</v>
      </c>
      <c r="AH811" s="10">
        <v>2680105.79</v>
      </c>
      <c r="AI811" s="10">
        <v>0</v>
      </c>
      <c r="AJ811" s="10">
        <v>144641.35999999999</v>
      </c>
      <c r="AK811" s="10">
        <v>30000</v>
      </c>
      <c r="AL811" s="10">
        <v>122599.56</v>
      </c>
      <c r="AN811" s="31">
        <f t="shared" si="114"/>
        <v>-3411791.9999999995</v>
      </c>
      <c r="AO811" s="13">
        <f t="shared" si="115"/>
        <v>0</v>
      </c>
      <c r="AP811" s="13">
        <f t="shared" si="116"/>
        <v>0</v>
      </c>
      <c r="AQ811" s="13">
        <f t="shared" si="117"/>
        <v>-68235.839999999997</v>
      </c>
      <c r="AR811" s="13">
        <f t="shared" si="118"/>
        <v>-3343556.1599999997</v>
      </c>
    </row>
    <row r="812" spans="1:49" x14ac:dyDescent="0.25">
      <c r="A812" s="5">
        <f t="shared" si="121"/>
        <v>791</v>
      </c>
      <c r="B812" s="26">
        <f t="shared" si="121"/>
        <v>25</v>
      </c>
      <c r="C812" s="15" t="s">
        <v>49</v>
      </c>
      <c r="D812" s="2" t="s">
        <v>777</v>
      </c>
      <c r="E812" s="30">
        <f t="shared" si="120"/>
        <v>15406054.989999998</v>
      </c>
      <c r="F812" s="32">
        <v>5000280.25</v>
      </c>
      <c r="G812" s="32">
        <v>2627440.66</v>
      </c>
      <c r="H812" s="1">
        <v>0</v>
      </c>
      <c r="I812" s="32">
        <v>1629180.88</v>
      </c>
      <c r="J812" s="1">
        <v>0</v>
      </c>
      <c r="K812" s="1">
        <v>0</v>
      </c>
      <c r="L812" s="32">
        <v>344067.13</v>
      </c>
      <c r="M812" s="1">
        <v>0</v>
      </c>
      <c r="N812" s="1">
        <v>0</v>
      </c>
      <c r="O812" s="32">
        <v>2369355.96</v>
      </c>
      <c r="P812" s="32">
        <v>2730028.92</v>
      </c>
      <c r="Q812" s="1">
        <v>0</v>
      </c>
      <c r="R812" s="32">
        <v>458500.62</v>
      </c>
      <c r="S812" s="32">
        <v>39710</v>
      </c>
      <c r="T812" s="32">
        <v>207490.57</v>
      </c>
      <c r="U812" s="31"/>
      <c r="V812" s="2" t="s">
        <v>777</v>
      </c>
      <c r="W812" s="10">
        <v>18362344.909999996</v>
      </c>
      <c r="X812" s="10">
        <v>4772488.79</v>
      </c>
      <c r="Y812" s="10">
        <v>2543777.66</v>
      </c>
      <c r="Z812" s="10">
        <v>0</v>
      </c>
      <c r="AA812" s="10">
        <v>1590486.32</v>
      </c>
      <c r="AB812" s="10">
        <v>0</v>
      </c>
      <c r="AC812" s="10">
        <v>0</v>
      </c>
      <c r="AD812" s="10">
        <v>320620.44</v>
      </c>
      <c r="AE812" s="10">
        <v>3337998.24</v>
      </c>
      <c r="AF812" s="10">
        <v>0</v>
      </c>
      <c r="AG812" s="10">
        <v>2358916.08</v>
      </c>
      <c r="AH812" s="10">
        <v>2732905.84</v>
      </c>
      <c r="AI812" s="10">
        <v>0</v>
      </c>
      <c r="AJ812" s="10">
        <v>314800.65999999997</v>
      </c>
      <c r="AK812" s="10">
        <v>30000</v>
      </c>
      <c r="AL812" s="10">
        <v>360350.88</v>
      </c>
      <c r="AN812" s="31">
        <f t="shared" si="114"/>
        <v>-2956289.9199999981</v>
      </c>
      <c r="AO812" s="13">
        <f t="shared" si="115"/>
        <v>143699.96000000002</v>
      </c>
      <c r="AP812" s="13">
        <f t="shared" si="116"/>
        <v>9710</v>
      </c>
      <c r="AQ812" s="13">
        <f t="shared" si="117"/>
        <v>-152860.31</v>
      </c>
      <c r="AR812" s="13">
        <f t="shared" si="118"/>
        <v>-2956839.569999998</v>
      </c>
    </row>
    <row r="813" spans="1:49" x14ac:dyDescent="0.25">
      <c r="A813" s="5">
        <f t="shared" si="121"/>
        <v>792</v>
      </c>
      <c r="B813" s="26">
        <f t="shared" si="121"/>
        <v>26</v>
      </c>
      <c r="C813" s="15" t="s">
        <v>49</v>
      </c>
      <c r="D813" s="2" t="s">
        <v>387</v>
      </c>
      <c r="E813" s="30">
        <f t="shared" si="120"/>
        <v>8264932.96</v>
      </c>
      <c r="F813" s="32">
        <v>4922982.87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32">
        <v>338111.38</v>
      </c>
      <c r="M813" s="1">
        <v>0</v>
      </c>
      <c r="N813" s="1">
        <v>0</v>
      </c>
      <c r="O813" s="1">
        <v>0</v>
      </c>
      <c r="P813" s="32">
        <v>2682932.5</v>
      </c>
      <c r="Q813" s="1">
        <v>0</v>
      </c>
      <c r="R813" s="32">
        <v>218193.76</v>
      </c>
      <c r="S813" s="32">
        <v>11982</v>
      </c>
      <c r="T813" s="32">
        <v>90730.450000000012</v>
      </c>
      <c r="U813" s="31"/>
      <c r="V813" s="2" t="s">
        <v>387</v>
      </c>
      <c r="W813" s="10">
        <v>11338149.91</v>
      </c>
      <c r="X813" s="10">
        <v>4679882.8099999996</v>
      </c>
      <c r="Y813" s="10">
        <v>0</v>
      </c>
      <c r="Z813" s="10">
        <v>0</v>
      </c>
      <c r="AA813" s="10">
        <v>0</v>
      </c>
      <c r="AB813" s="10">
        <v>0</v>
      </c>
      <c r="AC813" s="10">
        <v>0</v>
      </c>
      <c r="AD813" s="10">
        <v>314399.09000000003</v>
      </c>
      <c r="AE813" s="10">
        <v>3334650.68</v>
      </c>
      <c r="AF813" s="10">
        <v>0</v>
      </c>
      <c r="AG813" s="10">
        <v>0</v>
      </c>
      <c r="AH813" s="10">
        <v>2679876.16</v>
      </c>
      <c r="AI813" s="10">
        <v>0</v>
      </c>
      <c r="AJ813" s="10">
        <v>74671.59</v>
      </c>
      <c r="AK813" s="10">
        <v>30000</v>
      </c>
      <c r="AL813" s="10">
        <v>224669.58000000002</v>
      </c>
      <c r="AN813" s="31">
        <f t="shared" si="114"/>
        <v>-3073216.95</v>
      </c>
      <c r="AO813" s="13">
        <f t="shared" si="115"/>
        <v>143522.17000000001</v>
      </c>
      <c r="AP813" s="13">
        <f t="shared" si="116"/>
        <v>-18018</v>
      </c>
      <c r="AQ813" s="13">
        <f t="shared" si="117"/>
        <v>-133939.13</v>
      </c>
      <c r="AR813" s="13">
        <f t="shared" si="118"/>
        <v>-3064781.99</v>
      </c>
    </row>
    <row r="814" spans="1:49" x14ac:dyDescent="0.25">
      <c r="A814" s="5">
        <f t="shared" si="121"/>
        <v>793</v>
      </c>
      <c r="B814" s="26">
        <f t="shared" si="121"/>
        <v>27</v>
      </c>
      <c r="C814" s="15" t="s">
        <v>49</v>
      </c>
      <c r="D814" s="2" t="s">
        <v>778</v>
      </c>
      <c r="E814" s="30">
        <f t="shared" si="120"/>
        <v>10813445.41</v>
      </c>
      <c r="F814" s="32">
        <v>4950546.3099999996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32">
        <v>339557.71</v>
      </c>
      <c r="M814" s="1">
        <v>0</v>
      </c>
      <c r="N814" s="1">
        <v>0</v>
      </c>
      <c r="O814" s="32">
        <v>2337521.16</v>
      </c>
      <c r="P814" s="32">
        <v>2694260.76</v>
      </c>
      <c r="Q814" s="1">
        <v>0</v>
      </c>
      <c r="R814" s="32">
        <v>324950.41000000003</v>
      </c>
      <c r="S814" s="32">
        <v>26947</v>
      </c>
      <c r="T814" s="32">
        <v>139662.06</v>
      </c>
      <c r="U814" s="31"/>
      <c r="V814" s="2" t="s">
        <v>778</v>
      </c>
      <c r="W814" s="10">
        <v>13866353.349999998</v>
      </c>
      <c r="X814" s="10">
        <v>4707035.43</v>
      </c>
      <c r="Y814" s="10">
        <v>0</v>
      </c>
      <c r="Z814" s="10">
        <v>0</v>
      </c>
      <c r="AA814" s="10">
        <v>0</v>
      </c>
      <c r="AB814" s="10">
        <v>0</v>
      </c>
      <c r="AC814" s="10">
        <v>0</v>
      </c>
      <c r="AD814" s="10">
        <v>316223.21999999997</v>
      </c>
      <c r="AE814" s="10">
        <v>3336226.26</v>
      </c>
      <c r="AF814" s="10">
        <v>0</v>
      </c>
      <c r="AG814" s="10">
        <v>2326564.19</v>
      </c>
      <c r="AH814" s="10">
        <v>2695424.78</v>
      </c>
      <c r="AI814" s="10">
        <v>0</v>
      </c>
      <c r="AJ814" s="10">
        <v>181788.19</v>
      </c>
      <c r="AK814" s="10">
        <v>30000</v>
      </c>
      <c r="AL814" s="10">
        <v>273091.28000000003</v>
      </c>
      <c r="AN814" s="31">
        <f t="shared" si="114"/>
        <v>-3052907.9399999976</v>
      </c>
      <c r="AO814" s="13">
        <f t="shared" si="115"/>
        <v>143162.22000000003</v>
      </c>
      <c r="AP814" s="13">
        <f t="shared" si="116"/>
        <v>-3053</v>
      </c>
      <c r="AQ814" s="13">
        <f t="shared" si="117"/>
        <v>-133429.22000000003</v>
      </c>
      <c r="AR814" s="13">
        <f t="shared" si="118"/>
        <v>-3059587.9399999976</v>
      </c>
    </row>
    <row r="815" spans="1:49" x14ac:dyDescent="0.25">
      <c r="A815" s="5">
        <f t="shared" si="121"/>
        <v>794</v>
      </c>
      <c r="B815" s="26">
        <f t="shared" si="121"/>
        <v>28</v>
      </c>
      <c r="C815" s="15" t="s">
        <v>49</v>
      </c>
      <c r="D815" s="2" t="s">
        <v>388</v>
      </c>
      <c r="E815" s="30">
        <f t="shared" si="120"/>
        <v>25090252.240000002</v>
      </c>
      <c r="F815" s="1">
        <v>0</v>
      </c>
      <c r="G815" s="1">
        <v>0</v>
      </c>
      <c r="H815" s="1">
        <v>0</v>
      </c>
      <c r="I815" s="32">
        <v>4516280.5</v>
      </c>
      <c r="J815" s="1">
        <v>0</v>
      </c>
      <c r="K815" s="1">
        <v>0</v>
      </c>
      <c r="L815" s="32">
        <v>0</v>
      </c>
      <c r="M815" s="1">
        <v>0</v>
      </c>
      <c r="N815" s="32">
        <v>12115061.83</v>
      </c>
      <c r="O815" s="32">
        <v>6698282.5199999996</v>
      </c>
      <c r="P815" s="1">
        <v>0</v>
      </c>
      <c r="Q815" s="1">
        <v>0</v>
      </c>
      <c r="R815" s="25">
        <v>1254512.6099999999</v>
      </c>
      <c r="S815" s="32">
        <v>30000</v>
      </c>
      <c r="T815" s="32">
        <v>476114.78</v>
      </c>
      <c r="U815" s="31"/>
      <c r="V815" s="2" t="s">
        <v>388</v>
      </c>
      <c r="W815" s="10">
        <v>27898999.369999997</v>
      </c>
      <c r="X815" s="10">
        <v>0</v>
      </c>
      <c r="Y815" s="10">
        <v>0</v>
      </c>
      <c r="Z815" s="10">
        <v>0</v>
      </c>
      <c r="AA815" s="10">
        <v>4516993.13</v>
      </c>
      <c r="AB815" s="10">
        <v>0</v>
      </c>
      <c r="AC815" s="10">
        <v>0</v>
      </c>
      <c r="AD815" s="10">
        <v>0</v>
      </c>
      <c r="AE815" s="10">
        <v>3339874.84</v>
      </c>
      <c r="AF815" s="10">
        <v>12116973.529999999</v>
      </c>
      <c r="AG815" s="10">
        <v>6699339.4699999997</v>
      </c>
      <c r="AH815" s="10">
        <v>0</v>
      </c>
      <c r="AI815" s="10">
        <v>0</v>
      </c>
      <c r="AJ815" s="10">
        <v>651467.74</v>
      </c>
      <c r="AK815" s="10">
        <v>30000</v>
      </c>
      <c r="AL815" s="10">
        <v>544350.66</v>
      </c>
      <c r="AN815" s="31">
        <f t="shared" si="114"/>
        <v>-2808747.1299999952</v>
      </c>
      <c r="AO815" s="13">
        <f t="shared" si="115"/>
        <v>603044.86999999988</v>
      </c>
      <c r="AP815" s="13">
        <f t="shared" si="116"/>
        <v>0</v>
      </c>
      <c r="AQ815" s="13">
        <f t="shared" si="117"/>
        <v>-68235.88</v>
      </c>
      <c r="AR815" s="13">
        <f t="shared" si="118"/>
        <v>-3343556.1199999955</v>
      </c>
    </row>
    <row r="816" spans="1:49" x14ac:dyDescent="0.25">
      <c r="A816" s="5">
        <f t="shared" si="121"/>
        <v>795</v>
      </c>
      <c r="B816" s="26">
        <f t="shared" si="121"/>
        <v>29</v>
      </c>
      <c r="C816" s="15" t="s">
        <v>49</v>
      </c>
      <c r="D816" s="2" t="s">
        <v>390</v>
      </c>
      <c r="E816" s="30">
        <f t="shared" si="120"/>
        <v>8956557.9100000001</v>
      </c>
      <c r="F816" s="32">
        <v>3449089.36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32">
        <v>0</v>
      </c>
      <c r="M816" s="1">
        <v>3331767.48</v>
      </c>
      <c r="N816" s="32">
        <v>1528298.57</v>
      </c>
      <c r="O816" s="1">
        <v>0</v>
      </c>
      <c r="P816" s="1">
        <v>0</v>
      </c>
      <c r="Q816" s="1">
        <v>0</v>
      </c>
      <c r="R816" s="25">
        <v>447827.9</v>
      </c>
      <c r="S816" s="32">
        <v>30000</v>
      </c>
      <c r="T816" s="32">
        <v>169574.6</v>
      </c>
      <c r="U816" s="31"/>
      <c r="V816" s="2" t="s">
        <v>390</v>
      </c>
      <c r="W816" s="10">
        <v>8897487.8899999987</v>
      </c>
      <c r="X816" s="10">
        <v>3448967.12</v>
      </c>
      <c r="Y816" s="10">
        <v>0</v>
      </c>
      <c r="Z816" s="10">
        <v>0</v>
      </c>
      <c r="AA816" s="10">
        <v>0</v>
      </c>
      <c r="AB816" s="10">
        <v>0</v>
      </c>
      <c r="AC816" s="10">
        <v>0</v>
      </c>
      <c r="AD816" s="10">
        <v>0</v>
      </c>
      <c r="AE816" s="10">
        <v>3331649.4</v>
      </c>
      <c r="AF816" s="10">
        <v>1445839.65</v>
      </c>
      <c r="AG816" s="10">
        <v>0</v>
      </c>
      <c r="AH816" s="10">
        <v>0</v>
      </c>
      <c r="AI816" s="10">
        <v>0</v>
      </c>
      <c r="AJ816" s="10">
        <v>473144.86</v>
      </c>
      <c r="AK816" s="10">
        <v>30000</v>
      </c>
      <c r="AL816" s="10">
        <v>167886.86</v>
      </c>
      <c r="AN816" s="31">
        <f t="shared" si="114"/>
        <v>59070.020000001416</v>
      </c>
      <c r="AO816" s="13">
        <f t="shared" si="115"/>
        <v>-25316.959999999963</v>
      </c>
      <c r="AP816" s="13">
        <f t="shared" si="116"/>
        <v>0</v>
      </c>
      <c r="AQ816" s="13">
        <f t="shared" si="117"/>
        <v>1687.7400000000198</v>
      </c>
      <c r="AR816" s="13">
        <f t="shared" si="118"/>
        <v>82699.240000001359</v>
      </c>
    </row>
    <row r="817" spans="1:49" x14ac:dyDescent="0.25">
      <c r="A817" s="5">
        <f t="shared" si="121"/>
        <v>796</v>
      </c>
      <c r="B817" s="26">
        <f t="shared" si="121"/>
        <v>30</v>
      </c>
      <c r="C817" s="15" t="s">
        <v>49</v>
      </c>
      <c r="D817" s="2" t="s">
        <v>391</v>
      </c>
      <c r="E817" s="30">
        <f t="shared" si="120"/>
        <v>29195530.609999996</v>
      </c>
      <c r="F817" s="32">
        <v>13131536.34</v>
      </c>
      <c r="G817" s="32">
        <v>7444931</v>
      </c>
      <c r="H817" s="32">
        <v>2401898.2400000002</v>
      </c>
      <c r="I817" s="32">
        <v>3203746.34</v>
      </c>
      <c r="J817" s="1">
        <v>0</v>
      </c>
      <c r="K817" s="1">
        <v>0</v>
      </c>
      <c r="L817" s="32">
        <v>960217.08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32">
        <v>1459276.53</v>
      </c>
      <c r="S817" s="32">
        <v>40000</v>
      </c>
      <c r="T817" s="32">
        <v>553925.07999999996</v>
      </c>
      <c r="U817" s="31"/>
      <c r="V817" s="104" t="s">
        <v>391</v>
      </c>
      <c r="W817" s="106">
        <v>29185530.609999996</v>
      </c>
      <c r="X817" s="106">
        <v>13131536.34</v>
      </c>
      <c r="Y817" s="106">
        <v>7444931</v>
      </c>
      <c r="Z817" s="106">
        <v>2401898.2400000002</v>
      </c>
      <c r="AA817" s="106">
        <v>3203746.34</v>
      </c>
      <c r="AB817" s="106">
        <v>0</v>
      </c>
      <c r="AC817" s="106">
        <v>0</v>
      </c>
      <c r="AD817" s="106">
        <v>960217.08</v>
      </c>
      <c r="AE817" s="106">
        <v>0</v>
      </c>
      <c r="AF817" s="106">
        <v>0</v>
      </c>
      <c r="AG817" s="106">
        <v>0</v>
      </c>
      <c r="AH817" s="106">
        <v>0</v>
      </c>
      <c r="AI817" s="106">
        <v>0</v>
      </c>
      <c r="AJ817" s="106">
        <v>1459276.5300000003</v>
      </c>
      <c r="AK817" s="106">
        <v>30000</v>
      </c>
      <c r="AL817" s="106">
        <v>553925.07999999996</v>
      </c>
      <c r="AM817" s="106"/>
      <c r="AN817" s="105">
        <f t="shared" si="114"/>
        <v>10000</v>
      </c>
      <c r="AO817" s="107">
        <f t="shared" si="115"/>
        <v>0</v>
      </c>
      <c r="AP817" s="107">
        <f t="shared" si="116"/>
        <v>10000</v>
      </c>
      <c r="AQ817" s="107">
        <f t="shared" si="117"/>
        <v>0</v>
      </c>
      <c r="AR817" s="107">
        <f t="shared" si="118"/>
        <v>0</v>
      </c>
      <c r="AS817" s="106"/>
      <c r="AT817" s="106"/>
      <c r="AU817" s="106"/>
      <c r="AV817" s="106"/>
      <c r="AW817" s="106"/>
    </row>
    <row r="818" spans="1:49" x14ac:dyDescent="0.25">
      <c r="A818" s="5">
        <f t="shared" si="121"/>
        <v>797</v>
      </c>
      <c r="B818" s="26">
        <f t="shared" si="121"/>
        <v>31</v>
      </c>
      <c r="C818" s="15" t="s">
        <v>49</v>
      </c>
      <c r="D818" s="2" t="s">
        <v>392</v>
      </c>
      <c r="E818" s="30">
        <f t="shared" si="120"/>
        <v>16473131.780000001</v>
      </c>
      <c r="F818" s="32">
        <v>6873206.2300000004</v>
      </c>
      <c r="G818" s="1">
        <v>0</v>
      </c>
      <c r="H818" s="32">
        <v>1257182.83</v>
      </c>
      <c r="I818" s="1">
        <v>0</v>
      </c>
      <c r="J818" s="1">
        <v>0</v>
      </c>
      <c r="K818" s="1">
        <v>0</v>
      </c>
      <c r="L818" s="32">
        <v>539890</v>
      </c>
      <c r="M818" s="1">
        <v>6674107.29</v>
      </c>
      <c r="N818" s="1">
        <v>0</v>
      </c>
      <c r="O818" s="1">
        <v>0</v>
      </c>
      <c r="P818" s="1">
        <v>0</v>
      </c>
      <c r="Q818" s="1">
        <v>0</v>
      </c>
      <c r="R818" s="32">
        <v>796612.83000000007</v>
      </c>
      <c r="S818" s="32">
        <v>30000</v>
      </c>
      <c r="T818" s="32">
        <v>302132.59999999998</v>
      </c>
      <c r="U818" s="31"/>
      <c r="V818" s="2" t="s">
        <v>392</v>
      </c>
      <c r="W818" s="10">
        <v>16473141.779999999</v>
      </c>
      <c r="X818" s="10">
        <v>6873206.2300000004</v>
      </c>
      <c r="Y818" s="10">
        <v>0</v>
      </c>
      <c r="Z818" s="10">
        <v>1257182.83</v>
      </c>
      <c r="AA818" s="10">
        <v>0</v>
      </c>
      <c r="AB818" s="10">
        <v>0</v>
      </c>
      <c r="AC818" s="10">
        <v>0</v>
      </c>
      <c r="AD818" s="10">
        <v>502589.33</v>
      </c>
      <c r="AE818" s="10">
        <v>6674107.29</v>
      </c>
      <c r="AF818" s="10">
        <v>0</v>
      </c>
      <c r="AG818" s="10">
        <v>0</v>
      </c>
      <c r="AH818" s="10">
        <v>0</v>
      </c>
      <c r="AI818" s="10">
        <v>0</v>
      </c>
      <c r="AJ818" s="10">
        <v>823666.58000000007</v>
      </c>
      <c r="AK818" s="10">
        <v>30000</v>
      </c>
      <c r="AL818" s="10">
        <v>312389.52</v>
      </c>
      <c r="AN818" s="31">
        <f t="shared" si="114"/>
        <v>-9.9999999981373549</v>
      </c>
      <c r="AO818" s="13">
        <f t="shared" si="115"/>
        <v>-27053.75</v>
      </c>
      <c r="AP818" s="13">
        <f t="shared" si="116"/>
        <v>0</v>
      </c>
      <c r="AQ818" s="13">
        <f t="shared" si="117"/>
        <v>-10256.920000000042</v>
      </c>
      <c r="AR818" s="13">
        <f t="shared" si="118"/>
        <v>37300.670000001905</v>
      </c>
    </row>
    <row r="819" spans="1:49" x14ac:dyDescent="0.25">
      <c r="A819" s="5">
        <f t="shared" si="121"/>
        <v>798</v>
      </c>
      <c r="B819" s="26">
        <f t="shared" si="121"/>
        <v>32</v>
      </c>
      <c r="C819" s="15" t="s">
        <v>49</v>
      </c>
      <c r="D819" s="2" t="s">
        <v>779</v>
      </c>
      <c r="E819" s="30">
        <f t="shared" si="120"/>
        <v>4516650.79</v>
      </c>
      <c r="F819" s="32">
        <v>3426930.98</v>
      </c>
      <c r="G819" s="1">
        <v>0</v>
      </c>
      <c r="H819" s="32">
        <v>591490.76</v>
      </c>
      <c r="I819" s="1">
        <v>0</v>
      </c>
      <c r="J819" s="1">
        <v>0</v>
      </c>
      <c r="K819" s="1">
        <v>0</v>
      </c>
      <c r="L819" s="32">
        <v>262017.99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32">
        <v>138235.46</v>
      </c>
      <c r="S819" s="32">
        <v>15967</v>
      </c>
      <c r="T819" s="32">
        <v>82008.600000000006</v>
      </c>
      <c r="U819" s="31"/>
      <c r="V819" s="2" t="s">
        <v>779</v>
      </c>
      <c r="W819" s="10">
        <v>4430525.78</v>
      </c>
      <c r="X819" s="10">
        <v>3324434.7</v>
      </c>
      <c r="Y819" s="10">
        <v>0</v>
      </c>
      <c r="Z819" s="10">
        <v>608074.62</v>
      </c>
      <c r="AA819" s="10">
        <v>0</v>
      </c>
      <c r="AB819" s="10">
        <v>0</v>
      </c>
      <c r="AC819" s="10">
        <v>0</v>
      </c>
      <c r="AD819" s="10">
        <v>243092.56</v>
      </c>
      <c r="AE819" s="10">
        <v>0</v>
      </c>
      <c r="AF819" s="10">
        <v>0</v>
      </c>
      <c r="AG819" s="10">
        <v>0</v>
      </c>
      <c r="AH819" s="10">
        <v>0</v>
      </c>
      <c r="AI819" s="10">
        <v>0</v>
      </c>
      <c r="AJ819" s="10">
        <v>139707.54</v>
      </c>
      <c r="AK819" s="10">
        <v>30000</v>
      </c>
      <c r="AL819" s="10">
        <v>85216.36</v>
      </c>
      <c r="AN819" s="31">
        <f t="shared" si="114"/>
        <v>86125.009999999776</v>
      </c>
      <c r="AO819" s="13">
        <f t="shared" si="115"/>
        <v>-1472.0800000000163</v>
      </c>
      <c r="AP819" s="13">
        <f t="shared" si="116"/>
        <v>-14033</v>
      </c>
      <c r="AQ819" s="13">
        <f t="shared" si="117"/>
        <v>-3207.7599999999948</v>
      </c>
      <c r="AR819" s="13">
        <f t="shared" si="118"/>
        <v>104837.84999999979</v>
      </c>
    </row>
    <row r="820" spans="1:49" x14ac:dyDescent="0.25">
      <c r="A820" s="5">
        <f t="shared" si="121"/>
        <v>799</v>
      </c>
      <c r="B820" s="26">
        <f t="shared" si="121"/>
        <v>33</v>
      </c>
      <c r="C820" s="15" t="s">
        <v>49</v>
      </c>
      <c r="D820" s="2" t="s">
        <v>394</v>
      </c>
      <c r="E820" s="30">
        <f t="shared" si="120"/>
        <v>15146080.699999999</v>
      </c>
      <c r="F820" s="32">
        <v>7069415.8600000003</v>
      </c>
      <c r="G820" s="32">
        <v>3959152.8</v>
      </c>
      <c r="H820" s="32">
        <v>1247557.9099999999</v>
      </c>
      <c r="I820" s="32">
        <v>1664182.36</v>
      </c>
      <c r="J820" s="1">
        <v>0</v>
      </c>
      <c r="K820" s="1">
        <v>0</v>
      </c>
      <c r="L820" s="32">
        <v>534989.22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32">
        <v>362675.45</v>
      </c>
      <c r="S820" s="32">
        <v>23611</v>
      </c>
      <c r="T820" s="32">
        <v>284496.09999999998</v>
      </c>
      <c r="U820" s="31"/>
      <c r="V820" s="2" t="s">
        <v>394</v>
      </c>
      <c r="W820" s="10">
        <v>14755314.259999998</v>
      </c>
      <c r="X820" s="10">
        <v>6807880.8399999999</v>
      </c>
      <c r="Y820" s="10">
        <v>3859731.4</v>
      </c>
      <c r="Z820" s="10">
        <v>1245234.1200000001</v>
      </c>
      <c r="AA820" s="10">
        <v>1660942.24</v>
      </c>
      <c r="AB820" s="10">
        <v>0</v>
      </c>
      <c r="AC820" s="10">
        <v>0</v>
      </c>
      <c r="AD820" s="10">
        <v>497812.53</v>
      </c>
      <c r="AE820" s="10">
        <v>0</v>
      </c>
      <c r="AF820" s="10">
        <v>0</v>
      </c>
      <c r="AG820" s="10">
        <v>0</v>
      </c>
      <c r="AH820" s="10">
        <v>0</v>
      </c>
      <c r="AI820" s="10">
        <v>0</v>
      </c>
      <c r="AJ820" s="10">
        <v>366537.61</v>
      </c>
      <c r="AK820" s="10">
        <v>30000</v>
      </c>
      <c r="AL820" s="10">
        <v>287175.51999999996</v>
      </c>
      <c r="AN820" s="31">
        <f t="shared" si="114"/>
        <v>390766.44000000134</v>
      </c>
      <c r="AO820" s="13">
        <f t="shared" si="115"/>
        <v>-3862.1599999999744</v>
      </c>
      <c r="AP820" s="13">
        <f t="shared" si="116"/>
        <v>-6389</v>
      </c>
      <c r="AQ820" s="13">
        <f t="shared" si="117"/>
        <v>-2679.4199999999837</v>
      </c>
      <c r="AR820" s="13">
        <f t="shared" si="118"/>
        <v>403697.0200000013</v>
      </c>
    </row>
    <row r="821" spans="1:49" x14ac:dyDescent="0.25">
      <c r="A821" s="5">
        <f t="shared" si="121"/>
        <v>800</v>
      </c>
      <c r="B821" s="26">
        <f t="shared" si="121"/>
        <v>34</v>
      </c>
      <c r="C821" s="15" t="s">
        <v>49</v>
      </c>
      <c r="D821" s="2" t="s">
        <v>397</v>
      </c>
      <c r="E821" s="30">
        <f t="shared" si="120"/>
        <v>10299021.16</v>
      </c>
      <c r="F821" s="32">
        <v>8076525.8200000003</v>
      </c>
      <c r="G821" s="1">
        <v>0</v>
      </c>
      <c r="H821" s="1">
        <v>0</v>
      </c>
      <c r="I821" s="32">
        <v>1904870.21</v>
      </c>
      <c r="J821" s="1">
        <v>0</v>
      </c>
      <c r="K821" s="1">
        <v>0</v>
      </c>
      <c r="L821" s="32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32">
        <v>196032.44</v>
      </c>
      <c r="S821" s="32">
        <v>17103</v>
      </c>
      <c r="T821" s="32">
        <v>104489.69</v>
      </c>
      <c r="U821" s="31"/>
      <c r="V821" s="2" t="s">
        <v>397</v>
      </c>
      <c r="W821" s="10">
        <v>9982190.0999999996</v>
      </c>
      <c r="X821" s="10">
        <v>7684238.4500000002</v>
      </c>
      <c r="Y821" s="10">
        <v>0</v>
      </c>
      <c r="Z821" s="10">
        <v>0</v>
      </c>
      <c r="AA821" s="10">
        <v>1874750.25</v>
      </c>
      <c r="AB821" s="10">
        <v>0</v>
      </c>
      <c r="AC821" s="10">
        <v>0</v>
      </c>
      <c r="AD821" s="10">
        <v>0</v>
      </c>
      <c r="AE821" s="10">
        <v>0</v>
      </c>
      <c r="AF821" s="10">
        <v>0</v>
      </c>
      <c r="AG821" s="10">
        <v>0</v>
      </c>
      <c r="AH821" s="10">
        <v>0</v>
      </c>
      <c r="AI821" s="10">
        <v>0</v>
      </c>
      <c r="AJ821" s="10">
        <v>198120</v>
      </c>
      <c r="AK821" s="10">
        <v>30000</v>
      </c>
      <c r="AL821" s="10">
        <v>195081.40000000002</v>
      </c>
      <c r="AN821" s="31">
        <f t="shared" si="114"/>
        <v>316831.06000000052</v>
      </c>
      <c r="AO821" s="13">
        <f t="shared" si="115"/>
        <v>-2087.5599999999977</v>
      </c>
      <c r="AP821" s="13">
        <f t="shared" si="116"/>
        <v>-12897</v>
      </c>
      <c r="AQ821" s="13">
        <f t="shared" si="117"/>
        <v>-90591.710000000021</v>
      </c>
      <c r="AR821" s="13">
        <f t="shared" si="118"/>
        <v>422407.33000000054</v>
      </c>
    </row>
    <row r="822" spans="1:49" x14ac:dyDescent="0.25">
      <c r="A822" s="5">
        <f t="shared" si="121"/>
        <v>801</v>
      </c>
      <c r="B822" s="26">
        <f t="shared" si="121"/>
        <v>35</v>
      </c>
      <c r="C822" s="15" t="s">
        <v>49</v>
      </c>
      <c r="D822" s="2" t="s">
        <v>398</v>
      </c>
      <c r="E822" s="30">
        <f t="shared" si="120"/>
        <v>10183367.41</v>
      </c>
      <c r="F822" s="32">
        <v>7982911.3799999999</v>
      </c>
      <c r="G822" s="1">
        <v>0</v>
      </c>
      <c r="H822" s="1">
        <v>0</v>
      </c>
      <c r="I822" s="32">
        <v>1885462.59</v>
      </c>
      <c r="J822" s="1">
        <v>0</v>
      </c>
      <c r="K822" s="1">
        <v>0</v>
      </c>
      <c r="L822" s="32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32">
        <v>190753.78999999998</v>
      </c>
      <c r="S822" s="32">
        <v>17188</v>
      </c>
      <c r="T822" s="32">
        <v>107051.65</v>
      </c>
      <c r="U822" s="31"/>
      <c r="V822" s="2" t="s">
        <v>398</v>
      </c>
      <c r="W822" s="10">
        <v>9866984.1800000016</v>
      </c>
      <c r="X822" s="10">
        <v>7597682.2400000002</v>
      </c>
      <c r="Y822" s="10">
        <v>0</v>
      </c>
      <c r="Z822" s="10">
        <v>0</v>
      </c>
      <c r="AA822" s="10">
        <v>1853632.82</v>
      </c>
      <c r="AB822" s="10">
        <v>0</v>
      </c>
      <c r="AC822" s="10">
        <v>0</v>
      </c>
      <c r="AD822" s="10">
        <v>0</v>
      </c>
      <c r="AE822" s="10">
        <v>0</v>
      </c>
      <c r="AF822" s="10">
        <v>0</v>
      </c>
      <c r="AG822" s="10">
        <v>0</v>
      </c>
      <c r="AH822" s="10">
        <v>0</v>
      </c>
      <c r="AI822" s="10">
        <v>0</v>
      </c>
      <c r="AJ822" s="10">
        <v>192785.14</v>
      </c>
      <c r="AK822" s="10">
        <v>30000</v>
      </c>
      <c r="AL822" s="10">
        <v>192883.97999999998</v>
      </c>
      <c r="AN822" s="31">
        <f t="shared" si="114"/>
        <v>316383.22999999858</v>
      </c>
      <c r="AO822" s="13">
        <f t="shared" si="115"/>
        <v>-2031.3500000000349</v>
      </c>
      <c r="AP822" s="13">
        <f t="shared" si="116"/>
        <v>-12812</v>
      </c>
      <c r="AQ822" s="13">
        <f t="shared" si="117"/>
        <v>-85832.329999999987</v>
      </c>
      <c r="AR822" s="13">
        <f t="shared" si="118"/>
        <v>417058.90999999864</v>
      </c>
    </row>
    <row r="823" spans="1:49" x14ac:dyDescent="0.25">
      <c r="A823" s="5">
        <f t="shared" si="121"/>
        <v>802</v>
      </c>
      <c r="B823" s="26">
        <f t="shared" si="121"/>
        <v>36</v>
      </c>
      <c r="C823" s="15" t="s">
        <v>49</v>
      </c>
      <c r="D823" s="2" t="s">
        <v>780</v>
      </c>
      <c r="E823" s="30">
        <f t="shared" si="120"/>
        <v>3176411.83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32">
        <v>1665876.61</v>
      </c>
      <c r="O823" s="32">
        <v>1235831.49</v>
      </c>
      <c r="P823" s="1">
        <v>0</v>
      </c>
      <c r="Q823" s="1">
        <v>0</v>
      </c>
      <c r="R823" s="32">
        <v>206781.96000000002</v>
      </c>
      <c r="S823" s="32">
        <v>24817</v>
      </c>
      <c r="T823" s="32">
        <v>43104.770000000004</v>
      </c>
      <c r="U823" s="31"/>
      <c r="V823" s="2" t="s">
        <v>396</v>
      </c>
      <c r="W823" s="10">
        <v>3136067.1900000004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  <c r="AC823" s="10">
        <v>0</v>
      </c>
      <c r="AD823" s="10">
        <v>0</v>
      </c>
      <c r="AE823" s="10">
        <v>0</v>
      </c>
      <c r="AF823" s="10">
        <v>1540306.55</v>
      </c>
      <c r="AG823" s="10">
        <v>1298834.98</v>
      </c>
      <c r="AH823" s="10">
        <v>0</v>
      </c>
      <c r="AI823" s="10">
        <v>0</v>
      </c>
      <c r="AJ823" s="10">
        <v>208984</v>
      </c>
      <c r="AK823" s="10">
        <v>30000</v>
      </c>
      <c r="AL823" s="10">
        <v>57941.66</v>
      </c>
      <c r="AN823" s="31">
        <f t="shared" si="114"/>
        <v>40344.639999999665</v>
      </c>
      <c r="AO823" s="13">
        <f t="shared" si="115"/>
        <v>-2202.039999999979</v>
      </c>
      <c r="AP823" s="13">
        <f t="shared" si="116"/>
        <v>-5183</v>
      </c>
      <c r="AQ823" s="13">
        <f t="shared" si="117"/>
        <v>-14836.89</v>
      </c>
      <c r="AR823" s="13">
        <f t="shared" si="118"/>
        <v>62566.569999999643</v>
      </c>
    </row>
    <row r="824" spans="1:49" x14ac:dyDescent="0.25">
      <c r="A824" s="5">
        <f t="shared" si="121"/>
        <v>803</v>
      </c>
      <c r="B824" s="26">
        <f t="shared" si="121"/>
        <v>37</v>
      </c>
      <c r="C824" s="15" t="s">
        <v>49</v>
      </c>
      <c r="D824" s="2" t="s">
        <v>781</v>
      </c>
      <c r="E824" s="30">
        <f t="shared" si="120"/>
        <v>3723325.63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32">
        <v>3483936.03</v>
      </c>
      <c r="P824" s="1">
        <v>0</v>
      </c>
      <c r="Q824" s="1">
        <v>0</v>
      </c>
      <c r="R824" s="32">
        <v>171003.79</v>
      </c>
      <c r="S824" s="32">
        <v>24903</v>
      </c>
      <c r="T824" s="32">
        <v>43482.81</v>
      </c>
      <c r="U824" s="31"/>
      <c r="V824" s="2" t="s">
        <v>781</v>
      </c>
      <c r="W824" s="10">
        <v>3709984.17</v>
      </c>
      <c r="X824" s="10">
        <v>0</v>
      </c>
      <c r="Y824" s="10">
        <v>0</v>
      </c>
      <c r="Z824" s="10">
        <v>0</v>
      </c>
      <c r="AA824" s="10">
        <v>0</v>
      </c>
      <c r="AB824" s="10">
        <v>0</v>
      </c>
      <c r="AC824" s="10">
        <v>0</v>
      </c>
      <c r="AD824" s="10">
        <v>0</v>
      </c>
      <c r="AE824" s="10">
        <v>0</v>
      </c>
      <c r="AF824" s="10">
        <v>0</v>
      </c>
      <c r="AG824" s="10">
        <v>3437016.17</v>
      </c>
      <c r="AH824" s="10">
        <v>0</v>
      </c>
      <c r="AI824" s="10">
        <v>0</v>
      </c>
      <c r="AJ824" s="10">
        <v>172824.82</v>
      </c>
      <c r="AK824" s="10">
        <v>30000</v>
      </c>
      <c r="AL824" s="10">
        <v>70143.179999999993</v>
      </c>
      <c r="AN824" s="31">
        <f t="shared" si="114"/>
        <v>13341.459999999963</v>
      </c>
      <c r="AO824" s="13">
        <f t="shared" si="115"/>
        <v>-1821.0299999999988</v>
      </c>
      <c r="AP824" s="13">
        <f t="shared" si="116"/>
        <v>-5097</v>
      </c>
      <c r="AQ824" s="13">
        <f t="shared" si="117"/>
        <v>-26660.369999999995</v>
      </c>
      <c r="AR824" s="13">
        <f t="shared" si="118"/>
        <v>46919.859999999957</v>
      </c>
    </row>
    <row r="825" spans="1:49" x14ac:dyDescent="0.25">
      <c r="A825" s="5">
        <f t="shared" si="121"/>
        <v>804</v>
      </c>
      <c r="B825" s="26">
        <f t="shared" si="121"/>
        <v>38</v>
      </c>
      <c r="C825" s="15" t="s">
        <v>49</v>
      </c>
      <c r="D825" s="2" t="s">
        <v>782</v>
      </c>
      <c r="E825" s="30">
        <f t="shared" si="120"/>
        <v>4389897.37</v>
      </c>
      <c r="F825" s="1">
        <v>0</v>
      </c>
      <c r="G825" s="32">
        <v>2373712.14</v>
      </c>
      <c r="H825" s="1">
        <v>0</v>
      </c>
      <c r="I825" s="1">
        <v>0</v>
      </c>
      <c r="J825" s="1">
        <v>0</v>
      </c>
      <c r="K825" s="1">
        <v>0</v>
      </c>
      <c r="L825" s="32">
        <v>321555.31</v>
      </c>
      <c r="M825" s="1">
        <v>0</v>
      </c>
      <c r="N825" s="1">
        <v>0</v>
      </c>
      <c r="O825" s="32">
        <v>1398294.09</v>
      </c>
      <c r="P825" s="1">
        <v>0</v>
      </c>
      <c r="Q825" s="1">
        <v>0</v>
      </c>
      <c r="R825" s="32">
        <v>234406.94</v>
      </c>
      <c r="S825" s="32">
        <v>20740</v>
      </c>
      <c r="T825" s="32">
        <v>41188.89</v>
      </c>
      <c r="U825" s="31"/>
      <c r="V825" s="2" t="s">
        <v>782</v>
      </c>
      <c r="W825" s="10">
        <v>4407305.66</v>
      </c>
      <c r="X825" s="10">
        <v>0</v>
      </c>
      <c r="Y825" s="10">
        <v>2315356.58</v>
      </c>
      <c r="Z825" s="10">
        <v>0</v>
      </c>
      <c r="AA825" s="10">
        <v>0</v>
      </c>
      <c r="AB825" s="10">
        <v>0</v>
      </c>
      <c r="AC825" s="10">
        <v>0</v>
      </c>
      <c r="AD825" s="10">
        <v>298625.31</v>
      </c>
      <c r="AE825" s="10">
        <v>0</v>
      </c>
      <c r="AF825" s="10">
        <v>0</v>
      </c>
      <c r="AG825" s="10">
        <v>1443612.55</v>
      </c>
      <c r="AH825" s="10">
        <v>0</v>
      </c>
      <c r="AI825" s="10">
        <v>0</v>
      </c>
      <c r="AJ825" s="10">
        <v>236903.16000000003</v>
      </c>
      <c r="AK825" s="10">
        <v>30000</v>
      </c>
      <c r="AL825" s="10">
        <v>82808.06</v>
      </c>
      <c r="AN825" s="31">
        <f t="shared" si="114"/>
        <v>-17408.290000000037</v>
      </c>
      <c r="AO825" s="13">
        <f t="shared" si="115"/>
        <v>-2496.2200000000303</v>
      </c>
      <c r="AP825" s="13">
        <f t="shared" si="116"/>
        <v>-9260</v>
      </c>
      <c r="AQ825" s="13">
        <f t="shared" si="117"/>
        <v>-41619.17</v>
      </c>
      <c r="AR825" s="13">
        <f t="shared" si="118"/>
        <v>35967.099999999991</v>
      </c>
    </row>
    <row r="826" spans="1:49" x14ac:dyDescent="0.25">
      <c r="A826" s="5">
        <f t="shared" si="121"/>
        <v>805</v>
      </c>
      <c r="B826" s="26">
        <f t="shared" si="121"/>
        <v>39</v>
      </c>
      <c r="C826" s="15" t="s">
        <v>49</v>
      </c>
      <c r="D826" s="2" t="s">
        <v>400</v>
      </c>
      <c r="E826" s="30">
        <f t="shared" si="120"/>
        <v>9759269.1399999987</v>
      </c>
      <c r="F826" s="32">
        <v>6139462.5599999996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32">
        <v>0</v>
      </c>
      <c r="M826" s="1">
        <v>0</v>
      </c>
      <c r="N826" s="1">
        <v>0</v>
      </c>
      <c r="O826" s="32">
        <v>3034575.39</v>
      </c>
      <c r="P826" s="1">
        <v>0</v>
      </c>
      <c r="Q826" s="1">
        <v>0</v>
      </c>
      <c r="R826" s="32">
        <v>353002.93</v>
      </c>
      <c r="S826" s="32">
        <v>45003</v>
      </c>
      <c r="T826" s="32">
        <v>187225.26</v>
      </c>
      <c r="U826" s="31"/>
      <c r="V826" s="104" t="s">
        <v>400</v>
      </c>
      <c r="W826" s="106">
        <v>9744266.1399999987</v>
      </c>
      <c r="X826" s="106">
        <v>6139462.5599999996</v>
      </c>
      <c r="Y826" s="106">
        <v>0</v>
      </c>
      <c r="Z826" s="106">
        <v>0</v>
      </c>
      <c r="AA826" s="106">
        <v>0</v>
      </c>
      <c r="AB826" s="106">
        <v>0</v>
      </c>
      <c r="AC826" s="106">
        <v>0</v>
      </c>
      <c r="AD826" s="106">
        <v>0</v>
      </c>
      <c r="AE826" s="106">
        <v>0</v>
      </c>
      <c r="AF826" s="106">
        <v>0</v>
      </c>
      <c r="AG826" s="106">
        <v>3034575.39</v>
      </c>
      <c r="AH826" s="106">
        <v>0</v>
      </c>
      <c r="AI826" s="106">
        <v>0</v>
      </c>
      <c r="AJ826" s="106">
        <v>353002.93</v>
      </c>
      <c r="AK826" s="106">
        <v>30000</v>
      </c>
      <c r="AL826" s="106">
        <v>187225.26</v>
      </c>
      <c r="AM826" s="106"/>
      <c r="AN826" s="105">
        <f t="shared" si="114"/>
        <v>15003</v>
      </c>
      <c r="AO826" s="107">
        <f t="shared" si="115"/>
        <v>0</v>
      </c>
      <c r="AP826" s="107">
        <f t="shared" si="116"/>
        <v>15003</v>
      </c>
      <c r="AQ826" s="107">
        <f t="shared" si="117"/>
        <v>0</v>
      </c>
      <c r="AR826" s="107">
        <f t="shared" si="118"/>
        <v>0</v>
      </c>
      <c r="AS826" s="106"/>
      <c r="AT826" s="106"/>
      <c r="AU826" s="106"/>
      <c r="AV826" s="106"/>
      <c r="AW826" s="106"/>
    </row>
    <row r="827" spans="1:49" x14ac:dyDescent="0.25">
      <c r="A827" s="5">
        <f t="shared" si="121"/>
        <v>806</v>
      </c>
      <c r="B827" s="26">
        <f t="shared" si="121"/>
        <v>40</v>
      </c>
      <c r="C827" s="15" t="s">
        <v>49</v>
      </c>
      <c r="D827" s="2" t="s">
        <v>783</v>
      </c>
      <c r="E827" s="30">
        <f t="shared" si="120"/>
        <v>3498509.91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32">
        <v>3267290.91</v>
      </c>
      <c r="P827" s="1">
        <v>0</v>
      </c>
      <c r="Q827" s="1">
        <v>0</v>
      </c>
      <c r="R827" s="32">
        <v>165523</v>
      </c>
      <c r="S827" s="32">
        <v>23863</v>
      </c>
      <c r="T827" s="32">
        <v>41833</v>
      </c>
      <c r="U827" s="31"/>
      <c r="V827" s="2" t="s">
        <v>783</v>
      </c>
      <c r="W827" s="10">
        <v>3490870.08</v>
      </c>
      <c r="X827" s="10">
        <v>0</v>
      </c>
      <c r="Y827" s="10">
        <v>0</v>
      </c>
      <c r="Z827" s="10">
        <v>0</v>
      </c>
      <c r="AA827" s="10">
        <v>0</v>
      </c>
      <c r="AB827" s="10">
        <v>0</v>
      </c>
      <c r="AC827" s="10">
        <v>0</v>
      </c>
      <c r="AD827" s="10">
        <v>0</v>
      </c>
      <c r="AE827" s="10">
        <v>0</v>
      </c>
      <c r="AF827" s="10">
        <v>0</v>
      </c>
      <c r="AG827" s="10">
        <v>3227712.73</v>
      </c>
      <c r="AH827" s="10">
        <v>0</v>
      </c>
      <c r="AI827" s="10">
        <v>0</v>
      </c>
      <c r="AJ827" s="10">
        <v>167285.67000000001</v>
      </c>
      <c r="AK827" s="10">
        <v>30000</v>
      </c>
      <c r="AL827" s="10">
        <v>65871.679999999993</v>
      </c>
      <c r="AN827" s="31">
        <f t="shared" si="114"/>
        <v>7639.8300000000745</v>
      </c>
      <c r="AO827" s="13">
        <f t="shared" si="115"/>
        <v>-1762.6700000000128</v>
      </c>
      <c r="AP827" s="13">
        <f t="shared" si="116"/>
        <v>-6137</v>
      </c>
      <c r="AQ827" s="13">
        <f t="shared" si="117"/>
        <v>-24038.679999999993</v>
      </c>
      <c r="AR827" s="13">
        <f t="shared" si="118"/>
        <v>39578.18000000008</v>
      </c>
    </row>
    <row r="828" spans="1:49" x14ac:dyDescent="0.25">
      <c r="A828" s="5">
        <f t="shared" si="121"/>
        <v>807</v>
      </c>
      <c r="B828" s="26">
        <f t="shared" si="121"/>
        <v>41</v>
      </c>
      <c r="C828" s="15" t="s">
        <v>49</v>
      </c>
      <c r="D828" s="2" t="s">
        <v>402</v>
      </c>
      <c r="E828" s="30">
        <f t="shared" si="120"/>
        <v>12041031.119999999</v>
      </c>
      <c r="F828" s="32">
        <v>7580088.1100000003</v>
      </c>
      <c r="G828" s="1">
        <v>0</v>
      </c>
      <c r="H828" s="1"/>
      <c r="I828" s="1">
        <v>0</v>
      </c>
      <c r="J828" s="1">
        <v>0</v>
      </c>
      <c r="K828" s="1">
        <v>0</v>
      </c>
      <c r="L828" s="32">
        <v>0</v>
      </c>
      <c r="M828" s="1">
        <v>0</v>
      </c>
      <c r="N828" s="1">
        <v>0</v>
      </c>
      <c r="O828" s="32">
        <v>3746638.81</v>
      </c>
      <c r="P828" s="1">
        <v>0</v>
      </c>
      <c r="Q828" s="1">
        <v>0</v>
      </c>
      <c r="R828" s="32">
        <v>435570.5</v>
      </c>
      <c r="S828" s="32">
        <v>47576</v>
      </c>
      <c r="T828" s="32">
        <v>231157.7</v>
      </c>
      <c r="U828" s="31"/>
      <c r="V828" s="104" t="s">
        <v>402</v>
      </c>
      <c r="W828" s="106">
        <v>12023455.119999999</v>
      </c>
      <c r="X828" s="106">
        <v>7580088.1100000003</v>
      </c>
      <c r="Y828" s="106">
        <v>0</v>
      </c>
      <c r="Z828" s="106">
        <v>0</v>
      </c>
      <c r="AA828" s="106">
        <v>0</v>
      </c>
      <c r="AB828" s="106">
        <v>0</v>
      </c>
      <c r="AC828" s="106">
        <v>0</v>
      </c>
      <c r="AD828" s="106">
        <v>0</v>
      </c>
      <c r="AE828" s="106">
        <v>0</v>
      </c>
      <c r="AF828" s="106">
        <v>0</v>
      </c>
      <c r="AG828" s="106">
        <v>3746638.81</v>
      </c>
      <c r="AH828" s="106">
        <v>0</v>
      </c>
      <c r="AI828" s="106">
        <v>0</v>
      </c>
      <c r="AJ828" s="106">
        <v>435570.5</v>
      </c>
      <c r="AK828" s="106">
        <v>30000</v>
      </c>
      <c r="AL828" s="106">
        <v>231157.7</v>
      </c>
      <c r="AM828" s="106"/>
      <c r="AN828" s="105">
        <f t="shared" si="114"/>
        <v>17576</v>
      </c>
      <c r="AO828" s="107">
        <f t="shared" si="115"/>
        <v>0</v>
      </c>
      <c r="AP828" s="107">
        <f t="shared" si="116"/>
        <v>17576</v>
      </c>
      <c r="AQ828" s="107">
        <f t="shared" si="117"/>
        <v>0</v>
      </c>
      <c r="AR828" s="107">
        <f t="shared" si="118"/>
        <v>0</v>
      </c>
      <c r="AS828" s="106"/>
      <c r="AT828" s="106"/>
      <c r="AU828" s="106"/>
      <c r="AV828" s="106"/>
      <c r="AW828" s="106"/>
    </row>
    <row r="829" spans="1:49" x14ac:dyDescent="0.25">
      <c r="A829" s="5">
        <f t="shared" si="121"/>
        <v>808</v>
      </c>
      <c r="B829" s="26">
        <f t="shared" si="121"/>
        <v>42</v>
      </c>
      <c r="C829" s="15" t="s">
        <v>49</v>
      </c>
      <c r="D829" s="2" t="s">
        <v>403</v>
      </c>
      <c r="E829" s="30">
        <f t="shared" si="120"/>
        <v>3765000.03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32">
        <v>3475815.03</v>
      </c>
      <c r="Q829" s="1">
        <v>0</v>
      </c>
      <c r="R829" s="32">
        <v>188250</v>
      </c>
      <c r="S829" s="32">
        <v>30000</v>
      </c>
      <c r="T829" s="32">
        <v>70935</v>
      </c>
      <c r="U829" s="31"/>
      <c r="V829" s="2" t="s">
        <v>403</v>
      </c>
      <c r="W829" s="10">
        <v>3765000.03</v>
      </c>
      <c r="X829" s="10">
        <v>0</v>
      </c>
      <c r="Y829" s="10">
        <v>0</v>
      </c>
      <c r="Z829" s="10">
        <v>0</v>
      </c>
      <c r="AA829" s="10">
        <v>0</v>
      </c>
      <c r="AB829" s="10">
        <v>0</v>
      </c>
      <c r="AC829" s="10">
        <v>0</v>
      </c>
      <c r="AD829" s="10">
        <v>0</v>
      </c>
      <c r="AE829" s="10">
        <v>0</v>
      </c>
      <c r="AF829" s="10">
        <v>0</v>
      </c>
      <c r="AG829" s="10">
        <v>0</v>
      </c>
      <c r="AH829" s="10">
        <v>3475815.03</v>
      </c>
      <c r="AI829" s="10">
        <v>0</v>
      </c>
      <c r="AJ829" s="10">
        <v>188250</v>
      </c>
      <c r="AK829" s="10">
        <v>30000</v>
      </c>
      <c r="AL829" s="10">
        <v>70935</v>
      </c>
      <c r="AN829" s="31">
        <f t="shared" si="114"/>
        <v>0</v>
      </c>
      <c r="AO829" s="13">
        <f t="shared" si="115"/>
        <v>0</v>
      </c>
      <c r="AP829" s="13">
        <f t="shared" si="116"/>
        <v>0</v>
      </c>
      <c r="AQ829" s="13">
        <f t="shared" si="117"/>
        <v>0</v>
      </c>
      <c r="AR829" s="13">
        <f t="shared" si="118"/>
        <v>0</v>
      </c>
    </row>
    <row r="830" spans="1:49" x14ac:dyDescent="0.25">
      <c r="A830" s="5">
        <f t="shared" si="121"/>
        <v>809</v>
      </c>
      <c r="B830" s="26">
        <f t="shared" si="121"/>
        <v>43</v>
      </c>
      <c r="C830" s="15" t="s">
        <v>49</v>
      </c>
      <c r="D830" s="2" t="s">
        <v>784</v>
      </c>
      <c r="E830" s="30">
        <f t="shared" si="120"/>
        <v>4453276.2467498789</v>
      </c>
      <c r="F830" s="1">
        <v>0</v>
      </c>
      <c r="G830" s="32">
        <v>2411230.71</v>
      </c>
      <c r="H830" s="1">
        <v>0</v>
      </c>
      <c r="I830" s="1">
        <v>0</v>
      </c>
      <c r="J830" s="1">
        <v>0</v>
      </c>
      <c r="K830" s="1">
        <v>0</v>
      </c>
      <c r="L830" s="32">
        <v>326244.21000000002</v>
      </c>
      <c r="M830" s="1">
        <v>0</v>
      </c>
      <c r="N830" s="1">
        <v>0</v>
      </c>
      <c r="O830" s="32">
        <v>1419082.55</v>
      </c>
      <c r="P830" s="1">
        <v>0</v>
      </c>
      <c r="Q830" s="1">
        <v>0</v>
      </c>
      <c r="R830" s="32">
        <v>234801.06</v>
      </c>
      <c r="S830" s="32">
        <v>20408</v>
      </c>
      <c r="T830" s="32">
        <v>41509.716749879837</v>
      </c>
      <c r="U830" s="31"/>
      <c r="V830" s="2" t="s">
        <v>784</v>
      </c>
      <c r="W830" s="10">
        <v>4467913.8899999997</v>
      </c>
      <c r="X830" s="10">
        <v>0</v>
      </c>
      <c r="Y830" s="10">
        <v>2349026.6</v>
      </c>
      <c r="Z830" s="10">
        <v>0</v>
      </c>
      <c r="AA830" s="10">
        <v>0</v>
      </c>
      <c r="AB830" s="10">
        <v>0</v>
      </c>
      <c r="AC830" s="10">
        <v>0</v>
      </c>
      <c r="AD830" s="10">
        <v>302967.94</v>
      </c>
      <c r="AE830" s="10">
        <v>0</v>
      </c>
      <c r="AF830" s="10">
        <v>0</v>
      </c>
      <c r="AG830" s="10">
        <v>1464605.62</v>
      </c>
      <c r="AH830" s="10">
        <v>0</v>
      </c>
      <c r="AI830" s="10">
        <v>0</v>
      </c>
      <c r="AJ830" s="10">
        <v>237301.47</v>
      </c>
      <c r="AK830" s="10">
        <v>30000</v>
      </c>
      <c r="AL830" s="10">
        <v>84012.26</v>
      </c>
      <c r="AN830" s="31">
        <f t="shared" si="114"/>
        <v>-14637.643250120804</v>
      </c>
      <c r="AO830" s="13">
        <f t="shared" si="115"/>
        <v>-2500.4100000000035</v>
      </c>
      <c r="AP830" s="13">
        <f t="shared" si="116"/>
        <v>-9592</v>
      </c>
      <c r="AQ830" s="13">
        <f t="shared" si="117"/>
        <v>-42502.543250120158</v>
      </c>
      <c r="AR830" s="13">
        <f t="shared" si="118"/>
        <v>39957.309999999357</v>
      </c>
    </row>
    <row r="831" spans="1:49" x14ac:dyDescent="0.25">
      <c r="A831" s="5">
        <f t="shared" si="121"/>
        <v>810</v>
      </c>
      <c r="B831" s="26">
        <f t="shared" si="121"/>
        <v>44</v>
      </c>
      <c r="C831" s="15" t="s">
        <v>49</v>
      </c>
      <c r="D831" s="2" t="s">
        <v>404</v>
      </c>
      <c r="E831" s="30">
        <f t="shared" si="120"/>
        <v>3411791.9999999995</v>
      </c>
      <c r="F831" s="32">
        <v>0</v>
      </c>
      <c r="G831" s="32">
        <v>0</v>
      </c>
      <c r="H831" s="32">
        <v>0</v>
      </c>
      <c r="I831" s="32">
        <v>0</v>
      </c>
      <c r="J831" s="32">
        <v>0</v>
      </c>
      <c r="K831" s="32">
        <v>0</v>
      </c>
      <c r="L831" s="32">
        <v>0</v>
      </c>
      <c r="M831" s="1">
        <v>3148448.36</v>
      </c>
      <c r="N831" s="32">
        <v>0</v>
      </c>
      <c r="O831" s="32">
        <v>0</v>
      </c>
      <c r="P831" s="12">
        <v>0</v>
      </c>
      <c r="Q831" s="32">
        <v>0</v>
      </c>
      <c r="R831" s="32">
        <v>165707.79999999999</v>
      </c>
      <c r="S831" s="32">
        <v>30000</v>
      </c>
      <c r="T831" s="32">
        <v>67635.839999999997</v>
      </c>
      <c r="U831" s="31"/>
      <c r="V831" s="104" t="s">
        <v>404</v>
      </c>
      <c r="W831" s="106">
        <v>3411792</v>
      </c>
      <c r="X831" s="106">
        <v>0</v>
      </c>
      <c r="Y831" s="106">
        <v>0</v>
      </c>
      <c r="Z831" s="106">
        <v>0</v>
      </c>
      <c r="AA831" s="106">
        <v>0</v>
      </c>
      <c r="AB831" s="106">
        <v>0</v>
      </c>
      <c r="AC831" s="106">
        <v>0</v>
      </c>
      <c r="AD831" s="106">
        <v>0</v>
      </c>
      <c r="AE831" s="106">
        <v>3314156.16</v>
      </c>
      <c r="AF831" s="106">
        <v>0</v>
      </c>
      <c r="AG831" s="106">
        <v>0</v>
      </c>
      <c r="AH831" s="106">
        <v>0</v>
      </c>
      <c r="AI831" s="106">
        <v>0</v>
      </c>
      <c r="AJ831" s="106"/>
      <c r="AK831" s="106">
        <v>30000</v>
      </c>
      <c r="AL831" s="106">
        <v>67635.839999999997</v>
      </c>
      <c r="AM831" s="106"/>
      <c r="AN831" s="105">
        <f t="shared" si="114"/>
        <v>0</v>
      </c>
      <c r="AO831" s="107">
        <f t="shared" si="115"/>
        <v>165707.79999999999</v>
      </c>
      <c r="AP831" s="107">
        <f t="shared" si="116"/>
        <v>0</v>
      </c>
      <c r="AQ831" s="107">
        <f t="shared" si="117"/>
        <v>0</v>
      </c>
      <c r="AR831" s="107">
        <f t="shared" si="118"/>
        <v>-165707.79999999999</v>
      </c>
      <c r="AS831" s="106"/>
      <c r="AT831" s="106"/>
      <c r="AU831" s="106"/>
      <c r="AV831" s="106"/>
      <c r="AW831" s="106"/>
    </row>
    <row r="832" spans="1:49" x14ac:dyDescent="0.25">
      <c r="A832" s="5">
        <f t="shared" si="121"/>
        <v>811</v>
      </c>
      <c r="B832" s="26">
        <f t="shared" si="121"/>
        <v>45</v>
      </c>
      <c r="C832" s="15" t="s">
        <v>49</v>
      </c>
      <c r="D832" s="2" t="s">
        <v>785</v>
      </c>
      <c r="E832" s="30">
        <f t="shared" si="120"/>
        <v>26957152.870000001</v>
      </c>
      <c r="F832" s="32">
        <v>16161929.140000001</v>
      </c>
      <c r="G832" s="32">
        <v>9064716.8399999999</v>
      </c>
      <c r="H832" s="1">
        <v>0</v>
      </c>
      <c r="I832" s="1">
        <v>0</v>
      </c>
      <c r="J832" s="1">
        <v>0</v>
      </c>
      <c r="K832" s="1">
        <v>0</v>
      </c>
      <c r="L832" s="32">
        <v>1200954.1299999999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32">
        <v>298583.03000000003</v>
      </c>
      <c r="S832" s="32">
        <v>20983</v>
      </c>
      <c r="T832" s="32">
        <v>209986.72999999998</v>
      </c>
      <c r="U832" s="31"/>
      <c r="V832" s="2" t="s">
        <v>785</v>
      </c>
      <c r="W832" s="10">
        <v>29322849.879999999</v>
      </c>
      <c r="X832" s="10">
        <v>15286611.289999999</v>
      </c>
      <c r="Y832" s="10">
        <v>8666751.8000000007</v>
      </c>
      <c r="Z832" s="10">
        <v>0</v>
      </c>
      <c r="AA832" s="10">
        <v>0</v>
      </c>
      <c r="AB832" s="10">
        <v>0</v>
      </c>
      <c r="AC832" s="10">
        <v>0</v>
      </c>
      <c r="AD832" s="10">
        <v>1117802.57</v>
      </c>
      <c r="AE832" s="10">
        <v>3340099.82</v>
      </c>
      <c r="AF832" s="10">
        <v>0</v>
      </c>
      <c r="AG832" s="10">
        <v>0</v>
      </c>
      <c r="AH832" s="10">
        <v>0</v>
      </c>
      <c r="AI832" s="10">
        <v>0</v>
      </c>
      <c r="AJ832" s="10">
        <v>301762.66000000003</v>
      </c>
      <c r="AK832" s="10">
        <v>30000</v>
      </c>
      <c r="AL832" s="10">
        <v>579821.74</v>
      </c>
      <c r="AN832" s="31">
        <f t="shared" si="114"/>
        <v>-2365697.0099999979</v>
      </c>
      <c r="AO832" s="13">
        <f t="shared" si="115"/>
        <v>-3179.6300000000047</v>
      </c>
      <c r="AP832" s="13">
        <f t="shared" si="116"/>
        <v>-9017</v>
      </c>
      <c r="AQ832" s="13">
        <f t="shared" si="117"/>
        <v>-369835.01</v>
      </c>
      <c r="AR832" s="13">
        <f t="shared" si="118"/>
        <v>-1983665.369999998</v>
      </c>
    </row>
    <row r="833" spans="1:49" x14ac:dyDescent="0.25">
      <c r="A833" s="5">
        <f t="shared" si="121"/>
        <v>812</v>
      </c>
      <c r="B833" s="26">
        <f t="shared" si="121"/>
        <v>46</v>
      </c>
      <c r="C833" s="15" t="s">
        <v>49</v>
      </c>
      <c r="D833" s="2" t="s">
        <v>786</v>
      </c>
      <c r="E833" s="30">
        <f t="shared" si="120"/>
        <v>23065182.350000001</v>
      </c>
      <c r="F833" s="32">
        <v>19983063.620000001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32">
        <v>1569625.48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32">
        <v>1074675.6299999999</v>
      </c>
      <c r="S833" s="32">
        <v>30000</v>
      </c>
      <c r="T833" s="32">
        <v>407817.62</v>
      </c>
      <c r="U833" s="31"/>
      <c r="V833" s="2" t="s">
        <v>786</v>
      </c>
      <c r="W833" s="10">
        <v>26476974.350000001</v>
      </c>
      <c r="X833" s="10">
        <v>19986754.68</v>
      </c>
      <c r="Y833" s="10">
        <v>0</v>
      </c>
      <c r="Z833" s="10">
        <v>0</v>
      </c>
      <c r="AA833" s="10">
        <v>0</v>
      </c>
      <c r="AB833" s="10">
        <v>0</v>
      </c>
      <c r="AC833" s="10">
        <v>0</v>
      </c>
      <c r="AD833" s="10">
        <v>1461491.07</v>
      </c>
      <c r="AE833" s="10">
        <v>3339595.19</v>
      </c>
      <c r="AF833" s="10">
        <v>0</v>
      </c>
      <c r="AG833" s="10">
        <v>0</v>
      </c>
      <c r="AH833" s="10">
        <v>0</v>
      </c>
      <c r="AI833" s="10">
        <v>0</v>
      </c>
      <c r="AJ833" s="10">
        <v>1153259.1099999999</v>
      </c>
      <c r="AK833" s="10">
        <v>30000</v>
      </c>
      <c r="AL833" s="10">
        <v>505874.30000000005</v>
      </c>
      <c r="AN833" s="31">
        <f t="shared" si="114"/>
        <v>-3411792</v>
      </c>
      <c r="AO833" s="13">
        <f t="shared" si="115"/>
        <v>-78583.479999999981</v>
      </c>
      <c r="AP833" s="13">
        <f t="shared" si="116"/>
        <v>0</v>
      </c>
      <c r="AQ833" s="13">
        <f t="shared" si="117"/>
        <v>-98056.680000000051</v>
      </c>
      <c r="AR833" s="13">
        <f t="shared" si="118"/>
        <v>-3235151.84</v>
      </c>
    </row>
    <row r="834" spans="1:49" x14ac:dyDescent="0.25">
      <c r="A834" s="5">
        <f t="shared" si="121"/>
        <v>813</v>
      </c>
      <c r="B834" s="26">
        <f t="shared" si="121"/>
        <v>47</v>
      </c>
      <c r="C834" s="15" t="s">
        <v>49</v>
      </c>
      <c r="D834" s="2" t="s">
        <v>787</v>
      </c>
      <c r="E834" s="30">
        <f t="shared" si="120"/>
        <v>23143550.25</v>
      </c>
      <c r="F834" s="32">
        <v>20051052.559999999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32">
        <v>1574965.5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32">
        <v>1078327.03</v>
      </c>
      <c r="S834" s="32">
        <v>30000</v>
      </c>
      <c r="T834" s="32">
        <v>409205.16</v>
      </c>
      <c r="U834" s="31"/>
      <c r="V834" s="2" t="s">
        <v>787</v>
      </c>
      <c r="W834" s="10">
        <v>26555342.239999998</v>
      </c>
      <c r="X834" s="10">
        <v>20054732.82</v>
      </c>
      <c r="Y834" s="10">
        <v>0</v>
      </c>
      <c r="Z834" s="10">
        <v>0</v>
      </c>
      <c r="AA834" s="10">
        <v>0</v>
      </c>
      <c r="AB834" s="10">
        <v>0</v>
      </c>
      <c r="AC834" s="10">
        <v>0</v>
      </c>
      <c r="AD834" s="10">
        <v>1466461.81</v>
      </c>
      <c r="AE834" s="10">
        <v>3339606.79</v>
      </c>
      <c r="AF834" s="10">
        <v>0</v>
      </c>
      <c r="AG834" s="10">
        <v>0</v>
      </c>
      <c r="AH834" s="10">
        <v>0</v>
      </c>
      <c r="AI834" s="10">
        <v>0</v>
      </c>
      <c r="AJ834" s="10">
        <v>1157177.52</v>
      </c>
      <c r="AK834" s="10">
        <v>30000</v>
      </c>
      <c r="AL834" s="10">
        <v>507363.3</v>
      </c>
      <c r="AN834" s="31">
        <f t="shared" si="114"/>
        <v>-3411791.9899999984</v>
      </c>
      <c r="AO834" s="13">
        <f t="shared" si="115"/>
        <v>-78850.489999999991</v>
      </c>
      <c r="AP834" s="13">
        <f t="shared" si="116"/>
        <v>0</v>
      </c>
      <c r="AQ834" s="13">
        <f t="shared" si="117"/>
        <v>-98158.140000000014</v>
      </c>
      <c r="AR834" s="13">
        <f t="shared" si="118"/>
        <v>-3234783.359999998</v>
      </c>
    </row>
    <row r="835" spans="1:49" x14ac:dyDescent="0.25">
      <c r="A835" s="5">
        <f t="shared" si="121"/>
        <v>814</v>
      </c>
      <c r="B835" s="26">
        <f t="shared" si="121"/>
        <v>48</v>
      </c>
      <c r="C835" s="15" t="s">
        <v>49</v>
      </c>
      <c r="D835" s="2" t="s">
        <v>406</v>
      </c>
      <c r="E835" s="30">
        <f t="shared" si="120"/>
        <v>4561408.3899999997</v>
      </c>
      <c r="F835" s="32">
        <v>3460996.07</v>
      </c>
      <c r="G835" s="1">
        <v>0</v>
      </c>
      <c r="H835" s="32">
        <v>597242.5</v>
      </c>
      <c r="I835" s="1">
        <v>0</v>
      </c>
      <c r="J835" s="1">
        <v>0</v>
      </c>
      <c r="K835" s="1">
        <v>0</v>
      </c>
      <c r="L835" s="32">
        <v>264622.03000000003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32">
        <v>139731.59000000003</v>
      </c>
      <c r="S835" s="32">
        <v>15995</v>
      </c>
      <c r="T835" s="32">
        <v>82821.2</v>
      </c>
      <c r="U835" s="31"/>
      <c r="V835" s="2" t="s">
        <v>406</v>
      </c>
      <c r="W835" s="10">
        <v>7886349.5699999984</v>
      </c>
      <c r="X835" s="10">
        <v>3367921.01</v>
      </c>
      <c r="Y835" s="10">
        <v>0</v>
      </c>
      <c r="Z835" s="10">
        <v>616028.71</v>
      </c>
      <c r="AA835" s="10">
        <v>0</v>
      </c>
      <c r="AB835" s="10">
        <v>0</v>
      </c>
      <c r="AC835" s="10">
        <v>0</v>
      </c>
      <c r="AD835" s="10">
        <v>246272.43</v>
      </c>
      <c r="AE835" s="10">
        <v>3330605.22</v>
      </c>
      <c r="AF835" s="10">
        <v>0</v>
      </c>
      <c r="AG835" s="10">
        <v>0</v>
      </c>
      <c r="AH835" s="10">
        <v>0</v>
      </c>
      <c r="AI835" s="10">
        <v>0</v>
      </c>
      <c r="AJ835" s="10">
        <v>141219.6</v>
      </c>
      <c r="AK835" s="10">
        <v>30000</v>
      </c>
      <c r="AL835" s="10">
        <v>154302.6</v>
      </c>
      <c r="AN835" s="31">
        <f t="shared" ref="AN835:AN897" si="126">+E835-W835</f>
        <v>-3324941.1799999988</v>
      </c>
      <c r="AO835" s="13">
        <f t="shared" ref="AO835:AO897" si="127">+R835-AJ835</f>
        <v>-1488.0099999999802</v>
      </c>
      <c r="AP835" s="13">
        <f t="shared" ref="AP835:AP897" si="128">+S835-AK835</f>
        <v>-14005</v>
      </c>
      <c r="AQ835" s="13">
        <f t="shared" ref="AQ835:AQ897" si="129">+T835-AL835</f>
        <v>-71481.400000000009</v>
      </c>
      <c r="AR835" s="13">
        <f t="shared" ref="AR835:AR897" si="130">+AN835-AO835-AP835-AQ835</f>
        <v>-3237966.7699999991</v>
      </c>
    </row>
    <row r="836" spans="1:49" x14ac:dyDescent="0.25">
      <c r="A836" s="5">
        <f t="shared" si="121"/>
        <v>815</v>
      </c>
      <c r="B836" s="26">
        <f t="shared" si="121"/>
        <v>49</v>
      </c>
      <c r="C836" s="15" t="s">
        <v>49</v>
      </c>
      <c r="D836" s="2" t="s">
        <v>788</v>
      </c>
      <c r="E836" s="30">
        <f t="shared" si="120"/>
        <v>31543873.289999999</v>
      </c>
      <c r="F836" s="32">
        <v>15347196.130000001</v>
      </c>
      <c r="G836" s="32">
        <v>8625961.8699999992</v>
      </c>
      <c r="H836" s="1">
        <v>0</v>
      </c>
      <c r="I836" s="1">
        <v>0</v>
      </c>
      <c r="J836" s="1">
        <v>0</v>
      </c>
      <c r="K836" s="1">
        <v>0</v>
      </c>
      <c r="L836" s="32">
        <v>1155793.8600000001</v>
      </c>
      <c r="M836" s="1">
        <v>0</v>
      </c>
      <c r="N836" s="1">
        <v>0</v>
      </c>
      <c r="O836" s="32">
        <v>5252471.6100000003</v>
      </c>
      <c r="P836" s="1">
        <v>0</v>
      </c>
      <c r="Q836" s="1">
        <v>0</v>
      </c>
      <c r="R836" s="32">
        <v>532737.4</v>
      </c>
      <c r="S836" s="32">
        <v>33271</v>
      </c>
      <c r="T836" s="32">
        <v>596441.42000000004</v>
      </c>
      <c r="U836" s="31"/>
      <c r="V836" s="2" t="s">
        <v>788</v>
      </c>
      <c r="W836" s="10">
        <v>33916890.879999995</v>
      </c>
      <c r="X836" s="10">
        <v>14717836.880000001</v>
      </c>
      <c r="Y836" s="10">
        <v>8344284.8600000003</v>
      </c>
      <c r="Z836" s="10">
        <v>0</v>
      </c>
      <c r="AA836" s="10">
        <v>0</v>
      </c>
      <c r="AB836" s="10">
        <v>0</v>
      </c>
      <c r="AC836" s="10">
        <v>0</v>
      </c>
      <c r="AD836" s="10">
        <v>1076212.08</v>
      </c>
      <c r="AE836" s="10">
        <v>3340551.02</v>
      </c>
      <c r="AF836" s="10">
        <v>0</v>
      </c>
      <c r="AG836" s="10">
        <v>5202617.3499999996</v>
      </c>
      <c r="AH836" s="10">
        <v>0</v>
      </c>
      <c r="AI836" s="10">
        <v>0</v>
      </c>
      <c r="AJ836" s="10">
        <v>538419.25</v>
      </c>
      <c r="AK836" s="10">
        <v>30000</v>
      </c>
      <c r="AL836" s="10">
        <v>666969.44000000006</v>
      </c>
      <c r="AN836" s="31">
        <f t="shared" si="126"/>
        <v>-2373017.5899999961</v>
      </c>
      <c r="AO836" s="13">
        <f t="shared" si="127"/>
        <v>-5681.8499999999767</v>
      </c>
      <c r="AP836" s="13">
        <f t="shared" si="128"/>
        <v>3271</v>
      </c>
      <c r="AQ836" s="13">
        <f t="shared" si="129"/>
        <v>-70528.020000000019</v>
      </c>
      <c r="AR836" s="13">
        <f t="shared" si="130"/>
        <v>-2300078.719999996</v>
      </c>
    </row>
    <row r="837" spans="1:49" x14ac:dyDescent="0.25">
      <c r="A837" s="5">
        <f t="shared" si="121"/>
        <v>816</v>
      </c>
      <c r="B837" s="26">
        <f t="shared" si="121"/>
        <v>50</v>
      </c>
      <c r="C837" s="15" t="s">
        <v>49</v>
      </c>
      <c r="D837" s="2" t="s">
        <v>789</v>
      </c>
      <c r="E837" s="30">
        <f t="shared" si="120"/>
        <v>29259847.370000001</v>
      </c>
      <c r="F837" s="32">
        <v>11708777.439999999</v>
      </c>
      <c r="G837" s="32">
        <v>6580773.6200000001</v>
      </c>
      <c r="H837" s="32">
        <v>2083124.44</v>
      </c>
      <c r="I837" s="32">
        <v>2786848.54</v>
      </c>
      <c r="J837" s="1">
        <v>0</v>
      </c>
      <c r="K837" s="1">
        <v>0</v>
      </c>
      <c r="L837" s="32">
        <v>882733.16</v>
      </c>
      <c r="M837" s="1">
        <v>0</v>
      </c>
      <c r="N837" s="1">
        <v>0</v>
      </c>
      <c r="O837" s="32">
        <v>4010625.87</v>
      </c>
      <c r="P837" s="1">
        <v>0</v>
      </c>
      <c r="Q837" s="1">
        <v>0</v>
      </c>
      <c r="R837" s="32">
        <v>612028.46</v>
      </c>
      <c r="S837" s="32">
        <v>40443</v>
      </c>
      <c r="T837" s="32">
        <v>554492.84000000008</v>
      </c>
      <c r="U837" s="31"/>
      <c r="V837" s="2" t="s">
        <v>789</v>
      </c>
      <c r="W837" s="10">
        <v>31827202.969999999</v>
      </c>
      <c r="X837" s="10">
        <v>11243674.439999999</v>
      </c>
      <c r="Y837" s="10">
        <v>6374606.75</v>
      </c>
      <c r="Z837" s="10">
        <v>2056588.15</v>
      </c>
      <c r="AA837" s="10">
        <v>2743158.15</v>
      </c>
      <c r="AB837" s="10">
        <v>0</v>
      </c>
      <c r="AC837" s="10">
        <v>0</v>
      </c>
      <c r="AD837" s="10">
        <v>822170.98</v>
      </c>
      <c r="AE837" s="10">
        <v>3340342.1</v>
      </c>
      <c r="AF837" s="10">
        <v>0</v>
      </c>
      <c r="AG837" s="10">
        <v>3974533.5</v>
      </c>
      <c r="AH837" s="10">
        <v>0</v>
      </c>
      <c r="AI837" s="10">
        <v>0</v>
      </c>
      <c r="AJ837" s="10">
        <v>618555.98</v>
      </c>
      <c r="AK837" s="10">
        <v>30000</v>
      </c>
      <c r="AL837" s="10">
        <v>623572.92000000004</v>
      </c>
      <c r="AN837" s="31">
        <f t="shared" si="126"/>
        <v>-2567355.5999999978</v>
      </c>
      <c r="AO837" s="13">
        <f t="shared" si="127"/>
        <v>-6527.5200000000186</v>
      </c>
      <c r="AP837" s="13">
        <f t="shared" si="128"/>
        <v>10443</v>
      </c>
      <c r="AQ837" s="13">
        <f t="shared" si="129"/>
        <v>-69080.079999999958</v>
      </c>
      <c r="AR837" s="13">
        <f t="shared" si="130"/>
        <v>-2502190.9999999977</v>
      </c>
    </row>
    <row r="838" spans="1:49" x14ac:dyDescent="0.25">
      <c r="A838" s="5">
        <f t="shared" si="121"/>
        <v>817</v>
      </c>
      <c r="B838" s="26">
        <f t="shared" si="121"/>
        <v>51</v>
      </c>
      <c r="C838" s="15" t="s">
        <v>49</v>
      </c>
      <c r="D838" s="2" t="s">
        <v>790</v>
      </c>
      <c r="E838" s="30">
        <f t="shared" si="120"/>
        <v>27571397.009999998</v>
      </c>
      <c r="F838" s="32">
        <v>11053213.789999999</v>
      </c>
      <c r="G838" s="32">
        <v>6217302.75</v>
      </c>
      <c r="H838" s="32">
        <v>1969076.65</v>
      </c>
      <c r="I838" s="32">
        <v>2637829.96</v>
      </c>
      <c r="J838" s="1">
        <v>0</v>
      </c>
      <c r="K838" s="1">
        <v>0</v>
      </c>
      <c r="L838" s="32">
        <v>831739.38</v>
      </c>
      <c r="M838" s="1">
        <v>0</v>
      </c>
      <c r="N838" s="1">
        <v>0</v>
      </c>
      <c r="O838" s="32">
        <v>3797653.62</v>
      </c>
      <c r="P838" s="1">
        <v>0</v>
      </c>
      <c r="Q838" s="1">
        <v>0</v>
      </c>
      <c r="R838" s="32">
        <v>500658.70000000007</v>
      </c>
      <c r="S838" s="32">
        <v>39941</v>
      </c>
      <c r="T838" s="32">
        <v>523981.16000000003</v>
      </c>
      <c r="U838" s="31"/>
      <c r="V838" s="2" t="s">
        <v>790</v>
      </c>
      <c r="W838" s="10">
        <v>30110617.579999998</v>
      </c>
      <c r="X838" s="10">
        <v>10594301.68</v>
      </c>
      <c r="Y838" s="10">
        <v>6006444.5499999998</v>
      </c>
      <c r="Z838" s="10">
        <v>1937810.93</v>
      </c>
      <c r="AA838" s="10">
        <v>2584728.4300000002</v>
      </c>
      <c r="AB838" s="10">
        <v>0</v>
      </c>
      <c r="AC838" s="10">
        <v>0</v>
      </c>
      <c r="AD838" s="10">
        <v>774686.91</v>
      </c>
      <c r="AE838" s="10">
        <v>3340167.94</v>
      </c>
      <c r="AF838" s="10">
        <v>0</v>
      </c>
      <c r="AG838" s="10">
        <v>3744986.31</v>
      </c>
      <c r="AH838" s="10">
        <v>0</v>
      </c>
      <c r="AI838" s="10">
        <v>0</v>
      </c>
      <c r="AJ838" s="10">
        <v>505998.43</v>
      </c>
      <c r="AK838" s="10">
        <v>30000</v>
      </c>
      <c r="AL838" s="10">
        <v>591492.4</v>
      </c>
      <c r="AN838" s="31">
        <f t="shared" si="126"/>
        <v>-2539220.5700000003</v>
      </c>
      <c r="AO838" s="13">
        <f t="shared" si="127"/>
        <v>-5339.7299999999232</v>
      </c>
      <c r="AP838" s="13">
        <f t="shared" si="128"/>
        <v>9941</v>
      </c>
      <c r="AQ838" s="13">
        <f t="shared" si="129"/>
        <v>-67511.239999999991</v>
      </c>
      <c r="AR838" s="13">
        <f t="shared" si="130"/>
        <v>-2476310.6000000006</v>
      </c>
    </row>
    <row r="839" spans="1:49" x14ac:dyDescent="0.25">
      <c r="A839" s="5">
        <f t="shared" si="121"/>
        <v>818</v>
      </c>
      <c r="B839" s="26">
        <f t="shared" si="121"/>
        <v>52</v>
      </c>
      <c r="C839" s="15" t="s">
        <v>49</v>
      </c>
      <c r="D839" s="2" t="s">
        <v>791</v>
      </c>
      <c r="E839" s="30">
        <f t="shared" si="120"/>
        <v>13762804.85</v>
      </c>
      <c r="F839" s="32">
        <v>5465115.9900000002</v>
      </c>
      <c r="G839" s="32">
        <v>3048611.4</v>
      </c>
      <c r="H839" s="32">
        <v>957893.42</v>
      </c>
      <c r="I839" s="32">
        <v>1273580.6100000001</v>
      </c>
      <c r="J839" s="1">
        <v>0</v>
      </c>
      <c r="K839" s="1">
        <v>0</v>
      </c>
      <c r="L839" s="32">
        <v>414870.86</v>
      </c>
      <c r="M839" s="1">
        <v>0</v>
      </c>
      <c r="N839" s="1">
        <v>0</v>
      </c>
      <c r="O839" s="32">
        <v>1735990.56</v>
      </c>
      <c r="P839" s="1">
        <v>0</v>
      </c>
      <c r="Q839" s="1">
        <v>0</v>
      </c>
      <c r="R839" s="32">
        <v>580157.53</v>
      </c>
      <c r="S839" s="32">
        <v>30139</v>
      </c>
      <c r="T839" s="32">
        <v>256445.47999999998</v>
      </c>
      <c r="U839" s="31"/>
      <c r="V839" s="2" t="s">
        <v>791</v>
      </c>
      <c r="W839" s="10">
        <v>16987262.240000002</v>
      </c>
      <c r="X839" s="10">
        <v>5284085.54</v>
      </c>
      <c r="Y839" s="10">
        <v>2995814.89</v>
      </c>
      <c r="Z839" s="10">
        <v>966515.69</v>
      </c>
      <c r="AA839" s="10">
        <v>1289176.6299999999</v>
      </c>
      <c r="AB839" s="10">
        <v>0</v>
      </c>
      <c r="AC839" s="10">
        <v>0</v>
      </c>
      <c r="AD839" s="10">
        <v>386388.07</v>
      </c>
      <c r="AE839" s="10">
        <v>3337471.97</v>
      </c>
      <c r="AF839" s="10">
        <v>0</v>
      </c>
      <c r="AG839" s="10">
        <v>1867874.68</v>
      </c>
      <c r="AH839" s="10">
        <v>0</v>
      </c>
      <c r="AI839" s="10">
        <v>0</v>
      </c>
      <c r="AJ839" s="10">
        <v>500805.63</v>
      </c>
      <c r="AK839" s="10">
        <v>30000</v>
      </c>
      <c r="AL839" s="10">
        <v>329129.14</v>
      </c>
      <c r="AN839" s="31">
        <f t="shared" si="126"/>
        <v>-3224457.3900000025</v>
      </c>
      <c r="AO839" s="13">
        <f t="shared" si="127"/>
        <v>79351.900000000023</v>
      </c>
      <c r="AP839" s="13">
        <f t="shared" si="128"/>
        <v>139</v>
      </c>
      <c r="AQ839" s="13">
        <f t="shared" si="129"/>
        <v>-72683.660000000033</v>
      </c>
      <c r="AR839" s="13">
        <f t="shared" si="130"/>
        <v>-3231264.6300000022</v>
      </c>
    </row>
    <row r="840" spans="1:49" x14ac:dyDescent="0.25">
      <c r="A840" s="5">
        <f t="shared" si="121"/>
        <v>819</v>
      </c>
      <c r="B840" s="26">
        <f t="shared" si="121"/>
        <v>53</v>
      </c>
      <c r="C840" s="15" t="s">
        <v>49</v>
      </c>
      <c r="D840" s="2" t="s">
        <v>792</v>
      </c>
      <c r="E840" s="30">
        <f t="shared" si="120"/>
        <v>9299517.75</v>
      </c>
      <c r="F840" s="32">
        <v>4311311.8099999996</v>
      </c>
      <c r="G840" s="32">
        <v>2399837.81</v>
      </c>
      <c r="H840" s="32">
        <v>750492.37</v>
      </c>
      <c r="I840" s="32">
        <v>996345.35</v>
      </c>
      <c r="J840" s="1">
        <v>0</v>
      </c>
      <c r="K840" s="1">
        <v>0</v>
      </c>
      <c r="L840" s="32">
        <v>328144.31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32">
        <v>316868.10000000003</v>
      </c>
      <c r="S840" s="32">
        <v>23906</v>
      </c>
      <c r="T840" s="32">
        <v>172612</v>
      </c>
      <c r="U840" s="31"/>
      <c r="V840" s="2" t="s">
        <v>792</v>
      </c>
      <c r="W840" s="10">
        <v>12566581.479999999</v>
      </c>
      <c r="X840" s="10">
        <v>4178431.98</v>
      </c>
      <c r="Y840" s="10">
        <v>2368964.0699999998</v>
      </c>
      <c r="Z840" s="10">
        <v>764279.84</v>
      </c>
      <c r="AA840" s="10">
        <v>1019426.5</v>
      </c>
      <c r="AB840" s="10">
        <v>0</v>
      </c>
      <c r="AC840" s="10">
        <v>0</v>
      </c>
      <c r="AD840" s="10">
        <v>305539.40000000002</v>
      </c>
      <c r="AE840" s="10">
        <v>3335365.41</v>
      </c>
      <c r="AF840" s="10">
        <v>0</v>
      </c>
      <c r="AG840" s="10">
        <v>0</v>
      </c>
      <c r="AH840" s="10">
        <v>0</v>
      </c>
      <c r="AI840" s="10">
        <v>0</v>
      </c>
      <c r="AJ840" s="10">
        <v>320247.62</v>
      </c>
      <c r="AK840" s="10">
        <v>30000</v>
      </c>
      <c r="AL840" s="10">
        <v>244326.66</v>
      </c>
      <c r="AN840" s="31">
        <f t="shared" si="126"/>
        <v>-3267063.7299999986</v>
      </c>
      <c r="AO840" s="13">
        <f t="shared" si="127"/>
        <v>-3379.5199999999604</v>
      </c>
      <c r="AP840" s="13">
        <f t="shared" si="128"/>
        <v>-6094</v>
      </c>
      <c r="AQ840" s="13">
        <f t="shared" si="129"/>
        <v>-71714.66</v>
      </c>
      <c r="AR840" s="13">
        <f t="shared" si="130"/>
        <v>-3185875.5499999984</v>
      </c>
    </row>
    <row r="841" spans="1:49" x14ac:dyDescent="0.25">
      <c r="A841" s="5">
        <f t="shared" si="121"/>
        <v>820</v>
      </c>
      <c r="B841" s="26">
        <f t="shared" si="121"/>
        <v>54</v>
      </c>
      <c r="C841" s="15" t="s">
        <v>49</v>
      </c>
      <c r="D841" s="2" t="s">
        <v>793</v>
      </c>
      <c r="E841" s="30">
        <f t="shared" si="120"/>
        <v>10813607.029999999</v>
      </c>
      <c r="F841" s="32">
        <v>4280708.1399999997</v>
      </c>
      <c r="G841" s="32">
        <v>2382444.6800000002</v>
      </c>
      <c r="H841" s="32">
        <v>744885.83</v>
      </c>
      <c r="I841" s="32">
        <v>988804.91</v>
      </c>
      <c r="J841" s="1">
        <v>0</v>
      </c>
      <c r="K841" s="1">
        <v>0</v>
      </c>
      <c r="L841" s="32">
        <v>325868.09999999998</v>
      </c>
      <c r="M841" s="1">
        <v>0</v>
      </c>
      <c r="N841" s="1">
        <v>0</v>
      </c>
      <c r="O841" s="32">
        <v>1407224.95</v>
      </c>
      <c r="P841" s="1">
        <v>0</v>
      </c>
      <c r="Q841" s="1">
        <v>0</v>
      </c>
      <c r="R841" s="32">
        <v>456560.36</v>
      </c>
      <c r="S841" s="32">
        <v>27027</v>
      </c>
      <c r="T841" s="32">
        <v>200083.06000000003</v>
      </c>
      <c r="U841" s="31"/>
      <c r="V841" s="2" t="s">
        <v>793</v>
      </c>
      <c r="W841" s="10">
        <v>14146148.400000002</v>
      </c>
      <c r="X841" s="10">
        <v>4150222.18</v>
      </c>
      <c r="Y841" s="10">
        <v>2352970.52</v>
      </c>
      <c r="Z841" s="10">
        <v>759119.96</v>
      </c>
      <c r="AA841" s="10">
        <v>1012544.07</v>
      </c>
      <c r="AB841" s="10">
        <v>0</v>
      </c>
      <c r="AC841" s="10">
        <v>0</v>
      </c>
      <c r="AD841" s="10">
        <v>303476.61</v>
      </c>
      <c r="AE841" s="10">
        <v>3336226.32</v>
      </c>
      <c r="AF841" s="10">
        <v>0</v>
      </c>
      <c r="AG841" s="10">
        <v>1467064.62</v>
      </c>
      <c r="AH841" s="10">
        <v>0</v>
      </c>
      <c r="AI841" s="10">
        <v>0</v>
      </c>
      <c r="AJ841" s="10">
        <v>461429.74</v>
      </c>
      <c r="AK841" s="10">
        <v>30000</v>
      </c>
      <c r="AL841" s="10">
        <v>273094.37999999995</v>
      </c>
      <c r="AN841" s="31">
        <f t="shared" si="126"/>
        <v>-3332541.3700000029</v>
      </c>
      <c r="AO841" s="13">
        <f t="shared" si="127"/>
        <v>-4869.3800000000047</v>
      </c>
      <c r="AP841" s="13">
        <f t="shared" si="128"/>
        <v>-2973</v>
      </c>
      <c r="AQ841" s="13">
        <f t="shared" si="129"/>
        <v>-73011.31999999992</v>
      </c>
      <c r="AR841" s="13">
        <f t="shared" si="130"/>
        <v>-3251687.6700000032</v>
      </c>
    </row>
    <row r="842" spans="1:49" x14ac:dyDescent="0.25">
      <c r="A842" s="5">
        <f t="shared" si="121"/>
        <v>821</v>
      </c>
      <c r="B842" s="26">
        <f t="shared" si="121"/>
        <v>55</v>
      </c>
      <c r="C842" s="15" t="s">
        <v>49</v>
      </c>
      <c r="D842" s="2" t="s">
        <v>794</v>
      </c>
      <c r="E842" s="30">
        <f t="shared" si="120"/>
        <v>9721101.209999999</v>
      </c>
      <c r="F842" s="32">
        <v>3839620.16</v>
      </c>
      <c r="G842" s="32">
        <v>2138163.5499999998</v>
      </c>
      <c r="H842" s="32">
        <v>665676.35</v>
      </c>
      <c r="I842" s="32">
        <v>883964.43</v>
      </c>
      <c r="J842" s="1">
        <v>0</v>
      </c>
      <c r="K842" s="1">
        <v>0</v>
      </c>
      <c r="L842" s="32">
        <v>292873.12</v>
      </c>
      <c r="M842" s="1">
        <v>0</v>
      </c>
      <c r="N842" s="1">
        <v>0</v>
      </c>
      <c r="O842" s="32">
        <v>1177776.03</v>
      </c>
      <c r="P842" s="1">
        <v>0</v>
      </c>
      <c r="Q842" s="1">
        <v>0</v>
      </c>
      <c r="R842" s="32">
        <v>517146.49</v>
      </c>
      <c r="S842" s="32">
        <v>26690</v>
      </c>
      <c r="T842" s="32">
        <v>179191.08000000002</v>
      </c>
      <c r="U842" s="31"/>
      <c r="V842" s="2" t="s">
        <v>794</v>
      </c>
      <c r="W842" s="10">
        <v>13093537.42</v>
      </c>
      <c r="X842" s="10">
        <v>3730249.83</v>
      </c>
      <c r="Y842" s="10">
        <v>2114866.9700000002</v>
      </c>
      <c r="Z842" s="10">
        <v>682302.53</v>
      </c>
      <c r="AA842" s="10">
        <v>910081.95</v>
      </c>
      <c r="AB842" s="10">
        <v>0</v>
      </c>
      <c r="AC842" s="10">
        <v>0</v>
      </c>
      <c r="AD842" s="10">
        <v>272766.98</v>
      </c>
      <c r="AE842" s="10">
        <v>3335624.79</v>
      </c>
      <c r="AF842" s="10">
        <v>0</v>
      </c>
      <c r="AG842" s="10">
        <v>1318608.33</v>
      </c>
      <c r="AH842" s="10">
        <v>0</v>
      </c>
      <c r="AI842" s="10">
        <v>0</v>
      </c>
      <c r="AJ842" s="10">
        <v>446699.26</v>
      </c>
      <c r="AK842" s="10">
        <v>30000</v>
      </c>
      <c r="AL842" s="10">
        <v>252336.77999999997</v>
      </c>
      <c r="AN842" s="31">
        <f t="shared" si="126"/>
        <v>-3372436.2100000009</v>
      </c>
      <c r="AO842" s="13">
        <f t="shared" si="127"/>
        <v>70447.229999999981</v>
      </c>
      <c r="AP842" s="13">
        <f t="shared" si="128"/>
        <v>-3310</v>
      </c>
      <c r="AQ842" s="13">
        <f t="shared" si="129"/>
        <v>-73145.699999999953</v>
      </c>
      <c r="AR842" s="13">
        <f t="shared" si="130"/>
        <v>-3366427.7400000012</v>
      </c>
    </row>
    <row r="843" spans="1:49" x14ac:dyDescent="0.25">
      <c r="A843" s="5">
        <f t="shared" si="121"/>
        <v>822</v>
      </c>
      <c r="B843" s="26">
        <f t="shared" si="121"/>
        <v>56</v>
      </c>
      <c r="C843" s="15" t="s">
        <v>49</v>
      </c>
      <c r="D843" s="2" t="s">
        <v>85</v>
      </c>
      <c r="E843" s="30">
        <f t="shared" si="120"/>
        <v>9497989.1799999997</v>
      </c>
      <c r="F843" s="32">
        <v>4844237.13</v>
      </c>
      <c r="G843" s="32">
        <v>2707652.23</v>
      </c>
      <c r="H843" s="1">
        <v>0</v>
      </c>
      <c r="I843" s="32">
        <v>1128925.6599999999</v>
      </c>
      <c r="J843" s="1">
        <v>0</v>
      </c>
      <c r="K843" s="1">
        <v>0</v>
      </c>
      <c r="L843" s="32">
        <v>367846.59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32">
        <v>251914.08999999997</v>
      </c>
      <c r="S843" s="32">
        <v>20254</v>
      </c>
      <c r="T843" s="32">
        <v>177159.47999999998</v>
      </c>
      <c r="U843" s="31"/>
      <c r="V843" s="2" t="s">
        <v>85</v>
      </c>
      <c r="W843" s="10">
        <v>12689482.58</v>
      </c>
      <c r="X843" s="10">
        <v>4682099.12</v>
      </c>
      <c r="Y843" s="10">
        <v>2654518.41</v>
      </c>
      <c r="Z843" s="10">
        <v>0</v>
      </c>
      <c r="AA843" s="10">
        <v>1142307.93</v>
      </c>
      <c r="AB843" s="10">
        <v>0</v>
      </c>
      <c r="AC843" s="10">
        <v>0</v>
      </c>
      <c r="AD843" s="10">
        <v>342369.05</v>
      </c>
      <c r="AE843" s="10">
        <v>3335489.6</v>
      </c>
      <c r="AF843" s="10">
        <v>0</v>
      </c>
      <c r="AG843" s="10">
        <v>0</v>
      </c>
      <c r="AH843" s="10">
        <v>0</v>
      </c>
      <c r="AI843" s="10">
        <v>0</v>
      </c>
      <c r="AJ843" s="10">
        <v>254600.84999999998</v>
      </c>
      <c r="AK843" s="10">
        <v>30000</v>
      </c>
      <c r="AL843" s="10">
        <v>248097.62</v>
      </c>
      <c r="AN843" s="31">
        <f t="shared" si="126"/>
        <v>-3191493.4000000004</v>
      </c>
      <c r="AO843" s="13">
        <f t="shared" si="127"/>
        <v>-2686.7600000000093</v>
      </c>
      <c r="AP843" s="13">
        <f t="shared" si="128"/>
        <v>-9746</v>
      </c>
      <c r="AQ843" s="13">
        <f t="shared" si="129"/>
        <v>-70938.140000000014</v>
      </c>
      <c r="AR843" s="13">
        <f t="shared" si="130"/>
        <v>-3108122.5000000005</v>
      </c>
    </row>
    <row r="844" spans="1:49" x14ac:dyDescent="0.25">
      <c r="A844" s="5">
        <f t="shared" si="121"/>
        <v>823</v>
      </c>
      <c r="B844" s="26">
        <f t="shared" si="121"/>
        <v>57</v>
      </c>
      <c r="C844" s="15" t="s">
        <v>49</v>
      </c>
      <c r="D844" s="2" t="s">
        <v>795</v>
      </c>
      <c r="E844" s="30">
        <f t="shared" si="120"/>
        <v>9882244.0500000007</v>
      </c>
      <c r="F844" s="32">
        <v>3904750.6</v>
      </c>
      <c r="G844" s="32">
        <v>2175059.1800000002</v>
      </c>
      <c r="H844" s="32">
        <v>677450.48</v>
      </c>
      <c r="I844" s="32">
        <v>899801.96</v>
      </c>
      <c r="J844" s="1">
        <v>0</v>
      </c>
      <c r="K844" s="1">
        <v>0</v>
      </c>
      <c r="L844" s="32">
        <v>297738.03999999998</v>
      </c>
      <c r="M844" s="1">
        <v>0</v>
      </c>
      <c r="N844" s="1">
        <v>0</v>
      </c>
      <c r="O844" s="32">
        <v>1275944.22</v>
      </c>
      <c r="P844" s="1">
        <v>0</v>
      </c>
      <c r="Q844" s="1">
        <v>0</v>
      </c>
      <c r="R844" s="32">
        <v>442394.32999999996</v>
      </c>
      <c r="S844" s="32">
        <v>26799</v>
      </c>
      <c r="T844" s="32">
        <v>182306.23999999996</v>
      </c>
      <c r="U844" s="31"/>
      <c r="V844" s="2" t="s">
        <v>795</v>
      </c>
      <c r="W844" s="10">
        <v>13247036.490000002</v>
      </c>
      <c r="X844" s="10">
        <v>3792192.54</v>
      </c>
      <c r="Y844" s="10">
        <v>2149985.41</v>
      </c>
      <c r="Z844" s="10">
        <v>693632.52</v>
      </c>
      <c r="AA844" s="10">
        <v>925194.33</v>
      </c>
      <c r="AB844" s="10">
        <v>0</v>
      </c>
      <c r="AC844" s="10">
        <v>0</v>
      </c>
      <c r="AD844" s="10">
        <v>277296.40999999997</v>
      </c>
      <c r="AE844" s="10">
        <v>3335719.64</v>
      </c>
      <c r="AF844" s="10">
        <v>0</v>
      </c>
      <c r="AG844" s="10">
        <v>1340504.5</v>
      </c>
      <c r="AH844" s="10">
        <v>0</v>
      </c>
      <c r="AI844" s="10">
        <v>0</v>
      </c>
      <c r="AJ844" s="10">
        <v>447112.64</v>
      </c>
      <c r="AK844" s="10">
        <v>30000</v>
      </c>
      <c r="AL844" s="10">
        <v>255398.5</v>
      </c>
      <c r="AN844" s="31">
        <f t="shared" si="126"/>
        <v>-3364792.4400000013</v>
      </c>
      <c r="AO844" s="13">
        <f t="shared" si="127"/>
        <v>-4718.3100000000559</v>
      </c>
      <c r="AP844" s="13">
        <f t="shared" si="128"/>
        <v>-3201</v>
      </c>
      <c r="AQ844" s="13">
        <f t="shared" si="129"/>
        <v>-73092.260000000038</v>
      </c>
      <c r="AR844" s="13">
        <f t="shared" si="130"/>
        <v>-3283780.870000001</v>
      </c>
    </row>
    <row r="845" spans="1:49" x14ac:dyDescent="0.25">
      <c r="A845" s="5">
        <f t="shared" si="121"/>
        <v>824</v>
      </c>
      <c r="B845" s="26">
        <f t="shared" si="121"/>
        <v>58</v>
      </c>
      <c r="C845" s="15" t="s">
        <v>49</v>
      </c>
      <c r="D845" s="2" t="s">
        <v>796</v>
      </c>
      <c r="E845" s="30">
        <f t="shared" si="120"/>
        <v>3687583.89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32">
        <v>3403740.6</v>
      </c>
      <c r="Q845" s="1">
        <v>0</v>
      </c>
      <c r="R845" s="32">
        <v>184379.19</v>
      </c>
      <c r="S845" s="32">
        <v>30000</v>
      </c>
      <c r="T845" s="32">
        <v>69464.100000000006</v>
      </c>
      <c r="U845" s="31"/>
      <c r="V845" s="2" t="s">
        <v>796</v>
      </c>
      <c r="W845" s="10">
        <v>7099375.8900000006</v>
      </c>
      <c r="X845" s="10">
        <v>0</v>
      </c>
      <c r="Y845" s="10">
        <v>0</v>
      </c>
      <c r="Z845" s="10">
        <v>0</v>
      </c>
      <c r="AA845" s="10">
        <v>0</v>
      </c>
      <c r="AB845" s="10">
        <v>0</v>
      </c>
      <c r="AC845" s="10">
        <v>0</v>
      </c>
      <c r="AD845" s="10">
        <v>0</v>
      </c>
      <c r="AE845" s="10">
        <v>3329050.49</v>
      </c>
      <c r="AF845" s="10">
        <v>0</v>
      </c>
      <c r="AG845" s="10">
        <v>0</v>
      </c>
      <c r="AH845" s="10">
        <v>3418246.29</v>
      </c>
      <c r="AI845" s="10">
        <v>0</v>
      </c>
      <c r="AJ845" s="10">
        <v>184379.19</v>
      </c>
      <c r="AK845" s="10">
        <v>30000</v>
      </c>
      <c r="AL845" s="10">
        <v>137699.91999999998</v>
      </c>
      <c r="AN845" s="31">
        <f t="shared" si="126"/>
        <v>-3411792.0000000005</v>
      </c>
      <c r="AO845" s="13">
        <f t="shared" si="127"/>
        <v>0</v>
      </c>
      <c r="AP845" s="13">
        <f t="shared" si="128"/>
        <v>0</v>
      </c>
      <c r="AQ845" s="13">
        <f t="shared" si="129"/>
        <v>-68235.819999999978</v>
      </c>
      <c r="AR845" s="13">
        <f t="shared" si="130"/>
        <v>-3343556.1800000006</v>
      </c>
    </row>
    <row r="846" spans="1:49" x14ac:dyDescent="0.25">
      <c r="A846" s="5">
        <f t="shared" si="121"/>
        <v>825</v>
      </c>
      <c r="B846" s="26">
        <f t="shared" si="121"/>
        <v>59</v>
      </c>
      <c r="C846" s="15" t="s">
        <v>49</v>
      </c>
      <c r="D846" s="2" t="s">
        <v>797</v>
      </c>
      <c r="E846" s="30">
        <f t="shared" si="120"/>
        <v>15575068.459999999</v>
      </c>
      <c r="F846" s="32">
        <v>14077124.4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32">
        <v>1060182.45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32">
        <v>134209.35</v>
      </c>
      <c r="S846" s="32">
        <v>16264</v>
      </c>
      <c r="T846" s="32">
        <v>287288.26</v>
      </c>
      <c r="U846" s="31"/>
      <c r="V846" s="2" t="s">
        <v>797</v>
      </c>
      <c r="W846" s="10">
        <v>18343747.780000001</v>
      </c>
      <c r="X846" s="10">
        <v>13490063.960000001</v>
      </c>
      <c r="Y846" s="10">
        <v>0</v>
      </c>
      <c r="Z846" s="10">
        <v>0</v>
      </c>
      <c r="AA846" s="10">
        <v>0</v>
      </c>
      <c r="AB846" s="10">
        <v>0</v>
      </c>
      <c r="AC846" s="10">
        <v>0</v>
      </c>
      <c r="AD846" s="10">
        <v>986433.68</v>
      </c>
      <c r="AE846" s="10">
        <v>3338047.25</v>
      </c>
      <c r="AF846" s="10">
        <v>0</v>
      </c>
      <c r="AG846" s="10">
        <v>0</v>
      </c>
      <c r="AH846" s="10">
        <v>0</v>
      </c>
      <c r="AI846" s="10">
        <v>0</v>
      </c>
      <c r="AJ846" s="10">
        <v>135640.75</v>
      </c>
      <c r="AK846" s="10">
        <v>30000</v>
      </c>
      <c r="AL846" s="10">
        <v>363562.13999999996</v>
      </c>
      <c r="AN846" s="31">
        <f t="shared" si="126"/>
        <v>-2768679.3200000022</v>
      </c>
      <c r="AO846" s="13">
        <f t="shared" si="127"/>
        <v>-1431.3999999999942</v>
      </c>
      <c r="AP846" s="13">
        <f t="shared" si="128"/>
        <v>-13736</v>
      </c>
      <c r="AQ846" s="13">
        <f t="shared" si="129"/>
        <v>-76273.879999999946</v>
      </c>
      <c r="AR846" s="13">
        <f t="shared" si="130"/>
        <v>-2677238.0400000024</v>
      </c>
    </row>
    <row r="847" spans="1:49" x14ac:dyDescent="0.25">
      <c r="A847" s="5">
        <f t="shared" si="121"/>
        <v>826</v>
      </c>
      <c r="B847" s="26">
        <f t="shared" si="121"/>
        <v>60</v>
      </c>
      <c r="C847" s="15" t="s">
        <v>49</v>
      </c>
      <c r="D847" s="2" t="s">
        <v>408</v>
      </c>
      <c r="E847" s="30">
        <f t="shared" si="120"/>
        <v>10132092.149999997</v>
      </c>
      <c r="F847" s="32">
        <v>5773738.25</v>
      </c>
      <c r="G847" s="1">
        <v>0</v>
      </c>
      <c r="H847" s="32">
        <v>1291116.8899999999</v>
      </c>
      <c r="I847" s="32">
        <v>1919283.58</v>
      </c>
      <c r="J847" s="1">
        <v>0</v>
      </c>
      <c r="K847" s="1">
        <v>0</v>
      </c>
      <c r="L847" s="32">
        <v>381057.12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32">
        <v>506604.61</v>
      </c>
      <c r="S847" s="32">
        <v>30000</v>
      </c>
      <c r="T847" s="32">
        <v>230291.7</v>
      </c>
      <c r="U847" s="31"/>
      <c r="V847" s="104" t="s">
        <v>408</v>
      </c>
      <c r="W847" s="106">
        <v>13543884.15</v>
      </c>
      <c r="X847" s="106">
        <v>5791393.8300000001</v>
      </c>
      <c r="Y847" s="106">
        <v>0</v>
      </c>
      <c r="Z847" s="106">
        <v>1300758.29</v>
      </c>
      <c r="AA847" s="106">
        <v>1930048.02</v>
      </c>
      <c r="AB847" s="106">
        <v>0</v>
      </c>
      <c r="AC847" s="106">
        <v>0</v>
      </c>
      <c r="AD847" s="106">
        <v>389071.46</v>
      </c>
      <c r="AE847" s="106">
        <v>3335862.33</v>
      </c>
      <c r="AF847" s="106">
        <v>0</v>
      </c>
      <c r="AG847" s="106">
        <v>0</v>
      </c>
      <c r="AH847" s="106">
        <v>0</v>
      </c>
      <c r="AI847" s="106">
        <v>0</v>
      </c>
      <c r="AJ847" s="106">
        <v>506604.62</v>
      </c>
      <c r="AK847" s="106">
        <v>30000</v>
      </c>
      <c r="AL847" s="106">
        <v>260145.59999999998</v>
      </c>
      <c r="AM847" s="106"/>
      <c r="AN847" s="105">
        <f t="shared" si="126"/>
        <v>-3411792.0000000037</v>
      </c>
      <c r="AO847" s="107">
        <f t="shared" si="127"/>
        <v>-1.0000000009313226E-2</v>
      </c>
      <c r="AP847" s="107">
        <f t="shared" si="128"/>
        <v>0</v>
      </c>
      <c r="AQ847" s="107">
        <f t="shared" si="129"/>
        <v>-29853.899999999965</v>
      </c>
      <c r="AR847" s="107">
        <f t="shared" si="130"/>
        <v>-3381938.090000004</v>
      </c>
      <c r="AS847" s="106"/>
      <c r="AT847" s="106"/>
      <c r="AU847" s="106"/>
      <c r="AV847" s="106"/>
      <c r="AW847" s="106"/>
    </row>
    <row r="848" spans="1:49" x14ac:dyDescent="0.25">
      <c r="A848" s="5">
        <f t="shared" si="121"/>
        <v>827</v>
      </c>
      <c r="B848" s="26">
        <f t="shared" si="121"/>
        <v>61</v>
      </c>
      <c r="C848" s="15" t="s">
        <v>49</v>
      </c>
      <c r="D848" s="2" t="s">
        <v>798</v>
      </c>
      <c r="E848" s="30">
        <f t="shared" si="120"/>
        <v>5414499.1399999997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3469377.63</v>
      </c>
      <c r="N848" s="32">
        <v>1714044.71</v>
      </c>
      <c r="O848" s="1">
        <v>0</v>
      </c>
      <c r="P848" s="1">
        <v>0</v>
      </c>
      <c r="Q848" s="1">
        <v>0</v>
      </c>
      <c r="R848" s="32">
        <v>111284.68</v>
      </c>
      <c r="S848" s="32">
        <v>14008</v>
      </c>
      <c r="T848" s="32">
        <v>105784.12</v>
      </c>
      <c r="U848" s="31"/>
      <c r="V848" s="2" t="s">
        <v>798</v>
      </c>
      <c r="W848" s="10">
        <v>5120521.0599999996</v>
      </c>
      <c r="X848" s="10">
        <v>0</v>
      </c>
      <c r="Y848" s="10">
        <v>0</v>
      </c>
      <c r="Z848" s="10">
        <v>0</v>
      </c>
      <c r="AA848" s="10">
        <v>0</v>
      </c>
      <c r="AB848" s="10">
        <v>0</v>
      </c>
      <c r="AC848" s="10">
        <v>0</v>
      </c>
      <c r="AD848" s="10">
        <v>0</v>
      </c>
      <c r="AE848" s="10">
        <v>3323694.97</v>
      </c>
      <c r="AF848" s="10">
        <v>1596281.04</v>
      </c>
      <c r="AG848" s="10">
        <v>0</v>
      </c>
      <c r="AH848" s="10">
        <v>0</v>
      </c>
      <c r="AI848" s="10">
        <v>0</v>
      </c>
      <c r="AJ848" s="10">
        <v>70137.39</v>
      </c>
      <c r="AK848" s="10">
        <v>30000</v>
      </c>
      <c r="AL848" s="10">
        <v>100407.66</v>
      </c>
      <c r="AN848" s="31">
        <f t="shared" si="126"/>
        <v>293978.08000000007</v>
      </c>
      <c r="AO848" s="13">
        <f t="shared" si="127"/>
        <v>41147.289999999994</v>
      </c>
      <c r="AP848" s="13">
        <f t="shared" si="128"/>
        <v>-15992</v>
      </c>
      <c r="AQ848" s="13">
        <f t="shared" si="129"/>
        <v>5376.4599999999919</v>
      </c>
      <c r="AR848" s="13">
        <f t="shared" si="130"/>
        <v>263446.33000000007</v>
      </c>
    </row>
    <row r="849" spans="1:49" x14ac:dyDescent="0.25">
      <c r="A849" s="5">
        <f t="shared" si="121"/>
        <v>828</v>
      </c>
      <c r="B849" s="26">
        <f t="shared" si="121"/>
        <v>62</v>
      </c>
      <c r="C849" s="15" t="s">
        <v>49</v>
      </c>
      <c r="D849" s="2" t="s">
        <v>799</v>
      </c>
      <c r="E849" s="30">
        <f t="shared" si="120"/>
        <v>10949664.93</v>
      </c>
      <c r="F849" s="32">
        <v>4302591.04</v>
      </c>
      <c r="G849" s="32">
        <v>2400593.83</v>
      </c>
      <c r="H849" s="1">
        <v>0</v>
      </c>
      <c r="I849" s="1">
        <v>0</v>
      </c>
      <c r="J849" s="1">
        <v>0</v>
      </c>
      <c r="K849" s="1">
        <v>0</v>
      </c>
      <c r="L849" s="32">
        <v>327426.67</v>
      </c>
      <c r="M849" s="1">
        <v>0</v>
      </c>
      <c r="N849" s="32">
        <v>1876410.35</v>
      </c>
      <c r="O849" s="32">
        <v>1416529.07</v>
      </c>
      <c r="P849" s="1">
        <v>0</v>
      </c>
      <c r="Q849" s="1">
        <v>0</v>
      </c>
      <c r="R849" s="32">
        <v>383236.43</v>
      </c>
      <c r="S849" s="32">
        <v>38875</v>
      </c>
      <c r="T849" s="32">
        <v>204002.54000000004</v>
      </c>
      <c r="U849" s="31"/>
      <c r="V849" s="2" t="s">
        <v>799</v>
      </c>
      <c r="W849" s="10">
        <v>14099299.530000001</v>
      </c>
      <c r="X849" s="10">
        <v>4174488.43</v>
      </c>
      <c r="Y849" s="10">
        <v>2366728.27</v>
      </c>
      <c r="Z849" s="10">
        <v>0</v>
      </c>
      <c r="AA849" s="10">
        <v>0</v>
      </c>
      <c r="AB849" s="10">
        <v>0</v>
      </c>
      <c r="AC849" s="10">
        <v>0</v>
      </c>
      <c r="AD849" s="10">
        <v>305251.03000000003</v>
      </c>
      <c r="AE849" s="10">
        <v>3336240.91</v>
      </c>
      <c r="AF849" s="10">
        <v>1749985.06</v>
      </c>
      <c r="AG849" s="10">
        <v>1475642.51</v>
      </c>
      <c r="AH849" s="10">
        <v>0</v>
      </c>
      <c r="AI849" s="10">
        <v>0</v>
      </c>
      <c r="AJ849" s="10">
        <v>387323.80000000005</v>
      </c>
      <c r="AK849" s="10">
        <v>30000</v>
      </c>
      <c r="AL849" s="10">
        <v>273639.52</v>
      </c>
      <c r="AN849" s="31">
        <f t="shared" si="126"/>
        <v>-3149634.6000000015</v>
      </c>
      <c r="AO849" s="13">
        <f t="shared" si="127"/>
        <v>-4087.3700000000536</v>
      </c>
      <c r="AP849" s="13">
        <f t="shared" si="128"/>
        <v>8875</v>
      </c>
      <c r="AQ849" s="13">
        <f t="shared" si="129"/>
        <v>-69636.979999999981</v>
      </c>
      <c r="AR849" s="13">
        <f t="shared" si="130"/>
        <v>-3084785.2500000014</v>
      </c>
    </row>
    <row r="850" spans="1:49" x14ac:dyDescent="0.25">
      <c r="A850" s="5">
        <f t="shared" si="121"/>
        <v>829</v>
      </c>
      <c r="B850" s="26">
        <f t="shared" si="121"/>
        <v>63</v>
      </c>
      <c r="C850" s="15" t="s">
        <v>49</v>
      </c>
      <c r="D850" s="2" t="s">
        <v>800</v>
      </c>
      <c r="E850" s="30">
        <f t="shared" si="120"/>
        <v>3591360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3314156.16</v>
      </c>
      <c r="N850" s="32"/>
      <c r="O850" s="1">
        <v>0</v>
      </c>
      <c r="P850" s="1">
        <v>0</v>
      </c>
      <c r="Q850" s="1">
        <v>0</v>
      </c>
      <c r="R850" s="32">
        <v>179568</v>
      </c>
      <c r="S850" s="32">
        <v>30000</v>
      </c>
      <c r="T850" s="32">
        <v>67635.839999999997</v>
      </c>
      <c r="U850" s="31"/>
      <c r="V850" s="104" t="s">
        <v>800</v>
      </c>
      <c r="W850" s="106">
        <v>5302860.5200000005</v>
      </c>
      <c r="X850" s="106">
        <v>0</v>
      </c>
      <c r="Y850" s="106">
        <v>0</v>
      </c>
      <c r="Z850" s="106">
        <v>0</v>
      </c>
      <c r="AA850" s="106">
        <v>0</v>
      </c>
      <c r="AB850" s="106">
        <v>0</v>
      </c>
      <c r="AC850" s="106">
        <v>0</v>
      </c>
      <c r="AD850" s="106">
        <v>0</v>
      </c>
      <c r="AE850" s="106">
        <v>3323626.74</v>
      </c>
      <c r="AF850" s="106">
        <v>1579408.55</v>
      </c>
      <c r="AG850" s="106">
        <v>0</v>
      </c>
      <c r="AH850" s="106">
        <v>0</v>
      </c>
      <c r="AI850" s="106">
        <v>0</v>
      </c>
      <c r="AJ850" s="106">
        <v>269763.28999999998</v>
      </c>
      <c r="AK850" s="106">
        <v>30000</v>
      </c>
      <c r="AL850" s="106">
        <v>100061.94</v>
      </c>
      <c r="AM850" s="106"/>
      <c r="AN850" s="105">
        <f t="shared" si="126"/>
        <v>-1711500.5200000005</v>
      </c>
      <c r="AO850" s="107">
        <f t="shared" si="127"/>
        <v>-90195.289999999979</v>
      </c>
      <c r="AP850" s="107">
        <f t="shared" si="128"/>
        <v>0</v>
      </c>
      <c r="AQ850" s="107">
        <f t="shared" si="129"/>
        <v>-32426.100000000006</v>
      </c>
      <c r="AR850" s="107">
        <f t="shared" si="130"/>
        <v>-1588879.1300000004</v>
      </c>
      <c r="AS850" s="106"/>
      <c r="AT850" s="106"/>
      <c r="AU850" s="106"/>
      <c r="AV850" s="106"/>
      <c r="AW850" s="106"/>
    </row>
    <row r="851" spans="1:49" x14ac:dyDescent="0.25">
      <c r="A851" s="5">
        <f t="shared" si="121"/>
        <v>830</v>
      </c>
      <c r="B851" s="26">
        <f t="shared" si="121"/>
        <v>64</v>
      </c>
      <c r="C851" s="15" t="s">
        <v>49</v>
      </c>
      <c r="D851" s="2" t="s">
        <v>801</v>
      </c>
      <c r="E851" s="30">
        <f t="shared" si="120"/>
        <v>5555856.2199999997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32">
        <v>5201855.2699999996</v>
      </c>
      <c r="P851" s="1">
        <v>0</v>
      </c>
      <c r="Q851" s="1">
        <v>0</v>
      </c>
      <c r="R851" s="32">
        <v>228219.63</v>
      </c>
      <c r="S851" s="32">
        <v>19621</v>
      </c>
      <c r="T851" s="32">
        <v>106160.32000000001</v>
      </c>
      <c r="U851" s="31"/>
      <c r="V851" s="2" t="s">
        <v>801</v>
      </c>
      <c r="W851" s="10">
        <v>8920509.0999999978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  <c r="AC851" s="10">
        <v>0</v>
      </c>
      <c r="AD851" s="10">
        <v>0</v>
      </c>
      <c r="AE851" s="10">
        <v>3332013.21</v>
      </c>
      <c r="AF851" s="10">
        <v>0</v>
      </c>
      <c r="AG851" s="10">
        <v>5154645.0999999996</v>
      </c>
      <c r="AH851" s="10">
        <v>0</v>
      </c>
      <c r="AI851" s="10">
        <v>0</v>
      </c>
      <c r="AJ851" s="10">
        <v>230653.69</v>
      </c>
      <c r="AK851" s="10">
        <v>30000</v>
      </c>
      <c r="AL851" s="10">
        <v>173197.09999999998</v>
      </c>
      <c r="AN851" s="31">
        <f t="shared" si="126"/>
        <v>-3364652.879999998</v>
      </c>
      <c r="AO851" s="13">
        <f t="shared" si="127"/>
        <v>-2434.0599999999977</v>
      </c>
      <c r="AP851" s="13">
        <f t="shared" si="128"/>
        <v>-10379</v>
      </c>
      <c r="AQ851" s="13">
        <f t="shared" si="129"/>
        <v>-67036.77999999997</v>
      </c>
      <c r="AR851" s="13">
        <f t="shared" si="130"/>
        <v>-3284803.0399999982</v>
      </c>
    </row>
    <row r="852" spans="1:49" x14ac:dyDescent="0.25">
      <c r="A852" s="5">
        <f t="shared" si="121"/>
        <v>831</v>
      </c>
      <c r="B852" s="26">
        <f t="shared" si="121"/>
        <v>65</v>
      </c>
      <c r="C852" s="15" t="s">
        <v>49</v>
      </c>
      <c r="D852" s="2" t="s">
        <v>802</v>
      </c>
      <c r="E852" s="30">
        <f t="shared" ref="E852:E912" si="131">SUM(F852:T852)</f>
        <v>11510972.750000002</v>
      </c>
      <c r="F852" s="32">
        <v>5672531.54</v>
      </c>
      <c r="G852" s="32">
        <v>3216044.55</v>
      </c>
      <c r="H852" s="1">
        <v>0</v>
      </c>
      <c r="I852" s="32">
        <v>1383947.14</v>
      </c>
      <c r="J852" s="1">
        <v>0</v>
      </c>
      <c r="K852" s="1">
        <v>0</v>
      </c>
      <c r="L852" s="32">
        <v>445595.56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32">
        <v>553210.64</v>
      </c>
      <c r="S852" s="32">
        <v>30000</v>
      </c>
      <c r="T852" s="32">
        <v>209643.32</v>
      </c>
      <c r="U852" s="31"/>
      <c r="V852" s="2" t="s">
        <v>802</v>
      </c>
      <c r="W852" s="10">
        <v>14942279.779999999</v>
      </c>
      <c r="X852" s="10">
        <v>5676242.3600000003</v>
      </c>
      <c r="Y852" s="10">
        <v>3218148.4</v>
      </c>
      <c r="Z852" s="10">
        <v>0</v>
      </c>
      <c r="AA852" s="10">
        <v>1384852.48</v>
      </c>
      <c r="AB852" s="10">
        <v>0</v>
      </c>
      <c r="AC852" s="10">
        <v>0</v>
      </c>
      <c r="AD852" s="10">
        <v>415063.76</v>
      </c>
      <c r="AE852" s="10">
        <v>3336564.79</v>
      </c>
      <c r="AF852" s="10">
        <v>0</v>
      </c>
      <c r="AG852" s="10">
        <v>0</v>
      </c>
      <c r="AH852" s="10">
        <v>0</v>
      </c>
      <c r="AI852" s="10">
        <v>0</v>
      </c>
      <c r="AJ852" s="10">
        <v>595063.66999999993</v>
      </c>
      <c r="AK852" s="10">
        <v>30000</v>
      </c>
      <c r="AL852" s="10">
        <v>286344.31999999995</v>
      </c>
      <c r="AN852" s="31">
        <f t="shared" si="126"/>
        <v>-3431307.0299999975</v>
      </c>
      <c r="AO852" s="13">
        <f t="shared" si="127"/>
        <v>-41853.029999999912</v>
      </c>
      <c r="AP852" s="13">
        <f t="shared" si="128"/>
        <v>0</v>
      </c>
      <c r="AQ852" s="13">
        <f t="shared" si="129"/>
        <v>-76700.999999999942</v>
      </c>
      <c r="AR852" s="13">
        <f t="shared" si="130"/>
        <v>-3312752.9999999977</v>
      </c>
    </row>
    <row r="853" spans="1:49" x14ac:dyDescent="0.25">
      <c r="A853" s="5">
        <f t="shared" ref="A853:B868" si="132">+A852+1</f>
        <v>832</v>
      </c>
      <c r="B853" s="26">
        <f t="shared" si="132"/>
        <v>66</v>
      </c>
      <c r="C853" s="15" t="s">
        <v>49</v>
      </c>
      <c r="D853" s="2" t="s">
        <v>89</v>
      </c>
      <c r="E853" s="30">
        <f t="shared" si="131"/>
        <v>15541399.129999999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3471705.23</v>
      </c>
      <c r="N853" s="1">
        <v>0</v>
      </c>
      <c r="O853" s="1">
        <v>0</v>
      </c>
      <c r="P853" s="32">
        <v>11102880.27</v>
      </c>
      <c r="Q853" s="1">
        <v>0</v>
      </c>
      <c r="R853" s="32">
        <v>639373.11</v>
      </c>
      <c r="S853" s="32">
        <v>30000</v>
      </c>
      <c r="T853" s="32">
        <v>297440.52</v>
      </c>
      <c r="U853" s="31"/>
      <c r="V853" s="2" t="s">
        <v>89</v>
      </c>
      <c r="W853" s="10">
        <v>15541399.130000001</v>
      </c>
      <c r="X853" s="10">
        <v>0</v>
      </c>
      <c r="Y853" s="10">
        <v>0</v>
      </c>
      <c r="Z853" s="10">
        <v>0</v>
      </c>
      <c r="AA853" s="10">
        <v>0</v>
      </c>
      <c r="AB853" s="10">
        <v>0</v>
      </c>
      <c r="AC853" s="10">
        <v>0</v>
      </c>
      <c r="AD853" s="10">
        <v>0</v>
      </c>
      <c r="AE853" s="10">
        <v>3336762.32</v>
      </c>
      <c r="AF853" s="10">
        <v>0</v>
      </c>
      <c r="AG853" s="10">
        <v>0</v>
      </c>
      <c r="AH853" s="10">
        <v>11102880.27</v>
      </c>
      <c r="AI853" s="10">
        <v>0</v>
      </c>
      <c r="AJ853" s="10">
        <v>777069.96</v>
      </c>
      <c r="AK853" s="10">
        <v>30000</v>
      </c>
      <c r="AL853" s="10">
        <v>294686.57999999996</v>
      </c>
      <c r="AN853" s="31">
        <f t="shared" si="126"/>
        <v>0</v>
      </c>
      <c r="AO853" s="13">
        <f t="shared" si="127"/>
        <v>-137696.84999999998</v>
      </c>
      <c r="AP853" s="13">
        <f t="shared" si="128"/>
        <v>0</v>
      </c>
      <c r="AQ853" s="13">
        <f t="shared" si="129"/>
        <v>2753.9400000000605</v>
      </c>
      <c r="AR853" s="13">
        <f t="shared" si="130"/>
        <v>134942.90999999992</v>
      </c>
    </row>
    <row r="854" spans="1:49" x14ac:dyDescent="0.25">
      <c r="A854" s="5">
        <f t="shared" si="132"/>
        <v>833</v>
      </c>
      <c r="B854" s="26">
        <f t="shared" si="132"/>
        <v>67</v>
      </c>
      <c r="C854" s="15" t="s">
        <v>49</v>
      </c>
      <c r="D854" s="2" t="s">
        <v>803</v>
      </c>
      <c r="E854" s="30">
        <f t="shared" si="131"/>
        <v>7574441.120000001</v>
      </c>
      <c r="F854" s="32">
        <v>3529816.83</v>
      </c>
      <c r="G854" s="32">
        <v>1918635.54</v>
      </c>
      <c r="H854" s="32">
        <v>600283.52</v>
      </c>
      <c r="I854" s="32">
        <v>788841.99</v>
      </c>
      <c r="J854" s="1">
        <v>0</v>
      </c>
      <c r="K854" s="1">
        <v>0</v>
      </c>
      <c r="L854" s="32">
        <v>272386.46000000002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32">
        <v>302157.38</v>
      </c>
      <c r="S854" s="32">
        <v>22777</v>
      </c>
      <c r="T854" s="32">
        <v>139542.39999999999</v>
      </c>
      <c r="U854" s="31"/>
      <c r="V854" s="2" t="s">
        <v>803</v>
      </c>
      <c r="W854" s="10">
        <v>11087496.75</v>
      </c>
      <c r="X854" s="10">
        <v>3484745.53</v>
      </c>
      <c r="Y854" s="10">
        <v>1975678.19</v>
      </c>
      <c r="Z854" s="10">
        <v>637397.18000000005</v>
      </c>
      <c r="AA854" s="10">
        <v>850185.43</v>
      </c>
      <c r="AB854" s="10">
        <v>0</v>
      </c>
      <c r="AC854" s="10">
        <v>0</v>
      </c>
      <c r="AD854" s="10">
        <v>254814.98</v>
      </c>
      <c r="AE854" s="10">
        <v>3334253.1</v>
      </c>
      <c r="AF854" s="10">
        <v>0</v>
      </c>
      <c r="AG854" s="10">
        <v>0</v>
      </c>
      <c r="AH854" s="10">
        <v>0</v>
      </c>
      <c r="AI854" s="10">
        <v>0</v>
      </c>
      <c r="AJ854" s="10">
        <v>305380.02</v>
      </c>
      <c r="AK854" s="10">
        <v>30000</v>
      </c>
      <c r="AL854" s="10">
        <v>215042.32</v>
      </c>
      <c r="AN854" s="31">
        <f t="shared" si="126"/>
        <v>-3513055.629999999</v>
      </c>
      <c r="AO854" s="13">
        <f t="shared" si="127"/>
        <v>-3222.640000000014</v>
      </c>
      <c r="AP854" s="13">
        <f t="shared" si="128"/>
        <v>-7223</v>
      </c>
      <c r="AQ854" s="13">
        <f t="shared" si="129"/>
        <v>-75499.920000000013</v>
      </c>
      <c r="AR854" s="13">
        <f t="shared" si="130"/>
        <v>-3427110.0699999989</v>
      </c>
    </row>
    <row r="855" spans="1:49" x14ac:dyDescent="0.25">
      <c r="A855" s="5">
        <f t="shared" si="132"/>
        <v>834</v>
      </c>
      <c r="B855" s="26">
        <f t="shared" si="132"/>
        <v>68</v>
      </c>
      <c r="C855" s="15" t="s">
        <v>49</v>
      </c>
      <c r="D855" s="2" t="s">
        <v>411</v>
      </c>
      <c r="E855" s="30">
        <f t="shared" si="131"/>
        <v>5454087.8100000005</v>
      </c>
      <c r="F855" s="32"/>
      <c r="G855" s="1">
        <v>0</v>
      </c>
      <c r="H855" s="32">
        <v>620477.9</v>
      </c>
      <c r="I855" s="32">
        <v>827617.84</v>
      </c>
      <c r="J855" s="1">
        <v>0</v>
      </c>
      <c r="K855" s="1">
        <v>0</v>
      </c>
      <c r="L855" s="32">
        <v>248051.1</v>
      </c>
      <c r="M855" s="1">
        <v>3324052.99</v>
      </c>
      <c r="N855" s="1">
        <v>0</v>
      </c>
      <c r="O855" s="1">
        <v>0</v>
      </c>
      <c r="P855" s="1">
        <v>0</v>
      </c>
      <c r="Q855" s="1">
        <v>0</v>
      </c>
      <c r="R855" s="32">
        <v>271981.44</v>
      </c>
      <c r="S855" s="32">
        <v>38459</v>
      </c>
      <c r="T855" s="32">
        <v>123447.54</v>
      </c>
      <c r="U855" s="31"/>
      <c r="V855" s="104" t="s">
        <v>411</v>
      </c>
      <c r="W855" s="106">
        <v>8896387.7399999984</v>
      </c>
      <c r="X855" s="106">
        <v>3392245.38</v>
      </c>
      <c r="Y855" s="106">
        <v>0</v>
      </c>
      <c r="Z855" s="106">
        <v>620477.9</v>
      </c>
      <c r="AA855" s="106">
        <v>827617.84</v>
      </c>
      <c r="AB855" s="106">
        <v>0</v>
      </c>
      <c r="AC855" s="106">
        <v>0</v>
      </c>
      <c r="AD855" s="106">
        <v>248051.1</v>
      </c>
      <c r="AE855" s="106">
        <v>3331922.57</v>
      </c>
      <c r="AF855" s="106">
        <v>0</v>
      </c>
      <c r="AG855" s="106">
        <v>0</v>
      </c>
      <c r="AH855" s="106">
        <v>0</v>
      </c>
      <c r="AI855" s="106">
        <v>0</v>
      </c>
      <c r="AJ855" s="106">
        <v>274229.78999999998</v>
      </c>
      <c r="AK855" s="106">
        <v>30000</v>
      </c>
      <c r="AL855" s="106">
        <v>171843.16</v>
      </c>
      <c r="AM855" s="106"/>
      <c r="AN855" s="105">
        <f t="shared" si="126"/>
        <v>-3442299.9299999978</v>
      </c>
      <c r="AO855" s="107">
        <f t="shared" si="127"/>
        <v>-2248.3499999999767</v>
      </c>
      <c r="AP855" s="107">
        <f t="shared" si="128"/>
        <v>8459</v>
      </c>
      <c r="AQ855" s="107">
        <f t="shared" si="129"/>
        <v>-48395.62000000001</v>
      </c>
      <c r="AR855" s="107">
        <f t="shared" si="130"/>
        <v>-3400114.9599999976</v>
      </c>
      <c r="AS855" s="106"/>
      <c r="AT855" s="106"/>
      <c r="AU855" s="106"/>
      <c r="AV855" s="106"/>
      <c r="AW855" s="106"/>
    </row>
    <row r="856" spans="1:49" x14ac:dyDescent="0.25">
      <c r="A856" s="5">
        <f t="shared" si="132"/>
        <v>835</v>
      </c>
      <c r="B856" s="26">
        <f t="shared" si="132"/>
        <v>69</v>
      </c>
      <c r="C856" s="15" t="s">
        <v>49</v>
      </c>
      <c r="D856" s="2" t="s">
        <v>804</v>
      </c>
      <c r="E856" s="30">
        <f t="shared" si="131"/>
        <v>3591359.9999999995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3445839.71</v>
      </c>
      <c r="N856" s="1">
        <v>0</v>
      </c>
      <c r="O856" s="1">
        <v>0</v>
      </c>
      <c r="P856" s="1">
        <v>0</v>
      </c>
      <c r="Q856" s="1">
        <v>0</v>
      </c>
      <c r="R856" s="32">
        <v>45197.03</v>
      </c>
      <c r="S856" s="32">
        <v>30000</v>
      </c>
      <c r="T856" s="32">
        <v>70323.259999999995</v>
      </c>
      <c r="U856" s="31"/>
      <c r="V856" s="2" t="s">
        <v>804</v>
      </c>
      <c r="W856" s="10">
        <v>3591360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  <c r="AC856" s="10">
        <v>0</v>
      </c>
      <c r="AD856" s="10">
        <v>0</v>
      </c>
      <c r="AE856" s="10">
        <v>3314156.16</v>
      </c>
      <c r="AF856" s="10">
        <v>0</v>
      </c>
      <c r="AG856" s="10">
        <v>0</v>
      </c>
      <c r="AH856" s="10">
        <v>0</v>
      </c>
      <c r="AI856" s="10">
        <v>0</v>
      </c>
      <c r="AJ856" s="10">
        <v>179568</v>
      </c>
      <c r="AK856" s="10">
        <v>30000</v>
      </c>
      <c r="AL856" s="10">
        <v>67635.839999999997</v>
      </c>
      <c r="AN856" s="31">
        <f t="shared" si="126"/>
        <v>0</v>
      </c>
      <c r="AO856" s="13">
        <f t="shared" si="127"/>
        <v>-134370.97</v>
      </c>
      <c r="AP856" s="13">
        <f t="shared" si="128"/>
        <v>0</v>
      </c>
      <c r="AQ856" s="13">
        <f t="shared" si="129"/>
        <v>2687.4199999999983</v>
      </c>
      <c r="AR856" s="13">
        <f t="shared" si="130"/>
        <v>131683.54999999999</v>
      </c>
    </row>
    <row r="857" spans="1:49" x14ac:dyDescent="0.25">
      <c r="A857" s="5">
        <f t="shared" si="132"/>
        <v>836</v>
      </c>
      <c r="B857" s="26">
        <f t="shared" si="132"/>
        <v>70</v>
      </c>
      <c r="C857" s="15" t="s">
        <v>49</v>
      </c>
      <c r="D857" s="2" t="s">
        <v>412</v>
      </c>
      <c r="E857" s="30">
        <f t="shared" si="131"/>
        <v>3591359.9999999995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3449148.4</v>
      </c>
      <c r="N857" s="1">
        <v>0</v>
      </c>
      <c r="O857" s="1">
        <v>0</v>
      </c>
      <c r="P857" s="1">
        <v>0</v>
      </c>
      <c r="Q857" s="1">
        <v>0</v>
      </c>
      <c r="R857" s="32">
        <v>41820.82</v>
      </c>
      <c r="S857" s="32">
        <v>30000</v>
      </c>
      <c r="T857" s="32">
        <v>70390.78</v>
      </c>
      <c r="U857" s="31"/>
      <c r="V857" s="2" t="s">
        <v>412</v>
      </c>
      <c r="W857" s="10">
        <v>3591360</v>
      </c>
      <c r="X857" s="10">
        <v>0</v>
      </c>
      <c r="Y857" s="10">
        <v>0</v>
      </c>
      <c r="Z857" s="10">
        <v>0</v>
      </c>
      <c r="AA857" s="10">
        <v>0</v>
      </c>
      <c r="AB857" s="10">
        <v>0</v>
      </c>
      <c r="AC857" s="10">
        <v>0</v>
      </c>
      <c r="AD857" s="10">
        <v>0</v>
      </c>
      <c r="AE857" s="10">
        <v>3314156.16</v>
      </c>
      <c r="AF857" s="10">
        <v>0</v>
      </c>
      <c r="AG857" s="10">
        <v>0</v>
      </c>
      <c r="AH857" s="10">
        <v>0</v>
      </c>
      <c r="AI857" s="10">
        <v>0</v>
      </c>
      <c r="AJ857" s="10">
        <v>179568</v>
      </c>
      <c r="AK857" s="10">
        <v>30000</v>
      </c>
      <c r="AL857" s="10">
        <v>67635.839999999997</v>
      </c>
      <c r="AN857" s="31">
        <f t="shared" si="126"/>
        <v>0</v>
      </c>
      <c r="AO857" s="13">
        <f t="shared" si="127"/>
        <v>-137747.18</v>
      </c>
      <c r="AP857" s="13">
        <f t="shared" si="128"/>
        <v>0</v>
      </c>
      <c r="AQ857" s="13">
        <f t="shared" si="129"/>
        <v>2754.9400000000023</v>
      </c>
      <c r="AR857" s="13">
        <f t="shared" si="130"/>
        <v>134992.24</v>
      </c>
    </row>
    <row r="858" spans="1:49" x14ac:dyDescent="0.25">
      <c r="A858" s="5">
        <f t="shared" si="132"/>
        <v>837</v>
      </c>
      <c r="B858" s="26">
        <f t="shared" si="132"/>
        <v>71</v>
      </c>
      <c r="C858" s="15" t="s">
        <v>49</v>
      </c>
      <c r="D858" s="2" t="s">
        <v>805</v>
      </c>
      <c r="E858" s="30">
        <f t="shared" si="131"/>
        <v>3591360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3450015.54</v>
      </c>
      <c r="N858" s="1">
        <v>0</v>
      </c>
      <c r="O858" s="1">
        <v>0</v>
      </c>
      <c r="P858" s="1">
        <v>0</v>
      </c>
      <c r="Q858" s="1">
        <v>0</v>
      </c>
      <c r="R858" s="32">
        <v>40935.980000000003</v>
      </c>
      <c r="S858" s="32">
        <v>30000</v>
      </c>
      <c r="T858" s="32">
        <v>70408.479999999996</v>
      </c>
      <c r="U858" s="31"/>
      <c r="V858" s="2" t="s">
        <v>805</v>
      </c>
      <c r="W858" s="10">
        <v>3591360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  <c r="AC858" s="10">
        <v>0</v>
      </c>
      <c r="AD858" s="10">
        <v>0</v>
      </c>
      <c r="AE858" s="10">
        <v>3314156.16</v>
      </c>
      <c r="AF858" s="10">
        <v>0</v>
      </c>
      <c r="AG858" s="10">
        <v>0</v>
      </c>
      <c r="AH858" s="10">
        <v>0</v>
      </c>
      <c r="AI858" s="10">
        <v>0</v>
      </c>
      <c r="AJ858" s="10">
        <v>179568</v>
      </c>
      <c r="AK858" s="10">
        <v>30000</v>
      </c>
      <c r="AL858" s="10">
        <v>67635.839999999997</v>
      </c>
      <c r="AN858" s="31">
        <f t="shared" si="126"/>
        <v>0</v>
      </c>
      <c r="AO858" s="13">
        <f t="shared" si="127"/>
        <v>-138632.01999999999</v>
      </c>
      <c r="AP858" s="13">
        <f t="shared" si="128"/>
        <v>0</v>
      </c>
      <c r="AQ858" s="13">
        <f t="shared" si="129"/>
        <v>2772.6399999999994</v>
      </c>
      <c r="AR858" s="13">
        <f t="shared" si="130"/>
        <v>135859.38</v>
      </c>
    </row>
    <row r="859" spans="1:49" x14ac:dyDescent="0.25">
      <c r="A859" s="5">
        <f t="shared" si="132"/>
        <v>838</v>
      </c>
      <c r="B859" s="26">
        <f t="shared" si="132"/>
        <v>72</v>
      </c>
      <c r="C859" s="15" t="s">
        <v>49</v>
      </c>
      <c r="D859" s="2" t="s">
        <v>806</v>
      </c>
      <c r="E859" s="30">
        <f t="shared" si="131"/>
        <v>7182520.0000000009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6960931.3600000003</v>
      </c>
      <c r="N859" s="1">
        <v>0</v>
      </c>
      <c r="O859" s="1">
        <v>0</v>
      </c>
      <c r="P859" s="1">
        <v>0</v>
      </c>
      <c r="Q859" s="1">
        <v>0</v>
      </c>
      <c r="R859" s="32">
        <v>49528.82</v>
      </c>
      <c r="S859" s="32">
        <v>30000</v>
      </c>
      <c r="T859" s="32">
        <v>142059.82</v>
      </c>
      <c r="U859" s="31"/>
      <c r="V859" s="2" t="s">
        <v>806</v>
      </c>
      <c r="W859" s="10">
        <v>7182530</v>
      </c>
      <c r="X859" s="10">
        <v>0</v>
      </c>
      <c r="Y859" s="10">
        <v>0</v>
      </c>
      <c r="Z859" s="10">
        <v>0</v>
      </c>
      <c r="AA859" s="10">
        <v>0</v>
      </c>
      <c r="AB859" s="10">
        <v>0</v>
      </c>
      <c r="AC859" s="10">
        <v>0</v>
      </c>
      <c r="AD859" s="10">
        <v>0</v>
      </c>
      <c r="AE859" s="10">
        <v>6657526.1200000001</v>
      </c>
      <c r="AF859" s="10">
        <v>0</v>
      </c>
      <c r="AG859" s="10">
        <v>0</v>
      </c>
      <c r="AH859" s="10">
        <v>0</v>
      </c>
      <c r="AI859" s="10">
        <v>0</v>
      </c>
      <c r="AJ859" s="10">
        <v>359136</v>
      </c>
      <c r="AK859" s="10">
        <v>30000</v>
      </c>
      <c r="AL859" s="10">
        <v>135867.88</v>
      </c>
      <c r="AN859" s="31">
        <f t="shared" si="126"/>
        <v>-9.9999999990686774</v>
      </c>
      <c r="AO859" s="13">
        <f t="shared" si="127"/>
        <v>-309607.18</v>
      </c>
      <c r="AP859" s="13">
        <f t="shared" si="128"/>
        <v>0</v>
      </c>
      <c r="AQ859" s="13">
        <f t="shared" si="129"/>
        <v>6191.9400000000023</v>
      </c>
      <c r="AR859" s="13">
        <f t="shared" si="130"/>
        <v>303405.24000000092</v>
      </c>
    </row>
    <row r="860" spans="1:49" x14ac:dyDescent="0.25">
      <c r="A860" s="5">
        <f t="shared" si="132"/>
        <v>839</v>
      </c>
      <c r="B860" s="26">
        <f t="shared" si="132"/>
        <v>73</v>
      </c>
      <c r="C860" s="15" t="s">
        <v>49</v>
      </c>
      <c r="D860" s="2" t="s">
        <v>807</v>
      </c>
      <c r="E860" s="30">
        <f t="shared" si="131"/>
        <v>3591360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3449213.79</v>
      </c>
      <c r="N860" s="1">
        <v>0</v>
      </c>
      <c r="O860" s="1">
        <v>0</v>
      </c>
      <c r="P860" s="1">
        <v>0</v>
      </c>
      <c r="Q860" s="1">
        <v>0</v>
      </c>
      <c r="R860" s="32">
        <v>41754.089999999997</v>
      </c>
      <c r="S860" s="32">
        <v>30000</v>
      </c>
      <c r="T860" s="32">
        <v>70392.12</v>
      </c>
      <c r="U860" s="31"/>
      <c r="V860" s="2" t="s">
        <v>807</v>
      </c>
      <c r="W860" s="10">
        <v>3591360</v>
      </c>
      <c r="X860" s="10">
        <v>0</v>
      </c>
      <c r="Y860" s="10">
        <v>0</v>
      </c>
      <c r="Z860" s="10">
        <v>0</v>
      </c>
      <c r="AA860" s="10">
        <v>0</v>
      </c>
      <c r="AB860" s="10">
        <v>0</v>
      </c>
      <c r="AC860" s="10">
        <v>0</v>
      </c>
      <c r="AD860" s="10">
        <v>0</v>
      </c>
      <c r="AE860" s="10">
        <v>3314156.16</v>
      </c>
      <c r="AF860" s="10">
        <v>0</v>
      </c>
      <c r="AG860" s="10">
        <v>0</v>
      </c>
      <c r="AH860" s="10">
        <v>0</v>
      </c>
      <c r="AI860" s="10">
        <v>0</v>
      </c>
      <c r="AJ860" s="10">
        <v>179568</v>
      </c>
      <c r="AK860" s="10">
        <v>30000</v>
      </c>
      <c r="AL860" s="10">
        <v>67635.839999999997</v>
      </c>
      <c r="AN860" s="31">
        <f t="shared" si="126"/>
        <v>0</v>
      </c>
      <c r="AO860" s="13">
        <f t="shared" si="127"/>
        <v>-137813.91</v>
      </c>
      <c r="AP860" s="13">
        <f t="shared" si="128"/>
        <v>0</v>
      </c>
      <c r="AQ860" s="13">
        <f t="shared" si="129"/>
        <v>2756.2799999999988</v>
      </c>
      <c r="AR860" s="13">
        <f t="shared" si="130"/>
        <v>135057.63</v>
      </c>
    </row>
    <row r="861" spans="1:49" x14ac:dyDescent="0.25">
      <c r="A861" s="5">
        <f t="shared" si="132"/>
        <v>840</v>
      </c>
      <c r="B861" s="26">
        <f t="shared" si="132"/>
        <v>74</v>
      </c>
      <c r="C861" s="15" t="s">
        <v>49</v>
      </c>
      <c r="D861" s="2" t="s">
        <v>808</v>
      </c>
      <c r="E861" s="30">
        <f t="shared" si="131"/>
        <v>3591360.0000000005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3449185.22</v>
      </c>
      <c r="N861" s="1">
        <v>0</v>
      </c>
      <c r="O861" s="1">
        <v>0</v>
      </c>
      <c r="P861" s="1">
        <v>0</v>
      </c>
      <c r="Q861" s="1">
        <v>0</v>
      </c>
      <c r="R861" s="32">
        <v>41783.240000000005</v>
      </c>
      <c r="S861" s="32">
        <v>30000</v>
      </c>
      <c r="T861" s="32">
        <v>70391.539999999994</v>
      </c>
      <c r="U861" s="31"/>
      <c r="V861" s="2" t="s">
        <v>808</v>
      </c>
      <c r="W861" s="10">
        <v>3591360</v>
      </c>
      <c r="X861" s="10">
        <v>0</v>
      </c>
      <c r="Y861" s="10">
        <v>0</v>
      </c>
      <c r="Z861" s="10">
        <v>0</v>
      </c>
      <c r="AA861" s="10">
        <v>0</v>
      </c>
      <c r="AB861" s="10">
        <v>0</v>
      </c>
      <c r="AC861" s="10">
        <v>0</v>
      </c>
      <c r="AD861" s="10">
        <v>0</v>
      </c>
      <c r="AE861" s="10">
        <v>3314156.16</v>
      </c>
      <c r="AF861" s="10">
        <v>0</v>
      </c>
      <c r="AG861" s="10">
        <v>0</v>
      </c>
      <c r="AH861" s="10">
        <v>0</v>
      </c>
      <c r="AI861" s="10">
        <v>0</v>
      </c>
      <c r="AJ861" s="10">
        <v>179568</v>
      </c>
      <c r="AK861" s="10">
        <v>30000</v>
      </c>
      <c r="AL861" s="10">
        <v>67635.839999999997</v>
      </c>
      <c r="AN861" s="31">
        <f t="shared" si="126"/>
        <v>0</v>
      </c>
      <c r="AO861" s="13">
        <f t="shared" si="127"/>
        <v>-137784.76</v>
      </c>
      <c r="AP861" s="13">
        <f t="shared" si="128"/>
        <v>0</v>
      </c>
      <c r="AQ861" s="13">
        <f t="shared" si="129"/>
        <v>2755.6999999999971</v>
      </c>
      <c r="AR861" s="13">
        <f t="shared" si="130"/>
        <v>135029.06</v>
      </c>
    </row>
    <row r="862" spans="1:49" x14ac:dyDescent="0.25">
      <c r="A862" s="5">
        <f t="shared" si="132"/>
        <v>841</v>
      </c>
      <c r="B862" s="26">
        <f t="shared" si="132"/>
        <v>75</v>
      </c>
      <c r="C862" s="15" t="s">
        <v>49</v>
      </c>
      <c r="D862" s="2" t="s">
        <v>809</v>
      </c>
      <c r="E862" s="30">
        <f t="shared" si="131"/>
        <v>7660996.620000001</v>
      </c>
      <c r="F862" s="32">
        <v>3770069.48</v>
      </c>
      <c r="G862" s="32">
        <v>2137442.7599999998</v>
      </c>
      <c r="H862" s="1">
        <v>0</v>
      </c>
      <c r="I862" s="32">
        <v>919796.9</v>
      </c>
      <c r="J862" s="1">
        <v>0</v>
      </c>
      <c r="K862" s="1">
        <v>0</v>
      </c>
      <c r="L862" s="32">
        <v>296171.61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32">
        <v>368183.02999999997</v>
      </c>
      <c r="S862" s="32">
        <v>30000</v>
      </c>
      <c r="T862" s="32">
        <v>139332.84</v>
      </c>
      <c r="U862" s="31"/>
      <c r="V862" s="2" t="s">
        <v>809</v>
      </c>
      <c r="W862" s="10">
        <v>7673984.6300000008</v>
      </c>
      <c r="X862" s="10">
        <v>3770069.48</v>
      </c>
      <c r="Y862" s="10">
        <v>2137442.7599999998</v>
      </c>
      <c r="Z862" s="10">
        <v>0</v>
      </c>
      <c r="AA862" s="10">
        <v>919796.9</v>
      </c>
      <c r="AB862" s="10">
        <v>0</v>
      </c>
      <c r="AC862" s="10">
        <v>0</v>
      </c>
      <c r="AD862" s="10">
        <v>275678.71000000002</v>
      </c>
      <c r="AE862" s="10">
        <v>0</v>
      </c>
      <c r="AF862" s="10">
        <v>0</v>
      </c>
      <c r="AG862" s="10">
        <v>0</v>
      </c>
      <c r="AH862" s="10">
        <v>0</v>
      </c>
      <c r="AI862" s="10">
        <v>0</v>
      </c>
      <c r="AJ862" s="10">
        <v>396037.83999999997</v>
      </c>
      <c r="AK862" s="10">
        <v>30000</v>
      </c>
      <c r="AL862" s="10">
        <v>144958.94</v>
      </c>
      <c r="AN862" s="31">
        <f t="shared" si="126"/>
        <v>-12988.009999999776</v>
      </c>
      <c r="AO862" s="13">
        <f t="shared" si="127"/>
        <v>-27854.809999999998</v>
      </c>
      <c r="AP862" s="13">
        <f t="shared" si="128"/>
        <v>0</v>
      </c>
      <c r="AQ862" s="13">
        <f t="shared" si="129"/>
        <v>-5626.1000000000058</v>
      </c>
      <c r="AR862" s="13">
        <f t="shared" si="130"/>
        <v>20492.900000000227</v>
      </c>
    </row>
    <row r="863" spans="1:49" x14ac:dyDescent="0.25">
      <c r="A863" s="5">
        <f t="shared" si="132"/>
        <v>842</v>
      </c>
      <c r="B863" s="26">
        <f t="shared" si="132"/>
        <v>76</v>
      </c>
      <c r="C863" s="15" t="s">
        <v>49</v>
      </c>
      <c r="D863" s="2" t="s">
        <v>418</v>
      </c>
      <c r="E863" s="30">
        <f t="shared" si="131"/>
        <v>10680004.840000002</v>
      </c>
      <c r="F863" s="32">
        <v>6100562.5599999996</v>
      </c>
      <c r="G863" s="32">
        <v>0</v>
      </c>
      <c r="H863" s="32">
        <v>1370198.19</v>
      </c>
      <c r="I863" s="32">
        <v>2033082.02</v>
      </c>
      <c r="J863" s="32">
        <v>0</v>
      </c>
      <c r="K863" s="32">
        <v>0</v>
      </c>
      <c r="L863" s="32">
        <v>440281.96</v>
      </c>
      <c r="M863" s="32">
        <v>0</v>
      </c>
      <c r="N863" s="32">
        <v>0</v>
      </c>
      <c r="O863" s="32">
        <v>0</v>
      </c>
      <c r="P863" s="12">
        <v>0</v>
      </c>
      <c r="Q863" s="32">
        <v>0</v>
      </c>
      <c r="R863" s="32">
        <v>511924.13</v>
      </c>
      <c r="S863" s="32">
        <v>30000</v>
      </c>
      <c r="T863" s="32">
        <v>193955.98</v>
      </c>
      <c r="U863" s="31"/>
      <c r="V863" s="2" t="s">
        <v>418</v>
      </c>
      <c r="W863" s="10">
        <v>10146004.6</v>
      </c>
      <c r="X863" s="10">
        <v>6100562.5599999996</v>
      </c>
      <c r="Y863" s="10">
        <v>0</v>
      </c>
      <c r="Z863" s="10">
        <v>1370198.19</v>
      </c>
      <c r="AA863" s="10">
        <v>2033082.02</v>
      </c>
      <c r="AB863" s="10">
        <v>0</v>
      </c>
      <c r="AC863" s="10">
        <v>0</v>
      </c>
      <c r="AD863" s="10">
        <v>409841.73</v>
      </c>
      <c r="AE863" s="10">
        <v>0</v>
      </c>
      <c r="AF863" s="10">
        <v>0</v>
      </c>
      <c r="AG863" s="10">
        <v>0</v>
      </c>
      <c r="AH863" s="10">
        <v>0</v>
      </c>
      <c r="AI863" s="10">
        <v>0</v>
      </c>
      <c r="AK863" s="10">
        <v>30000</v>
      </c>
      <c r="AL863" s="10">
        <v>202320.1</v>
      </c>
      <c r="AN863" s="31">
        <f t="shared" si="126"/>
        <v>534000.24000000209</v>
      </c>
      <c r="AO863" s="13">
        <f t="shared" si="127"/>
        <v>511924.13</v>
      </c>
      <c r="AP863" s="13">
        <f t="shared" si="128"/>
        <v>0</v>
      </c>
      <c r="AQ863" s="13">
        <f t="shared" si="129"/>
        <v>-8364.1199999999953</v>
      </c>
      <c r="AR863" s="13">
        <f t="shared" si="130"/>
        <v>30440.230000002077</v>
      </c>
    </row>
    <row r="864" spans="1:49" x14ac:dyDescent="0.25">
      <c r="A864" s="5">
        <f t="shared" si="132"/>
        <v>843</v>
      </c>
      <c r="B864" s="26">
        <f t="shared" si="132"/>
        <v>77</v>
      </c>
      <c r="C864" s="15" t="s">
        <v>49</v>
      </c>
      <c r="D864" s="2" t="s">
        <v>810</v>
      </c>
      <c r="E864" s="30">
        <f t="shared" si="131"/>
        <v>17887835.159999996</v>
      </c>
      <c r="F864" s="32">
        <v>5659916.9100000001</v>
      </c>
      <c r="G864" s="32">
        <v>2973879.14</v>
      </c>
      <c r="H864" s="32">
        <v>1241492.68</v>
      </c>
      <c r="I864" s="32">
        <v>1849456.63</v>
      </c>
      <c r="J864" s="1">
        <v>0</v>
      </c>
      <c r="K864" s="1">
        <v>0</v>
      </c>
      <c r="L864" s="32">
        <v>393021.04</v>
      </c>
      <c r="M864" s="1">
        <v>0</v>
      </c>
      <c r="N864" s="32">
        <v>5016196.66</v>
      </c>
      <c r="O864" s="1">
        <v>0</v>
      </c>
      <c r="P864" s="1">
        <v>0</v>
      </c>
      <c r="Q864" s="1">
        <v>0</v>
      </c>
      <c r="R864" s="32">
        <v>379362.22</v>
      </c>
      <c r="S864" s="32">
        <v>32858</v>
      </c>
      <c r="T864" s="32">
        <v>341651.88</v>
      </c>
      <c r="U864" s="31"/>
      <c r="V864" s="2" t="s">
        <v>810</v>
      </c>
      <c r="W864" s="10">
        <v>17376851.669999998</v>
      </c>
      <c r="X864" s="10">
        <v>5446911.3200000003</v>
      </c>
      <c r="Y864" s="10">
        <v>2903250.66</v>
      </c>
      <c r="Z864" s="10">
        <v>1223386.8500000001</v>
      </c>
      <c r="AA864" s="10">
        <v>1815245.31</v>
      </c>
      <c r="AB864" s="10">
        <v>0</v>
      </c>
      <c r="AC864" s="10">
        <v>0</v>
      </c>
      <c r="AD864" s="10">
        <v>365928.79</v>
      </c>
      <c r="AE864" s="10">
        <v>0</v>
      </c>
      <c r="AF864" s="10">
        <v>4869451.58</v>
      </c>
      <c r="AG864" s="10">
        <v>0</v>
      </c>
      <c r="AH864" s="10">
        <v>0</v>
      </c>
      <c r="AI864" s="10">
        <v>0</v>
      </c>
      <c r="AJ864" s="10">
        <v>383408.28</v>
      </c>
      <c r="AK864" s="10">
        <v>30000</v>
      </c>
      <c r="AL864" s="10">
        <v>339268.88</v>
      </c>
      <c r="AN864" s="31">
        <f t="shared" si="126"/>
        <v>510983.48999999836</v>
      </c>
      <c r="AO864" s="13">
        <f t="shared" si="127"/>
        <v>-4046.0600000000559</v>
      </c>
      <c r="AP864" s="13">
        <f t="shared" si="128"/>
        <v>2858</v>
      </c>
      <c r="AQ864" s="13">
        <f t="shared" si="129"/>
        <v>2383</v>
      </c>
      <c r="AR864" s="13">
        <f t="shared" si="130"/>
        <v>509788.54999999842</v>
      </c>
    </row>
    <row r="865" spans="1:49" x14ac:dyDescent="0.25">
      <c r="A865" s="5">
        <f t="shared" si="132"/>
        <v>844</v>
      </c>
      <c r="B865" s="26">
        <f t="shared" si="132"/>
        <v>78</v>
      </c>
      <c r="C865" s="15" t="s">
        <v>49</v>
      </c>
      <c r="D865" s="2" t="s">
        <v>427</v>
      </c>
      <c r="E865" s="30">
        <f t="shared" si="131"/>
        <v>2773122.39</v>
      </c>
      <c r="F865" s="32">
        <v>0</v>
      </c>
      <c r="G865" s="32">
        <v>0</v>
      </c>
      <c r="H865" s="32">
        <v>0</v>
      </c>
      <c r="I865" s="32">
        <v>0</v>
      </c>
      <c r="J865" s="32">
        <v>0</v>
      </c>
      <c r="K865" s="32">
        <v>0</v>
      </c>
      <c r="L865" s="32">
        <v>0</v>
      </c>
      <c r="M865" s="32">
        <v>0</v>
      </c>
      <c r="N865" s="32">
        <v>0</v>
      </c>
      <c r="O865" s="32">
        <v>2588384.37</v>
      </c>
      <c r="P865" s="12">
        <v>0</v>
      </c>
      <c r="Q865" s="32">
        <v>0</v>
      </c>
      <c r="R865" s="32">
        <v>99875.58</v>
      </c>
      <c r="S865" s="32">
        <v>30000</v>
      </c>
      <c r="T865" s="32">
        <v>54862.44</v>
      </c>
      <c r="U865" s="31"/>
      <c r="V865" s="104" t="s">
        <v>427</v>
      </c>
      <c r="W865" s="106">
        <v>2773122.39</v>
      </c>
      <c r="X865" s="106">
        <v>0</v>
      </c>
      <c r="Y865" s="106">
        <v>0</v>
      </c>
      <c r="Z865" s="106">
        <v>0</v>
      </c>
      <c r="AA865" s="106">
        <v>0</v>
      </c>
      <c r="AB865" s="106">
        <v>0</v>
      </c>
      <c r="AC865" s="106">
        <v>0</v>
      </c>
      <c r="AD865" s="106">
        <v>0</v>
      </c>
      <c r="AE865" s="106">
        <v>0</v>
      </c>
      <c r="AF865" s="106">
        <v>0</v>
      </c>
      <c r="AG865" s="106">
        <v>2688259.95</v>
      </c>
      <c r="AH865" s="106">
        <v>0</v>
      </c>
      <c r="AI865" s="106">
        <v>0</v>
      </c>
      <c r="AJ865" s="106"/>
      <c r="AK865" s="106">
        <v>30000</v>
      </c>
      <c r="AL865" s="106">
        <v>54862.44</v>
      </c>
      <c r="AM865" s="106"/>
      <c r="AN865" s="105">
        <f t="shared" si="126"/>
        <v>0</v>
      </c>
      <c r="AO865" s="107">
        <f t="shared" si="127"/>
        <v>99875.58</v>
      </c>
      <c r="AP865" s="107">
        <f t="shared" si="128"/>
        <v>0</v>
      </c>
      <c r="AQ865" s="107">
        <f t="shared" si="129"/>
        <v>0</v>
      </c>
      <c r="AR865" s="107">
        <f t="shared" si="130"/>
        <v>-99875.58</v>
      </c>
      <c r="AS865" s="106"/>
      <c r="AT865" s="106"/>
      <c r="AU865" s="106"/>
      <c r="AV865" s="106"/>
      <c r="AW865" s="106"/>
    </row>
    <row r="866" spans="1:49" x14ac:dyDescent="0.25">
      <c r="A866" s="5">
        <f t="shared" si="132"/>
        <v>845</v>
      </c>
      <c r="B866" s="26">
        <f t="shared" si="132"/>
        <v>79</v>
      </c>
      <c r="C866" s="15" t="s">
        <v>49</v>
      </c>
      <c r="D866" s="2" t="s">
        <v>430</v>
      </c>
      <c r="E866" s="30">
        <f t="shared" si="131"/>
        <v>17360415.169999998</v>
      </c>
      <c r="F866" s="32">
        <v>7784127.9500000002</v>
      </c>
      <c r="G866" s="32">
        <v>4101203.41</v>
      </c>
      <c r="H866" s="32">
        <v>1712736.22</v>
      </c>
      <c r="I866" s="32">
        <v>2553933.69</v>
      </c>
      <c r="J866" s="1">
        <v>0</v>
      </c>
      <c r="K866" s="1">
        <v>0</v>
      </c>
      <c r="L866" s="32">
        <v>539465.4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32">
        <v>308135.82</v>
      </c>
      <c r="S866" s="32">
        <v>31180</v>
      </c>
      <c r="T866" s="32">
        <v>329632.68</v>
      </c>
      <c r="U866" s="31"/>
      <c r="V866" s="2" t="s">
        <v>430</v>
      </c>
      <c r="W866" s="10">
        <v>16803816.610000003</v>
      </c>
      <c r="X866" s="10">
        <v>7475788.1500000004</v>
      </c>
      <c r="Y866" s="10">
        <v>3984659.49</v>
      </c>
      <c r="Z866" s="10">
        <v>1679076.52</v>
      </c>
      <c r="AA866" s="10">
        <v>2491391.64</v>
      </c>
      <c r="AB866" s="10">
        <v>0</v>
      </c>
      <c r="AC866" s="10">
        <v>0</v>
      </c>
      <c r="AD866" s="10">
        <v>502230.73</v>
      </c>
      <c r="AE866" s="10">
        <v>0</v>
      </c>
      <c r="AF866" s="10">
        <v>0</v>
      </c>
      <c r="AG866" s="10">
        <v>0</v>
      </c>
      <c r="AH866" s="10">
        <v>0</v>
      </c>
      <c r="AI866" s="10">
        <v>0</v>
      </c>
      <c r="AJ866" s="10">
        <v>311422.21999999997</v>
      </c>
      <c r="AK866" s="10">
        <v>30000</v>
      </c>
      <c r="AL866" s="10">
        <v>329247.86</v>
      </c>
      <c r="AN866" s="31">
        <f t="shared" si="126"/>
        <v>556598.55999999493</v>
      </c>
      <c r="AO866" s="13">
        <f t="shared" si="127"/>
        <v>-3286.3999999999651</v>
      </c>
      <c r="AP866" s="13">
        <f t="shared" si="128"/>
        <v>1180</v>
      </c>
      <c r="AQ866" s="13">
        <f t="shared" si="129"/>
        <v>384.82000000000698</v>
      </c>
      <c r="AR866" s="13">
        <f t="shared" si="130"/>
        <v>558320.13999999478</v>
      </c>
    </row>
    <row r="867" spans="1:49" x14ac:dyDescent="0.25">
      <c r="A867" s="5">
        <f t="shared" si="132"/>
        <v>846</v>
      </c>
      <c r="B867" s="26">
        <f t="shared" si="132"/>
        <v>80</v>
      </c>
      <c r="C867" s="15" t="s">
        <v>49</v>
      </c>
      <c r="D867" s="2" t="s">
        <v>434</v>
      </c>
      <c r="E867" s="30">
        <f t="shared" si="131"/>
        <v>11968792.15</v>
      </c>
      <c r="F867" s="32">
        <v>6061539.4000000004</v>
      </c>
      <c r="G867" s="32">
        <v>3193522.35</v>
      </c>
      <c r="H867" s="32">
        <v>1087206.04</v>
      </c>
      <c r="I867" s="1">
        <v>0</v>
      </c>
      <c r="J867" s="1">
        <v>0</v>
      </c>
      <c r="K867" s="1">
        <v>0</v>
      </c>
      <c r="L867" s="32">
        <v>439534.96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32">
        <v>1056292.6400000001</v>
      </c>
      <c r="S867" s="32">
        <v>30000</v>
      </c>
      <c r="T867" s="32">
        <v>100696.76000000001</v>
      </c>
      <c r="U867" s="31"/>
      <c r="V867" s="2" t="s">
        <v>434</v>
      </c>
      <c r="W867" s="10">
        <v>12426645.18</v>
      </c>
      <c r="X867" s="10">
        <v>6090309.6600000001</v>
      </c>
      <c r="Y867" s="10">
        <v>3246187.54</v>
      </c>
      <c r="Z867" s="10">
        <v>1367895.35</v>
      </c>
      <c r="AA867" s="10">
        <v>0</v>
      </c>
      <c r="AB867" s="10">
        <v>0</v>
      </c>
      <c r="AC867" s="10">
        <v>0</v>
      </c>
      <c r="AD867" s="10">
        <v>409152.93</v>
      </c>
      <c r="AE867" s="10">
        <v>0</v>
      </c>
      <c r="AF867" s="10">
        <v>0</v>
      </c>
      <c r="AG867" s="10">
        <v>0</v>
      </c>
      <c r="AH867" s="10">
        <v>0</v>
      </c>
      <c r="AI867" s="10">
        <v>0</v>
      </c>
      <c r="AJ867" s="10">
        <v>1056292.6399999999</v>
      </c>
      <c r="AK867" s="10">
        <v>30000</v>
      </c>
      <c r="AL867" s="10">
        <v>226807.06</v>
      </c>
      <c r="AN867" s="31">
        <f t="shared" si="126"/>
        <v>-457853.02999999933</v>
      </c>
      <c r="AO867" s="13">
        <f t="shared" si="127"/>
        <v>0</v>
      </c>
      <c r="AP867" s="13">
        <f t="shared" si="128"/>
        <v>0</v>
      </c>
      <c r="AQ867" s="13">
        <f t="shared" si="129"/>
        <v>-126110.29999999999</v>
      </c>
      <c r="AR867" s="13">
        <f t="shared" si="130"/>
        <v>-331742.72999999934</v>
      </c>
    </row>
    <row r="868" spans="1:49" x14ac:dyDescent="0.25">
      <c r="A868" s="5">
        <f t="shared" si="132"/>
        <v>847</v>
      </c>
      <c r="B868" s="26">
        <f t="shared" si="132"/>
        <v>81</v>
      </c>
      <c r="C868" s="15" t="s">
        <v>49</v>
      </c>
      <c r="D868" s="2" t="s">
        <v>436</v>
      </c>
      <c r="E868" s="30">
        <f t="shared" si="131"/>
        <v>4632390.3399999989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32">
        <v>4447291.76</v>
      </c>
      <c r="O868" s="1">
        <v>0</v>
      </c>
      <c r="P868" s="1">
        <v>0</v>
      </c>
      <c r="Q868" s="1">
        <v>0</v>
      </c>
      <c r="R868" s="32">
        <v>74966.52</v>
      </c>
      <c r="S868" s="32">
        <v>19371</v>
      </c>
      <c r="T868" s="32">
        <v>90761.06</v>
      </c>
      <c r="U868" s="31"/>
      <c r="V868" s="2" t="s">
        <v>436</v>
      </c>
      <c r="W868" s="10">
        <v>4476536.8900000006</v>
      </c>
      <c r="X868" s="10">
        <v>0</v>
      </c>
      <c r="Y868" s="10">
        <v>0</v>
      </c>
      <c r="Z868" s="10">
        <v>0</v>
      </c>
      <c r="AA868" s="10">
        <v>0</v>
      </c>
      <c r="AB868" s="10">
        <v>0</v>
      </c>
      <c r="AC868" s="10">
        <v>0</v>
      </c>
      <c r="AD868" s="10">
        <v>0</v>
      </c>
      <c r="AE868" s="10">
        <v>0</v>
      </c>
      <c r="AF868" s="10">
        <v>4283355.4000000004</v>
      </c>
      <c r="AG868" s="10">
        <v>0</v>
      </c>
      <c r="AH868" s="10">
        <v>0</v>
      </c>
      <c r="AI868" s="10">
        <v>0</v>
      </c>
      <c r="AJ868" s="10">
        <v>75766.070000000007</v>
      </c>
      <c r="AK868" s="10">
        <v>30000</v>
      </c>
      <c r="AL868" s="10">
        <v>87415.42</v>
      </c>
      <c r="AN868" s="31">
        <f t="shared" si="126"/>
        <v>155853.44999999832</v>
      </c>
      <c r="AO868" s="13">
        <f t="shared" si="127"/>
        <v>-799.55000000000291</v>
      </c>
      <c r="AP868" s="13">
        <f t="shared" si="128"/>
        <v>-10629</v>
      </c>
      <c r="AQ868" s="13">
        <f t="shared" si="129"/>
        <v>3345.6399999999994</v>
      </c>
      <c r="AR868" s="13">
        <f t="shared" si="130"/>
        <v>163936.3599999983</v>
      </c>
    </row>
    <row r="869" spans="1:49" x14ac:dyDescent="0.25">
      <c r="A869" s="5">
        <f t="shared" ref="A869:B883" si="133">+A868+1</f>
        <v>848</v>
      </c>
      <c r="B869" s="26">
        <f t="shared" si="133"/>
        <v>82</v>
      </c>
      <c r="C869" s="15" t="s">
        <v>49</v>
      </c>
      <c r="D869" s="2" t="s">
        <v>440</v>
      </c>
      <c r="E869" s="30">
        <f t="shared" si="131"/>
        <v>4975935.51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3322205.07</v>
      </c>
      <c r="N869" s="1">
        <v>0</v>
      </c>
      <c r="O869" s="32">
        <v>1272435.93</v>
      </c>
      <c r="P869" s="1">
        <v>0</v>
      </c>
      <c r="Q869" s="1">
        <v>0</v>
      </c>
      <c r="R869" s="32">
        <v>248342.33</v>
      </c>
      <c r="S869" s="32">
        <v>39184</v>
      </c>
      <c r="T869" s="32">
        <v>93768.180000000008</v>
      </c>
      <c r="U869" s="31"/>
      <c r="V869" s="104" t="s">
        <v>440</v>
      </c>
      <c r="W869" s="106">
        <v>4966751.51</v>
      </c>
      <c r="X869" s="106">
        <v>0</v>
      </c>
      <c r="Y869" s="106">
        <v>0</v>
      </c>
      <c r="Z869" s="106">
        <v>0</v>
      </c>
      <c r="AA869" s="106">
        <v>0</v>
      </c>
      <c r="AB869" s="106">
        <v>0</v>
      </c>
      <c r="AC869" s="106">
        <v>0</v>
      </c>
      <c r="AD869" s="106">
        <v>0</v>
      </c>
      <c r="AE869" s="106">
        <v>3322205.07</v>
      </c>
      <c r="AF869" s="106">
        <v>0</v>
      </c>
      <c r="AG869" s="106">
        <v>1272435.93</v>
      </c>
      <c r="AH869" s="106">
        <v>0</v>
      </c>
      <c r="AI869" s="106">
        <v>0</v>
      </c>
      <c r="AJ869" s="106">
        <v>248342.33000000002</v>
      </c>
      <c r="AK869" s="106">
        <v>30000</v>
      </c>
      <c r="AL869" s="106">
        <v>93768.180000000008</v>
      </c>
      <c r="AM869" s="106"/>
      <c r="AN869" s="105">
        <f t="shared" si="126"/>
        <v>9184</v>
      </c>
      <c r="AO869" s="107">
        <f t="shared" si="127"/>
        <v>0</v>
      </c>
      <c r="AP869" s="107">
        <f t="shared" si="128"/>
        <v>9184</v>
      </c>
      <c r="AQ869" s="107">
        <f t="shared" si="129"/>
        <v>0</v>
      </c>
      <c r="AR869" s="107">
        <f t="shared" si="130"/>
        <v>0</v>
      </c>
      <c r="AS869" s="106"/>
      <c r="AT869" s="106"/>
      <c r="AU869" s="106"/>
      <c r="AV869" s="106"/>
      <c r="AW869" s="106"/>
    </row>
    <row r="870" spans="1:49" x14ac:dyDescent="0.25">
      <c r="A870" s="5">
        <f t="shared" ref="A870:B870" si="134">+A869+1</f>
        <v>849</v>
      </c>
      <c r="B870" s="26">
        <f t="shared" si="134"/>
        <v>83</v>
      </c>
      <c r="C870" s="15" t="s">
        <v>49</v>
      </c>
      <c r="D870" s="2" t="s">
        <v>812</v>
      </c>
      <c r="E870" s="30">
        <f t="shared" si="131"/>
        <v>5494009.46</v>
      </c>
      <c r="F870" s="1">
        <v>0</v>
      </c>
      <c r="G870" s="1">
        <v>0</v>
      </c>
      <c r="H870" s="32">
        <v>507049.03</v>
      </c>
      <c r="I870" s="1">
        <v>0</v>
      </c>
      <c r="J870" s="1">
        <v>0</v>
      </c>
      <c r="K870" s="1">
        <v>0</v>
      </c>
      <c r="L870" s="32">
        <v>162951.57999999999</v>
      </c>
      <c r="M870" s="1">
        <v>0</v>
      </c>
      <c r="N870" s="32">
        <v>2018209.33</v>
      </c>
      <c r="O870" s="32">
        <v>1115845.4099999999</v>
      </c>
      <c r="P870" s="32">
        <v>1292754.95</v>
      </c>
      <c r="Q870" s="1">
        <v>0</v>
      </c>
      <c r="R870" s="32">
        <v>266508.15999999997</v>
      </c>
      <c r="S870" s="32">
        <v>30000</v>
      </c>
      <c r="T870" s="32">
        <v>100691</v>
      </c>
      <c r="U870" s="31"/>
      <c r="V870" s="2" t="s">
        <v>812</v>
      </c>
      <c r="W870" s="10">
        <v>5569328.5600000005</v>
      </c>
      <c r="X870" s="10">
        <v>0</v>
      </c>
      <c r="Y870" s="10">
        <v>0</v>
      </c>
      <c r="Z870" s="10">
        <v>507049.03</v>
      </c>
      <c r="AA870" s="10">
        <v>0</v>
      </c>
      <c r="AB870" s="10">
        <v>0</v>
      </c>
      <c r="AC870" s="10">
        <v>0</v>
      </c>
      <c r="AD870" s="10">
        <v>151664.09</v>
      </c>
      <c r="AE870" s="10">
        <v>0</v>
      </c>
      <c r="AF870" s="10">
        <v>2018209.33</v>
      </c>
      <c r="AG870" s="10">
        <v>1115845.4099999999</v>
      </c>
      <c r="AH870" s="10">
        <v>1292754.95</v>
      </c>
      <c r="AI870" s="10">
        <v>0</v>
      </c>
      <c r="AJ870" s="10">
        <v>350019.56999999995</v>
      </c>
      <c r="AK870" s="10">
        <v>30000</v>
      </c>
      <c r="AL870" s="10">
        <v>103786.18000000001</v>
      </c>
      <c r="AN870" s="31">
        <f t="shared" si="126"/>
        <v>-75319.100000000559</v>
      </c>
      <c r="AO870" s="13">
        <f t="shared" si="127"/>
        <v>-83511.409999999974</v>
      </c>
      <c r="AP870" s="13">
        <f t="shared" si="128"/>
        <v>0</v>
      </c>
      <c r="AQ870" s="13">
        <f t="shared" si="129"/>
        <v>-3095.1800000000076</v>
      </c>
      <c r="AR870" s="13">
        <f t="shared" si="130"/>
        <v>11287.489999999423</v>
      </c>
    </row>
    <row r="871" spans="1:49" x14ac:dyDescent="0.25">
      <c r="A871" s="5">
        <f t="shared" ref="A871:B871" si="135">+A870+1</f>
        <v>850</v>
      </c>
      <c r="B871" s="26">
        <f t="shared" si="135"/>
        <v>84</v>
      </c>
      <c r="C871" s="15" t="s">
        <v>49</v>
      </c>
      <c r="D871" s="2" t="s">
        <v>442</v>
      </c>
      <c r="E871" s="30">
        <f t="shared" si="131"/>
        <v>10328693.65</v>
      </c>
      <c r="F871" s="32">
        <v>7938066.9900000002</v>
      </c>
      <c r="G871" s="1">
        <v>0</v>
      </c>
      <c r="H871" s="32">
        <v>1404021.8</v>
      </c>
      <c r="I871" s="1">
        <v>0</v>
      </c>
      <c r="J871" s="1">
        <v>0</v>
      </c>
      <c r="K871" s="1">
        <v>0</v>
      </c>
      <c r="L871" s="32">
        <v>599934.55000000005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32">
        <v>172399.44999999998</v>
      </c>
      <c r="S871" s="32">
        <v>23616</v>
      </c>
      <c r="T871" s="32">
        <v>190654.86</v>
      </c>
      <c r="U871" s="31"/>
      <c r="V871" s="2" t="s">
        <v>442</v>
      </c>
      <c r="W871" s="10">
        <v>9986497.1400000006</v>
      </c>
      <c r="X871" s="10">
        <v>7632449.75</v>
      </c>
      <c r="Y871" s="10">
        <v>0</v>
      </c>
      <c r="Z871" s="10">
        <v>1396056.57</v>
      </c>
      <c r="AA871" s="10">
        <v>0</v>
      </c>
      <c r="AB871" s="10">
        <v>0</v>
      </c>
      <c r="AC871" s="10">
        <v>0</v>
      </c>
      <c r="AD871" s="10">
        <v>558107.48</v>
      </c>
      <c r="AE871" s="10">
        <v>0</v>
      </c>
      <c r="AF871" s="10">
        <v>0</v>
      </c>
      <c r="AG871" s="10">
        <v>0</v>
      </c>
      <c r="AH871" s="10">
        <v>0</v>
      </c>
      <c r="AI871" s="10">
        <v>0</v>
      </c>
      <c r="AJ871" s="10">
        <v>174238.16</v>
      </c>
      <c r="AK871" s="10">
        <v>30000</v>
      </c>
      <c r="AL871" s="10">
        <v>195645.18</v>
      </c>
      <c r="AN871" s="31">
        <f t="shared" si="126"/>
        <v>342196.50999999978</v>
      </c>
      <c r="AO871" s="13">
        <f t="shared" si="127"/>
        <v>-1838.710000000021</v>
      </c>
      <c r="AP871" s="13">
        <f t="shared" si="128"/>
        <v>-6384</v>
      </c>
      <c r="AQ871" s="13">
        <f t="shared" si="129"/>
        <v>-4990.320000000007</v>
      </c>
      <c r="AR871" s="13">
        <f t="shared" si="130"/>
        <v>355409.5399999998</v>
      </c>
    </row>
    <row r="872" spans="1:49" x14ac:dyDescent="0.25">
      <c r="A872" s="5">
        <f t="shared" ref="A872:B872" si="136">+A871+1</f>
        <v>851</v>
      </c>
      <c r="B872" s="26">
        <f t="shared" si="136"/>
        <v>85</v>
      </c>
      <c r="C872" s="15" t="s">
        <v>49</v>
      </c>
      <c r="D872" s="2" t="s">
        <v>94</v>
      </c>
      <c r="E872" s="30">
        <f t="shared" si="131"/>
        <v>24350721.370000001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32">
        <v>22560508.039999999</v>
      </c>
      <c r="Q872" s="1">
        <v>0</v>
      </c>
      <c r="R872" s="32">
        <v>1310524.3899999999</v>
      </c>
      <c r="S872" s="32">
        <v>19485</v>
      </c>
      <c r="T872" s="32">
        <v>460203.94</v>
      </c>
      <c r="U872" s="31"/>
      <c r="V872" s="2" t="s">
        <v>94</v>
      </c>
      <c r="W872" s="10">
        <v>24252838.93</v>
      </c>
      <c r="X872" s="10">
        <v>0</v>
      </c>
      <c r="Y872" s="10">
        <v>0</v>
      </c>
      <c r="Z872" s="10">
        <v>0</v>
      </c>
      <c r="AA872" s="10">
        <v>0</v>
      </c>
      <c r="AB872" s="10">
        <v>0</v>
      </c>
      <c r="AC872" s="10">
        <v>0</v>
      </c>
      <c r="AD872" s="10">
        <v>0</v>
      </c>
      <c r="AE872" s="10">
        <v>0</v>
      </c>
      <c r="AF872" s="10">
        <v>0</v>
      </c>
      <c r="AG872" s="10">
        <v>0</v>
      </c>
      <c r="AH872" s="10">
        <v>22549993.039999999</v>
      </c>
      <c r="AI872" s="10">
        <v>0</v>
      </c>
      <c r="AJ872" s="10">
        <v>1212641.95</v>
      </c>
      <c r="AK872" s="10">
        <v>30000</v>
      </c>
      <c r="AL872" s="10">
        <v>460203.94</v>
      </c>
      <c r="AN872" s="31">
        <f t="shared" si="126"/>
        <v>97882.440000001341</v>
      </c>
      <c r="AO872" s="13">
        <f t="shared" si="127"/>
        <v>97882.439999999944</v>
      </c>
      <c r="AP872" s="13">
        <f t="shared" si="128"/>
        <v>-10515</v>
      </c>
      <c r="AQ872" s="13">
        <f t="shared" si="129"/>
        <v>0</v>
      </c>
      <c r="AR872" s="13">
        <f t="shared" si="130"/>
        <v>10515.000000001397</v>
      </c>
    </row>
    <row r="873" spans="1:49" x14ac:dyDescent="0.25">
      <c r="A873" s="5">
        <f t="shared" ref="A873:B873" si="137">+A872+1</f>
        <v>852</v>
      </c>
      <c r="B873" s="26">
        <f t="shared" si="137"/>
        <v>86</v>
      </c>
      <c r="C873" s="15" t="s">
        <v>49</v>
      </c>
      <c r="D873" s="2" t="s">
        <v>443</v>
      </c>
      <c r="E873" s="30">
        <f t="shared" si="131"/>
        <v>5721258.9699999997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2">
        <v>1691332.53</v>
      </c>
      <c r="P873" s="12">
        <v>3752131.26</v>
      </c>
      <c r="Q873" s="1">
        <v>0</v>
      </c>
      <c r="R873" s="32">
        <v>145984.07999999999</v>
      </c>
      <c r="S873" s="32">
        <v>20720</v>
      </c>
      <c r="T873" s="32">
        <v>111091.1</v>
      </c>
      <c r="U873" s="31"/>
      <c r="V873" s="2" t="s">
        <v>443</v>
      </c>
      <c r="W873" s="10">
        <v>5582754.2267986527</v>
      </c>
      <c r="X873" s="10">
        <v>0</v>
      </c>
      <c r="Y873" s="10">
        <v>0</v>
      </c>
      <c r="Z873" s="10">
        <v>0</v>
      </c>
      <c r="AA873" s="10">
        <v>0</v>
      </c>
      <c r="AB873" s="10">
        <v>0</v>
      </c>
      <c r="AC873" s="10">
        <v>0</v>
      </c>
      <c r="AD873" s="10">
        <v>0</v>
      </c>
      <c r="AE873" s="10">
        <v>0</v>
      </c>
      <c r="AF873" s="10">
        <v>0</v>
      </c>
      <c r="AG873" s="10">
        <v>1657234.73</v>
      </c>
      <c r="AH873" s="10">
        <v>3639857.38</v>
      </c>
      <c r="AI873" s="10">
        <v>0</v>
      </c>
      <c r="AJ873" s="10">
        <v>147558.19679865334</v>
      </c>
      <c r="AK873" s="10">
        <v>30000</v>
      </c>
      <c r="AL873" s="10">
        <v>108103.92000000001</v>
      </c>
      <c r="AN873" s="31">
        <f t="shared" si="126"/>
        <v>138504.74320134707</v>
      </c>
      <c r="AO873" s="13">
        <f t="shared" si="127"/>
        <v>-1574.1167986533546</v>
      </c>
      <c r="AP873" s="13">
        <f t="shared" si="128"/>
        <v>-9280</v>
      </c>
      <c r="AQ873" s="13">
        <f t="shared" si="129"/>
        <v>2987.179999999993</v>
      </c>
      <c r="AR873" s="13">
        <f t="shared" si="130"/>
        <v>146371.68000000043</v>
      </c>
    </row>
    <row r="874" spans="1:49" x14ac:dyDescent="0.25">
      <c r="A874" s="5">
        <f t="shared" ref="A874:B874" si="138">+A873+1</f>
        <v>853</v>
      </c>
      <c r="B874" s="26">
        <f t="shared" si="138"/>
        <v>87</v>
      </c>
      <c r="C874" s="15" t="s">
        <v>49</v>
      </c>
      <c r="D874" s="2" t="s">
        <v>813</v>
      </c>
      <c r="E874" s="30">
        <f t="shared" si="131"/>
        <v>6563013.8600000003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2">
        <v>2821442.06</v>
      </c>
      <c r="O874" s="1">
        <v>0</v>
      </c>
      <c r="P874" s="12">
        <v>3415083.17</v>
      </c>
      <c r="Q874" s="1">
        <v>0</v>
      </c>
      <c r="R874" s="32">
        <v>171804.61</v>
      </c>
      <c r="S874" s="32">
        <v>27408</v>
      </c>
      <c r="T874" s="32">
        <v>127276.02</v>
      </c>
      <c r="U874" s="31"/>
      <c r="V874" s="2" t="s">
        <v>813</v>
      </c>
      <c r="W874" s="10">
        <v>5067886.9588335324</v>
      </c>
      <c r="X874" s="10">
        <v>0</v>
      </c>
      <c r="Y874" s="10">
        <v>0</v>
      </c>
      <c r="Z874" s="10">
        <v>0</v>
      </c>
      <c r="AA874" s="10">
        <v>0</v>
      </c>
      <c r="AB874" s="10">
        <v>0</v>
      </c>
      <c r="AC874" s="10">
        <v>0</v>
      </c>
      <c r="AD874" s="10">
        <v>0</v>
      </c>
      <c r="AE874" s="10">
        <v>0</v>
      </c>
      <c r="AF874" s="10">
        <v>1450713.18</v>
      </c>
      <c r="AG874" s="10">
        <v>0</v>
      </c>
      <c r="AH874" s="10">
        <v>3316232.04</v>
      </c>
      <c r="AI874" s="10">
        <v>0</v>
      </c>
      <c r="AJ874" s="10">
        <v>173657.13883353287</v>
      </c>
      <c r="AK874" s="10">
        <v>30000</v>
      </c>
      <c r="AL874" s="10">
        <v>97284.6</v>
      </c>
      <c r="AN874" s="31">
        <f t="shared" si="126"/>
        <v>1495126.9011664679</v>
      </c>
      <c r="AO874" s="13">
        <f t="shared" si="127"/>
        <v>-1852.5288335328805</v>
      </c>
      <c r="AP874" s="13">
        <f t="shared" si="128"/>
        <v>-2592</v>
      </c>
      <c r="AQ874" s="13">
        <f t="shared" si="129"/>
        <v>29991.42</v>
      </c>
      <c r="AR874" s="13">
        <f t="shared" si="130"/>
        <v>1469580.0100000009</v>
      </c>
    </row>
    <row r="875" spans="1:49" x14ac:dyDescent="0.25">
      <c r="A875" s="5">
        <f t="shared" ref="A875:B875" si="139">+A874+1</f>
        <v>854</v>
      </c>
      <c r="B875" s="26">
        <f t="shared" si="139"/>
        <v>88</v>
      </c>
      <c r="C875" s="15" t="s">
        <v>49</v>
      </c>
      <c r="D875" s="2" t="s">
        <v>814</v>
      </c>
      <c r="E875" s="30">
        <f t="shared" si="131"/>
        <v>7182520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6959911.0999999996</v>
      </c>
      <c r="N875" s="1">
        <v>0</v>
      </c>
      <c r="O875" s="1">
        <v>0</v>
      </c>
      <c r="P875" s="1">
        <v>0</v>
      </c>
      <c r="Q875" s="1">
        <v>0</v>
      </c>
      <c r="R875" s="32">
        <v>50569.9</v>
      </c>
      <c r="S875" s="32">
        <v>30000</v>
      </c>
      <c r="T875" s="32">
        <v>142039</v>
      </c>
      <c r="U875" s="31"/>
      <c r="V875" s="2" t="s">
        <v>814</v>
      </c>
      <c r="W875" s="10">
        <v>7182530</v>
      </c>
      <c r="X875" s="10">
        <v>0</v>
      </c>
      <c r="Y875" s="10">
        <v>0</v>
      </c>
      <c r="Z875" s="10">
        <v>0</v>
      </c>
      <c r="AA875" s="10">
        <v>0</v>
      </c>
      <c r="AB875" s="10">
        <v>0</v>
      </c>
      <c r="AC875" s="10">
        <v>0</v>
      </c>
      <c r="AD875" s="10">
        <v>0</v>
      </c>
      <c r="AE875" s="10">
        <v>6657526.1200000001</v>
      </c>
      <c r="AF875" s="10">
        <v>0</v>
      </c>
      <c r="AG875" s="10">
        <v>0</v>
      </c>
      <c r="AH875" s="10">
        <v>0</v>
      </c>
      <c r="AI875" s="10">
        <v>0</v>
      </c>
      <c r="AJ875" s="10">
        <v>359136</v>
      </c>
      <c r="AK875" s="10">
        <v>30000</v>
      </c>
      <c r="AL875" s="10">
        <v>135867.88</v>
      </c>
      <c r="AN875" s="31">
        <f t="shared" si="126"/>
        <v>-10</v>
      </c>
      <c r="AO875" s="13">
        <f t="shared" si="127"/>
        <v>-308566.09999999998</v>
      </c>
      <c r="AP875" s="13">
        <f t="shared" si="128"/>
        <v>0</v>
      </c>
      <c r="AQ875" s="13">
        <f t="shared" si="129"/>
        <v>6171.1199999999953</v>
      </c>
      <c r="AR875" s="13">
        <f t="shared" si="130"/>
        <v>302384.98</v>
      </c>
    </row>
    <row r="876" spans="1:49" x14ac:dyDescent="0.25">
      <c r="A876" s="5">
        <f t="shared" ref="A876:B876" si="140">+A875+1</f>
        <v>855</v>
      </c>
      <c r="B876" s="26">
        <f t="shared" si="140"/>
        <v>89</v>
      </c>
      <c r="C876" s="15" t="s">
        <v>49</v>
      </c>
      <c r="D876" s="2" t="s">
        <v>815</v>
      </c>
      <c r="E876" s="30">
        <f t="shared" si="131"/>
        <v>15021461.029999999</v>
      </c>
      <c r="F876" s="32">
        <v>6326516.6900000004</v>
      </c>
      <c r="G876" s="1">
        <v>0</v>
      </c>
      <c r="H876" s="1">
        <v>0</v>
      </c>
      <c r="I876" s="32">
        <v>2071634.12</v>
      </c>
      <c r="J876" s="1">
        <v>0</v>
      </c>
      <c r="K876" s="1">
        <v>0</v>
      </c>
      <c r="L876" s="32">
        <v>439123.45</v>
      </c>
      <c r="M876" s="1">
        <v>0</v>
      </c>
      <c r="N876" s="32">
        <v>5629265.6600000001</v>
      </c>
      <c r="O876" s="1">
        <v>0</v>
      </c>
      <c r="P876" s="1">
        <v>0</v>
      </c>
      <c r="Q876" s="1">
        <v>0</v>
      </c>
      <c r="R876" s="32">
        <v>243929.77</v>
      </c>
      <c r="S876" s="32">
        <v>24113</v>
      </c>
      <c r="T876" s="32">
        <v>286878.33999999997</v>
      </c>
      <c r="U876" s="31"/>
      <c r="V876" s="2" t="s">
        <v>815</v>
      </c>
      <c r="W876" s="10">
        <v>14516947.976365276</v>
      </c>
      <c r="X876" s="10">
        <v>6082383.1100000003</v>
      </c>
      <c r="Y876" s="10">
        <v>0</v>
      </c>
      <c r="Z876" s="10">
        <v>0</v>
      </c>
      <c r="AA876" s="10">
        <v>2027023.53</v>
      </c>
      <c r="AB876" s="10">
        <v>0</v>
      </c>
      <c r="AC876" s="10">
        <v>0</v>
      </c>
      <c r="AD876" s="10">
        <v>408620.41</v>
      </c>
      <c r="AE876" s="10">
        <v>0</v>
      </c>
      <c r="AF876" s="10">
        <v>5437553.1699999999</v>
      </c>
      <c r="AG876" s="10">
        <v>0</v>
      </c>
      <c r="AH876" s="10">
        <v>0</v>
      </c>
      <c r="AI876" s="10">
        <v>0</v>
      </c>
      <c r="AJ876" s="10">
        <v>246559.99636527456</v>
      </c>
      <c r="AK876" s="10">
        <v>30000</v>
      </c>
      <c r="AL876" s="10">
        <v>284807.76</v>
      </c>
      <c r="AN876" s="31">
        <f t="shared" si="126"/>
        <v>504513.05363472365</v>
      </c>
      <c r="AO876" s="13">
        <f t="shared" si="127"/>
        <v>-2630.2263652745751</v>
      </c>
      <c r="AP876" s="13">
        <f t="shared" si="128"/>
        <v>-5887</v>
      </c>
      <c r="AQ876" s="13">
        <f t="shared" si="129"/>
        <v>2070.5799999999581</v>
      </c>
      <c r="AR876" s="13">
        <f t="shared" si="130"/>
        <v>510959.69999999827</v>
      </c>
    </row>
    <row r="877" spans="1:49" x14ac:dyDescent="0.25">
      <c r="A877" s="5">
        <f t="shared" si="133"/>
        <v>856</v>
      </c>
      <c r="B877" s="26">
        <f t="shared" si="133"/>
        <v>90</v>
      </c>
      <c r="C877" s="15" t="s">
        <v>49</v>
      </c>
      <c r="D877" s="2" t="s">
        <v>447</v>
      </c>
      <c r="E877" s="30">
        <f t="shared" si="131"/>
        <v>4585788.1899999995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32">
        <v>4358801.26</v>
      </c>
      <c r="O877" s="1">
        <v>0</v>
      </c>
      <c r="P877" s="1">
        <v>0</v>
      </c>
      <c r="Q877" s="1">
        <v>0</v>
      </c>
      <c r="R877" s="32">
        <v>119482.81</v>
      </c>
      <c r="S877" s="32">
        <v>18549</v>
      </c>
      <c r="T877" s="32">
        <v>88955.12</v>
      </c>
      <c r="U877" s="31"/>
      <c r="V877" s="2" t="s">
        <v>447</v>
      </c>
      <c r="W877" s="10">
        <v>4242362.4123692149</v>
      </c>
      <c r="X877" s="10">
        <v>0</v>
      </c>
      <c r="Y877" s="10">
        <v>0</v>
      </c>
      <c r="Z877" s="10">
        <v>0</v>
      </c>
      <c r="AA877" s="10">
        <v>0</v>
      </c>
      <c r="AB877" s="10">
        <v>0</v>
      </c>
      <c r="AC877" s="10">
        <v>0</v>
      </c>
      <c r="AD877" s="10">
        <v>0</v>
      </c>
      <c r="AE877" s="10">
        <v>0</v>
      </c>
      <c r="AF877" s="10">
        <v>4009759.42</v>
      </c>
      <c r="AG877" s="10">
        <v>0</v>
      </c>
      <c r="AH877" s="10">
        <v>0</v>
      </c>
      <c r="AI877" s="10">
        <v>0</v>
      </c>
      <c r="AJ877" s="10">
        <v>120771.17236921479</v>
      </c>
      <c r="AK877" s="10">
        <v>30000</v>
      </c>
      <c r="AL877" s="10">
        <v>81831.820000000007</v>
      </c>
      <c r="AN877" s="31">
        <f t="shared" si="126"/>
        <v>343425.77763078455</v>
      </c>
      <c r="AO877" s="13">
        <f t="shared" si="127"/>
        <v>-1288.3623692147958</v>
      </c>
      <c r="AP877" s="13">
        <f t="shared" si="128"/>
        <v>-11451</v>
      </c>
      <c r="AQ877" s="13">
        <f t="shared" si="129"/>
        <v>7123.2999999999884</v>
      </c>
      <c r="AR877" s="13">
        <f t="shared" si="130"/>
        <v>349041.83999999933</v>
      </c>
    </row>
    <row r="878" spans="1:49" x14ac:dyDescent="0.25">
      <c r="A878" s="5">
        <f t="shared" si="133"/>
        <v>857</v>
      </c>
      <c r="B878" s="26">
        <f t="shared" si="133"/>
        <v>91</v>
      </c>
      <c r="C878" s="15" t="s">
        <v>49</v>
      </c>
      <c r="D878" s="2" t="s">
        <v>816</v>
      </c>
      <c r="E878" s="30">
        <f t="shared" si="131"/>
        <v>14979865.300000001</v>
      </c>
      <c r="F878" s="32">
        <v>3104347.48</v>
      </c>
      <c r="G878" s="32">
        <v>1721723.72</v>
      </c>
      <c r="H878" s="1">
        <v>0</v>
      </c>
      <c r="I878" s="1">
        <v>0</v>
      </c>
      <c r="J878" s="1">
        <v>0</v>
      </c>
      <c r="K878" s="1">
        <v>0</v>
      </c>
      <c r="L878" s="32">
        <v>237937.63</v>
      </c>
      <c r="M878" s="1">
        <v>0</v>
      </c>
      <c r="N878" s="1">
        <v>0</v>
      </c>
      <c r="O878" s="1">
        <v>0</v>
      </c>
      <c r="P878" s="32">
        <v>8963263.1999999993</v>
      </c>
      <c r="Q878" s="1">
        <v>0</v>
      </c>
      <c r="R878" s="32">
        <v>656086.29</v>
      </c>
      <c r="S878" s="32">
        <v>15092</v>
      </c>
      <c r="T878" s="32">
        <v>281414.98</v>
      </c>
      <c r="U878" s="31"/>
      <c r="V878" s="2" t="s">
        <v>816</v>
      </c>
      <c r="W878" s="10">
        <v>14406947.329802196</v>
      </c>
      <c r="X878" s="10">
        <v>3026078.52</v>
      </c>
      <c r="Y878" s="10">
        <v>1715636.7</v>
      </c>
      <c r="Z878" s="10">
        <v>0</v>
      </c>
      <c r="AA878" s="10">
        <v>0</v>
      </c>
      <c r="AB878" s="10">
        <v>0</v>
      </c>
      <c r="AC878" s="10">
        <v>0</v>
      </c>
      <c r="AD878" s="10">
        <v>221275.87</v>
      </c>
      <c r="AE878" s="10">
        <v>0</v>
      </c>
      <c r="AF878" s="10">
        <v>0</v>
      </c>
      <c r="AG878" s="10">
        <v>0</v>
      </c>
      <c r="AH878" s="10">
        <v>8953863.4900000002</v>
      </c>
      <c r="AI878" s="10">
        <v>0</v>
      </c>
      <c r="AJ878" s="10">
        <v>176075.30980219782</v>
      </c>
      <c r="AK878" s="10">
        <v>30000</v>
      </c>
      <c r="AL878" s="10">
        <v>284017.44</v>
      </c>
      <c r="AN878" s="31">
        <f t="shared" si="126"/>
        <v>572917.97019780427</v>
      </c>
      <c r="AO878" s="13">
        <f t="shared" si="127"/>
        <v>480010.98019780219</v>
      </c>
      <c r="AP878" s="13">
        <f t="shared" si="128"/>
        <v>-14908</v>
      </c>
      <c r="AQ878" s="13">
        <f t="shared" si="129"/>
        <v>-2602.460000000021</v>
      </c>
      <c r="AR878" s="13">
        <f t="shared" si="130"/>
        <v>110417.45000000211</v>
      </c>
    </row>
    <row r="879" spans="1:49" x14ac:dyDescent="0.25">
      <c r="A879" s="5">
        <f t="shared" si="133"/>
        <v>858</v>
      </c>
      <c r="B879" s="26">
        <f t="shared" si="133"/>
        <v>92</v>
      </c>
      <c r="C879" s="15" t="s">
        <v>49</v>
      </c>
      <c r="D879" s="2" t="s">
        <v>448</v>
      </c>
      <c r="E879" s="30">
        <f t="shared" si="131"/>
        <v>8891919.1799999997</v>
      </c>
      <c r="F879" s="32">
        <v>6447200.2000000002</v>
      </c>
      <c r="G879" s="1">
        <v>0</v>
      </c>
      <c r="H879" s="1">
        <v>0</v>
      </c>
      <c r="I879" s="32">
        <v>2112063.88</v>
      </c>
      <c r="J879" s="1">
        <v>0</v>
      </c>
      <c r="K879" s="1">
        <v>0</v>
      </c>
      <c r="L879" s="32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32">
        <v>143369.24</v>
      </c>
      <c r="S879" s="32">
        <v>14607</v>
      </c>
      <c r="T879" s="32">
        <v>174678.86</v>
      </c>
      <c r="U879" s="31"/>
      <c r="V879" s="2" t="s">
        <v>448</v>
      </c>
      <c r="W879" s="10">
        <v>8592238.3742857147</v>
      </c>
      <c r="X879" s="10">
        <v>6187066.3499999996</v>
      </c>
      <c r="Y879" s="10">
        <v>0</v>
      </c>
      <c r="Z879" s="10">
        <v>0</v>
      </c>
      <c r="AA879" s="10">
        <v>2061910.41</v>
      </c>
      <c r="AB879" s="10">
        <v>0</v>
      </c>
      <c r="AC879" s="10">
        <v>0</v>
      </c>
      <c r="AD879" s="10">
        <v>0</v>
      </c>
      <c r="AE879" s="10">
        <v>0</v>
      </c>
      <c r="AF879" s="10">
        <v>0</v>
      </c>
      <c r="AG879" s="10">
        <v>0</v>
      </c>
      <c r="AH879" s="10">
        <v>0</v>
      </c>
      <c r="AI879" s="10">
        <v>0</v>
      </c>
      <c r="AJ879" s="10">
        <v>144915.15428571432</v>
      </c>
      <c r="AK879" s="10">
        <v>30000</v>
      </c>
      <c r="AL879" s="10">
        <v>168346.46000000002</v>
      </c>
      <c r="AN879" s="31">
        <f t="shared" si="126"/>
        <v>299680.805714285</v>
      </c>
      <c r="AO879" s="13">
        <f t="shared" si="127"/>
        <v>-1545.9142857143306</v>
      </c>
      <c r="AP879" s="13">
        <f t="shared" si="128"/>
        <v>-15393</v>
      </c>
      <c r="AQ879" s="13">
        <f t="shared" si="129"/>
        <v>6332.3999999999651</v>
      </c>
      <c r="AR879" s="13">
        <f t="shared" si="130"/>
        <v>310287.31999999937</v>
      </c>
    </row>
    <row r="880" spans="1:49" x14ac:dyDescent="0.25">
      <c r="A880" s="5">
        <f t="shared" si="133"/>
        <v>859</v>
      </c>
      <c r="B880" s="26">
        <f t="shared" si="133"/>
        <v>93</v>
      </c>
      <c r="C880" s="15" t="s">
        <v>49</v>
      </c>
      <c r="D880" s="2" t="s">
        <v>450</v>
      </c>
      <c r="E880" s="30">
        <f t="shared" si="131"/>
        <v>18055819.150000002</v>
      </c>
      <c r="F880" s="32">
        <v>7846821.4699999997</v>
      </c>
      <c r="G880" s="1">
        <v>0</v>
      </c>
      <c r="H880" s="1">
        <v>0</v>
      </c>
      <c r="I880" s="32">
        <v>2574969.2400000002</v>
      </c>
      <c r="J880" s="1">
        <v>0</v>
      </c>
      <c r="K880" s="1">
        <v>0</v>
      </c>
      <c r="L880" s="32">
        <v>0</v>
      </c>
      <c r="M880" s="1">
        <v>0</v>
      </c>
      <c r="N880" s="32">
        <v>6979933.9500000002</v>
      </c>
      <c r="O880" s="1">
        <v>0</v>
      </c>
      <c r="P880" s="1">
        <v>0</v>
      </c>
      <c r="Q880" s="1">
        <v>0</v>
      </c>
      <c r="R880" s="32">
        <v>269983.23</v>
      </c>
      <c r="S880" s="32">
        <v>28974</v>
      </c>
      <c r="T880" s="32">
        <v>355137.26</v>
      </c>
      <c r="U880" s="31"/>
      <c r="V880" s="2" t="s">
        <v>450</v>
      </c>
      <c r="W880" s="10">
        <v>17425922.59024927</v>
      </c>
      <c r="X880" s="10">
        <v>7534224.8200000003</v>
      </c>
      <c r="Y880" s="10">
        <v>0</v>
      </c>
      <c r="Z880" s="10">
        <v>0</v>
      </c>
      <c r="AA880" s="10">
        <v>2510866.33</v>
      </c>
      <c r="AB880" s="10">
        <v>0</v>
      </c>
      <c r="AC880" s="10">
        <v>0</v>
      </c>
      <c r="AD880" s="10">
        <v>0</v>
      </c>
      <c r="AE880" s="10">
        <v>0</v>
      </c>
      <c r="AF880" s="10">
        <v>6735476.46</v>
      </c>
      <c r="AG880" s="10">
        <v>0</v>
      </c>
      <c r="AH880" s="10">
        <v>0</v>
      </c>
      <c r="AI880" s="10">
        <v>0</v>
      </c>
      <c r="AJ880" s="10">
        <v>272894.40024927072</v>
      </c>
      <c r="AK880" s="10">
        <v>30000</v>
      </c>
      <c r="AL880" s="10">
        <v>342460.58</v>
      </c>
      <c r="AN880" s="31">
        <f t="shared" si="126"/>
        <v>629896.55975073203</v>
      </c>
      <c r="AO880" s="13">
        <f t="shared" si="127"/>
        <v>-2911.1702492707409</v>
      </c>
      <c r="AP880" s="13">
        <f t="shared" si="128"/>
        <v>-1026</v>
      </c>
      <c r="AQ880" s="13">
        <f t="shared" si="129"/>
        <v>12676.679999999993</v>
      </c>
      <c r="AR880" s="13">
        <f t="shared" si="130"/>
        <v>621157.05000000284</v>
      </c>
    </row>
    <row r="881" spans="1:44" x14ac:dyDescent="0.25">
      <c r="A881" s="5">
        <f t="shared" si="133"/>
        <v>860</v>
      </c>
      <c r="B881" s="26">
        <f t="shared" si="133"/>
        <v>94</v>
      </c>
      <c r="C881" s="15" t="s">
        <v>49</v>
      </c>
      <c r="D881" s="2" t="s">
        <v>817</v>
      </c>
      <c r="E881" s="30">
        <f t="shared" si="131"/>
        <v>19535619.370000001</v>
      </c>
      <c r="F881" s="32">
        <v>6318160.4800000004</v>
      </c>
      <c r="G881" s="32">
        <v>3325848.99</v>
      </c>
      <c r="H881" s="1">
        <v>0</v>
      </c>
      <c r="I881" s="1">
        <v>0</v>
      </c>
      <c r="J881" s="1">
        <v>0</v>
      </c>
      <c r="K881" s="1">
        <v>0</v>
      </c>
      <c r="L881" s="32">
        <v>438476.79999999999</v>
      </c>
      <c r="M881" s="1">
        <v>0</v>
      </c>
      <c r="N881" s="32">
        <v>5622966.2999999998</v>
      </c>
      <c r="O881" s="32">
        <v>3043590.03</v>
      </c>
      <c r="P881" s="1">
        <v>0</v>
      </c>
      <c r="Q881" s="1">
        <v>0</v>
      </c>
      <c r="R881" s="32">
        <v>382271.75</v>
      </c>
      <c r="S881" s="32">
        <v>30620</v>
      </c>
      <c r="T881" s="32">
        <v>373685.02</v>
      </c>
      <c r="U881" s="31"/>
      <c r="V881" s="2" t="s">
        <v>817</v>
      </c>
      <c r="W881" s="10">
        <v>18945232.11369418</v>
      </c>
      <c r="X881" s="10">
        <v>6076152.3899999997</v>
      </c>
      <c r="Y881" s="10">
        <v>3238641.58</v>
      </c>
      <c r="Z881" s="10">
        <v>0</v>
      </c>
      <c r="AA881" s="10">
        <v>0</v>
      </c>
      <c r="AB881" s="10">
        <v>0</v>
      </c>
      <c r="AC881" s="10">
        <v>0</v>
      </c>
      <c r="AD881" s="10">
        <v>408201.84</v>
      </c>
      <c r="AE881" s="10">
        <v>0</v>
      </c>
      <c r="AF881" s="10">
        <v>5431983.0199999996</v>
      </c>
      <c r="AG881" s="10">
        <v>3003282.82</v>
      </c>
      <c r="AH881" s="10">
        <v>0</v>
      </c>
      <c r="AI881" s="10">
        <v>0</v>
      </c>
      <c r="AJ881" s="10">
        <v>386393.70369417837</v>
      </c>
      <c r="AK881" s="10">
        <v>30000</v>
      </c>
      <c r="AL881" s="10">
        <v>370576.75999999995</v>
      </c>
      <c r="AN881" s="31">
        <f t="shared" si="126"/>
        <v>590387.25630582124</v>
      </c>
      <c r="AO881" s="13">
        <f t="shared" si="127"/>
        <v>-4121.9536941783736</v>
      </c>
      <c r="AP881" s="13">
        <f t="shared" si="128"/>
        <v>620</v>
      </c>
      <c r="AQ881" s="13">
        <f t="shared" si="129"/>
        <v>3108.2600000000675</v>
      </c>
      <c r="AR881" s="13">
        <f t="shared" si="130"/>
        <v>590780.94999999949</v>
      </c>
    </row>
    <row r="882" spans="1:44" x14ac:dyDescent="0.25">
      <c r="A882" s="5">
        <f t="shared" si="133"/>
        <v>861</v>
      </c>
      <c r="B882" s="26">
        <f t="shared" si="133"/>
        <v>95</v>
      </c>
      <c r="C882" s="15" t="s">
        <v>49</v>
      </c>
      <c r="D882" s="2" t="s">
        <v>818</v>
      </c>
      <c r="E882" s="30">
        <f t="shared" si="131"/>
        <v>10178100.090000002</v>
      </c>
      <c r="F882" s="32">
        <v>6044465.2300000004</v>
      </c>
      <c r="G882" s="1">
        <v>0</v>
      </c>
      <c r="H882" s="32">
        <v>1328181.54</v>
      </c>
      <c r="I882" s="32">
        <v>1978121.42</v>
      </c>
      <c r="J882" s="1">
        <v>0</v>
      </c>
      <c r="K882" s="1">
        <v>0</v>
      </c>
      <c r="L882" s="32">
        <v>419677.57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32">
        <v>190326.33000000002</v>
      </c>
      <c r="S882" s="32">
        <v>26496</v>
      </c>
      <c r="T882" s="32">
        <v>190832</v>
      </c>
      <c r="U882" s="31"/>
      <c r="V882" s="2" t="s">
        <v>818</v>
      </c>
      <c r="W882" s="10">
        <v>9861573.6653932314</v>
      </c>
      <c r="X882" s="10">
        <v>5813017.5800000001</v>
      </c>
      <c r="Y882" s="10">
        <v>0</v>
      </c>
      <c r="Z882" s="10">
        <v>1305615.03</v>
      </c>
      <c r="AA882" s="10">
        <v>1937254.39</v>
      </c>
      <c r="AB882" s="10">
        <v>0</v>
      </c>
      <c r="AC882" s="10">
        <v>0</v>
      </c>
      <c r="AD882" s="10">
        <v>390524.18</v>
      </c>
      <c r="AE882" s="10">
        <v>0</v>
      </c>
      <c r="AF882" s="10">
        <v>0</v>
      </c>
      <c r="AG882" s="10">
        <v>0</v>
      </c>
      <c r="AH882" s="10">
        <v>0</v>
      </c>
      <c r="AI882" s="10">
        <v>0</v>
      </c>
      <c r="AJ882" s="10">
        <v>192378.58539323078</v>
      </c>
      <c r="AK882" s="10">
        <v>30000</v>
      </c>
      <c r="AL882" s="10">
        <v>192783.90000000002</v>
      </c>
      <c r="AN882" s="31">
        <f t="shared" si="126"/>
        <v>316526.42460677028</v>
      </c>
      <c r="AO882" s="13">
        <f t="shared" si="127"/>
        <v>-2052.2553932307637</v>
      </c>
      <c r="AP882" s="13">
        <f t="shared" si="128"/>
        <v>-3504</v>
      </c>
      <c r="AQ882" s="13">
        <f t="shared" si="129"/>
        <v>-1951.9000000000233</v>
      </c>
      <c r="AR882" s="13">
        <f t="shared" si="130"/>
        <v>324034.58000000106</v>
      </c>
    </row>
    <row r="883" spans="1:44" x14ac:dyDescent="0.25">
      <c r="A883" s="5">
        <f t="shared" si="133"/>
        <v>862</v>
      </c>
      <c r="B883" s="26">
        <f t="shared" si="133"/>
        <v>96</v>
      </c>
      <c r="C883" s="15" t="s">
        <v>49</v>
      </c>
      <c r="D883" s="2" t="s">
        <v>819</v>
      </c>
      <c r="E883" s="30">
        <f t="shared" si="131"/>
        <v>10094669.43</v>
      </c>
      <c r="F883" s="32">
        <v>5994722.4299999997</v>
      </c>
      <c r="G883" s="1">
        <v>0</v>
      </c>
      <c r="H883" s="32">
        <v>1317116.47</v>
      </c>
      <c r="I883" s="32">
        <v>1961640.85</v>
      </c>
      <c r="J883" s="1">
        <v>0</v>
      </c>
      <c r="K883" s="1">
        <v>0</v>
      </c>
      <c r="L883" s="32">
        <v>416257.64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32">
        <v>189887.36000000002</v>
      </c>
      <c r="S883" s="32">
        <v>25790</v>
      </c>
      <c r="T883" s="32">
        <v>189254.68000000002</v>
      </c>
      <c r="U883" s="31"/>
      <c r="V883" s="2" t="s">
        <v>819</v>
      </c>
      <c r="W883" s="10">
        <v>9781870.8322528359</v>
      </c>
      <c r="X883" s="10">
        <v>5765219.5499999998</v>
      </c>
      <c r="Y883" s="10">
        <v>0</v>
      </c>
      <c r="Z883" s="10">
        <v>1294879.48</v>
      </c>
      <c r="AA883" s="10">
        <v>1921325.14</v>
      </c>
      <c r="AB883" s="10">
        <v>0</v>
      </c>
      <c r="AC883" s="10">
        <v>0</v>
      </c>
      <c r="AD883" s="10">
        <v>387313.07</v>
      </c>
      <c r="AE883" s="10">
        <v>0</v>
      </c>
      <c r="AF883" s="10">
        <v>0</v>
      </c>
      <c r="AG883" s="10">
        <v>0</v>
      </c>
      <c r="AH883" s="10">
        <v>0</v>
      </c>
      <c r="AI883" s="10">
        <v>0</v>
      </c>
      <c r="AJ883" s="10">
        <v>191934.87225283522</v>
      </c>
      <c r="AK883" s="10">
        <v>30000</v>
      </c>
      <c r="AL883" s="10">
        <v>191198.72</v>
      </c>
      <c r="AN883" s="31">
        <f t="shared" si="126"/>
        <v>312798.59774716385</v>
      </c>
      <c r="AO883" s="13">
        <f t="shared" si="127"/>
        <v>-2047.5122528352076</v>
      </c>
      <c r="AP883" s="13">
        <f t="shared" si="128"/>
        <v>-4210</v>
      </c>
      <c r="AQ883" s="13">
        <f t="shared" si="129"/>
        <v>-1944.039999999979</v>
      </c>
      <c r="AR883" s="13">
        <f t="shared" si="130"/>
        <v>321000.14999999903</v>
      </c>
    </row>
    <row r="884" spans="1:44" x14ac:dyDescent="0.25">
      <c r="A884" s="5">
        <f t="shared" ref="A884:B899" si="141">+A883+1</f>
        <v>863</v>
      </c>
      <c r="B884" s="26">
        <f t="shared" si="141"/>
        <v>97</v>
      </c>
      <c r="C884" s="15" t="s">
        <v>49</v>
      </c>
      <c r="D884" s="2" t="s">
        <v>95</v>
      </c>
      <c r="E884" s="30">
        <f t="shared" si="131"/>
        <v>24483239.819999997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32">
        <v>22764496.27</v>
      </c>
      <c r="Q884" s="1">
        <v>0</v>
      </c>
      <c r="R884" s="32">
        <v>1224161.99</v>
      </c>
      <c r="S884" s="32">
        <v>30000</v>
      </c>
      <c r="T884" s="32">
        <v>464581.56</v>
      </c>
      <c r="U884" s="31"/>
      <c r="V884" s="2" t="s">
        <v>95</v>
      </c>
      <c r="W884" s="10">
        <v>24483239.819999997</v>
      </c>
      <c r="X884" s="10">
        <v>0</v>
      </c>
      <c r="Y884" s="10">
        <v>0</v>
      </c>
      <c r="Z884" s="10">
        <v>0</v>
      </c>
      <c r="AA884" s="10">
        <v>0</v>
      </c>
      <c r="AB884" s="10">
        <v>0</v>
      </c>
      <c r="AC884" s="10">
        <v>0</v>
      </c>
      <c r="AD884" s="10">
        <v>0</v>
      </c>
      <c r="AE884" s="10">
        <v>0</v>
      </c>
      <c r="AF884" s="10">
        <v>0</v>
      </c>
      <c r="AG884" s="10">
        <v>0</v>
      </c>
      <c r="AH884" s="10">
        <v>22764496.27</v>
      </c>
      <c r="AI884" s="10">
        <v>0</v>
      </c>
      <c r="AJ884" s="10">
        <v>1224161.99</v>
      </c>
      <c r="AK884" s="10">
        <v>30000</v>
      </c>
      <c r="AL884" s="10">
        <v>464581.56</v>
      </c>
      <c r="AN884" s="31">
        <f t="shared" si="126"/>
        <v>0</v>
      </c>
      <c r="AO884" s="13">
        <f t="shared" si="127"/>
        <v>0</v>
      </c>
      <c r="AP884" s="13">
        <f t="shared" si="128"/>
        <v>0</v>
      </c>
      <c r="AQ884" s="13">
        <f t="shared" si="129"/>
        <v>0</v>
      </c>
      <c r="AR884" s="13">
        <f t="shared" si="130"/>
        <v>0</v>
      </c>
    </row>
    <row r="885" spans="1:44" x14ac:dyDescent="0.25">
      <c r="A885" s="5">
        <f t="shared" si="141"/>
        <v>864</v>
      </c>
      <c r="B885" s="26">
        <f t="shared" si="141"/>
        <v>98</v>
      </c>
      <c r="C885" s="15" t="s">
        <v>49</v>
      </c>
      <c r="D885" s="2" t="s">
        <v>820</v>
      </c>
      <c r="E885" s="30">
        <f t="shared" si="131"/>
        <v>10105455.99</v>
      </c>
      <c r="F885" s="32">
        <v>6003087.4699999997</v>
      </c>
      <c r="G885" s="1">
        <v>0</v>
      </c>
      <c r="H885" s="32">
        <v>1318314.01</v>
      </c>
      <c r="I885" s="32">
        <v>1963420.4</v>
      </c>
      <c r="J885" s="1">
        <v>0</v>
      </c>
      <c r="K885" s="1">
        <v>0</v>
      </c>
      <c r="L885" s="32">
        <v>416587.24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32">
        <v>185956.72999999998</v>
      </c>
      <c r="S885" s="32">
        <v>28604</v>
      </c>
      <c r="T885" s="32">
        <v>189486.14</v>
      </c>
      <c r="U885" s="31"/>
      <c r="V885" s="2" t="s">
        <v>820</v>
      </c>
      <c r="W885" s="10">
        <v>9788145.0416133646</v>
      </c>
      <c r="X885" s="10">
        <v>5771399.2300000004</v>
      </c>
      <c r="Y885" s="10">
        <v>0</v>
      </c>
      <c r="Z885" s="10">
        <v>1296267.46</v>
      </c>
      <c r="AA885" s="10">
        <v>1923384.61</v>
      </c>
      <c r="AB885" s="10">
        <v>0</v>
      </c>
      <c r="AC885" s="10">
        <v>0</v>
      </c>
      <c r="AD885" s="10">
        <v>387728.22</v>
      </c>
      <c r="AE885" s="10">
        <v>0</v>
      </c>
      <c r="AF885" s="10">
        <v>0</v>
      </c>
      <c r="AG885" s="10">
        <v>0</v>
      </c>
      <c r="AH885" s="10">
        <v>0</v>
      </c>
      <c r="AI885" s="10">
        <v>0</v>
      </c>
      <c r="AJ885" s="10">
        <v>187961.86161336265</v>
      </c>
      <c r="AK885" s="10">
        <v>30000</v>
      </c>
      <c r="AL885" s="10">
        <v>191403.66</v>
      </c>
      <c r="AN885" s="31">
        <f t="shared" si="126"/>
        <v>317310.94838663563</v>
      </c>
      <c r="AO885" s="13">
        <f t="shared" si="127"/>
        <v>-2005.1316133626678</v>
      </c>
      <c r="AP885" s="13">
        <f t="shared" si="128"/>
        <v>-1396</v>
      </c>
      <c r="AQ885" s="13">
        <f t="shared" si="129"/>
        <v>-1917.5199999999895</v>
      </c>
      <c r="AR885" s="13">
        <f t="shared" si="130"/>
        <v>322629.59999999835</v>
      </c>
    </row>
    <row r="886" spans="1:44" x14ac:dyDescent="0.25">
      <c r="A886" s="5">
        <f t="shared" si="141"/>
        <v>865</v>
      </c>
      <c r="B886" s="26">
        <f t="shared" si="141"/>
        <v>99</v>
      </c>
      <c r="C886" s="15" t="s">
        <v>49</v>
      </c>
      <c r="D886" s="2" t="s">
        <v>821</v>
      </c>
      <c r="E886" s="30">
        <f t="shared" si="131"/>
        <v>4702681.76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32">
        <v>4348796.71</v>
      </c>
      <c r="Q886" s="1">
        <v>0</v>
      </c>
      <c r="R886" s="32">
        <v>235134.09</v>
      </c>
      <c r="S886" s="32">
        <v>30000</v>
      </c>
      <c r="T886" s="32">
        <v>88750.96</v>
      </c>
      <c r="U886" s="31"/>
      <c r="V886" s="2" t="s">
        <v>821</v>
      </c>
      <c r="W886" s="10">
        <v>4702681.76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  <c r="AC886" s="10">
        <v>0</v>
      </c>
      <c r="AD886" s="10">
        <v>0</v>
      </c>
      <c r="AE886" s="10">
        <v>0</v>
      </c>
      <c r="AF886" s="10">
        <v>0</v>
      </c>
      <c r="AG886" s="10">
        <v>0</v>
      </c>
      <c r="AH886" s="10">
        <v>4348796.71</v>
      </c>
      <c r="AI886" s="10">
        <v>0</v>
      </c>
      <c r="AJ886" s="10">
        <v>235134.09</v>
      </c>
      <c r="AK886" s="10">
        <v>30000</v>
      </c>
      <c r="AL886" s="10">
        <v>88750.96</v>
      </c>
      <c r="AN886" s="31">
        <f t="shared" si="126"/>
        <v>0</v>
      </c>
      <c r="AO886" s="13">
        <f t="shared" si="127"/>
        <v>0</v>
      </c>
      <c r="AP886" s="13">
        <f t="shared" si="128"/>
        <v>0</v>
      </c>
      <c r="AQ886" s="13">
        <f t="shared" si="129"/>
        <v>0</v>
      </c>
      <c r="AR886" s="13">
        <f t="shared" si="130"/>
        <v>0</v>
      </c>
    </row>
    <row r="887" spans="1:44" x14ac:dyDescent="0.25">
      <c r="A887" s="5">
        <f t="shared" si="141"/>
        <v>866</v>
      </c>
      <c r="B887" s="26">
        <f t="shared" si="141"/>
        <v>100</v>
      </c>
      <c r="C887" s="15" t="s">
        <v>49</v>
      </c>
      <c r="D887" s="2" t="s">
        <v>98</v>
      </c>
      <c r="E887" s="30">
        <f t="shared" si="131"/>
        <v>11960886.630000001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0</v>
      </c>
      <c r="O887" s="1">
        <v>0</v>
      </c>
      <c r="P887" s="32">
        <v>11106185.460000001</v>
      </c>
      <c r="Q887" s="1">
        <v>0</v>
      </c>
      <c r="R887" s="32">
        <v>598044.32999999996</v>
      </c>
      <c r="S887" s="32">
        <v>30000</v>
      </c>
      <c r="T887" s="32">
        <v>226656.84</v>
      </c>
      <c r="U887" s="31"/>
      <c r="V887" s="2" t="s">
        <v>98</v>
      </c>
      <c r="W887" s="10">
        <v>11960886.630000001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  <c r="AC887" s="10">
        <v>0</v>
      </c>
      <c r="AD887" s="10">
        <v>0</v>
      </c>
      <c r="AE887" s="10">
        <v>0</v>
      </c>
      <c r="AF887" s="10">
        <v>0</v>
      </c>
      <c r="AG887" s="10">
        <v>0</v>
      </c>
      <c r="AH887" s="10">
        <v>11106185.460000001</v>
      </c>
      <c r="AI887" s="10">
        <v>0</v>
      </c>
      <c r="AJ887" s="10">
        <v>598044.32999999996</v>
      </c>
      <c r="AK887" s="10">
        <v>30000</v>
      </c>
      <c r="AL887" s="10">
        <v>226656.84</v>
      </c>
      <c r="AN887" s="31">
        <f t="shared" si="126"/>
        <v>0</v>
      </c>
      <c r="AO887" s="13">
        <f t="shared" si="127"/>
        <v>0</v>
      </c>
      <c r="AP887" s="13">
        <f t="shared" si="128"/>
        <v>0</v>
      </c>
      <c r="AQ887" s="13">
        <f t="shared" si="129"/>
        <v>0</v>
      </c>
      <c r="AR887" s="13">
        <f t="shared" si="130"/>
        <v>0</v>
      </c>
    </row>
    <row r="888" spans="1:44" x14ac:dyDescent="0.25">
      <c r="A888" s="5">
        <f t="shared" si="141"/>
        <v>867</v>
      </c>
      <c r="B888" s="26">
        <f t="shared" si="141"/>
        <v>101</v>
      </c>
      <c r="C888" s="15" t="s">
        <v>49</v>
      </c>
      <c r="D888" s="2" t="s">
        <v>822</v>
      </c>
      <c r="E888" s="30">
        <f t="shared" si="131"/>
        <v>1017912.4299999999</v>
      </c>
      <c r="F888" s="1">
        <v>0</v>
      </c>
      <c r="G888" s="1">
        <v>0</v>
      </c>
      <c r="H888" s="32">
        <v>646062.13</v>
      </c>
      <c r="I888" s="1">
        <v>0</v>
      </c>
      <c r="J888" s="1">
        <v>0</v>
      </c>
      <c r="K888" s="1">
        <v>0</v>
      </c>
      <c r="L888" s="32">
        <v>207981.43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32">
        <v>132846.93</v>
      </c>
      <c r="S888" s="32">
        <v>17837</v>
      </c>
      <c r="T888" s="32">
        <v>13184.94</v>
      </c>
      <c r="U888" s="31"/>
      <c r="V888" s="2" t="s">
        <v>822</v>
      </c>
      <c r="W888" s="10">
        <v>911565.50997872523</v>
      </c>
      <c r="X888" s="10">
        <v>0</v>
      </c>
      <c r="Y888" s="10">
        <v>0</v>
      </c>
      <c r="Z888" s="10">
        <v>637505.32999999996</v>
      </c>
      <c r="AA888" s="10">
        <v>0</v>
      </c>
      <c r="AB888" s="10">
        <v>0</v>
      </c>
      <c r="AC888" s="10">
        <v>0</v>
      </c>
      <c r="AD888" s="10">
        <v>190685.03</v>
      </c>
      <c r="AE888" s="10">
        <v>0</v>
      </c>
      <c r="AF888" s="10">
        <v>0</v>
      </c>
      <c r="AG888" s="10">
        <v>0</v>
      </c>
      <c r="AH888" s="10">
        <v>0</v>
      </c>
      <c r="AI888" s="10">
        <v>0</v>
      </c>
      <c r="AJ888" s="10">
        <v>36473.289978725283</v>
      </c>
      <c r="AK888" s="10">
        <v>30000</v>
      </c>
      <c r="AL888" s="10">
        <v>16901.86</v>
      </c>
      <c r="AN888" s="31">
        <f t="shared" si="126"/>
        <v>106346.92002127471</v>
      </c>
      <c r="AO888" s="13">
        <f t="shared" si="127"/>
        <v>96373.64002127471</v>
      </c>
      <c r="AP888" s="13">
        <f t="shared" si="128"/>
        <v>-12163</v>
      </c>
      <c r="AQ888" s="13">
        <f t="shared" si="129"/>
        <v>-3716.92</v>
      </c>
      <c r="AR888" s="13">
        <f t="shared" si="130"/>
        <v>25853.199999999997</v>
      </c>
    </row>
    <row r="889" spans="1:44" x14ac:dyDescent="0.25">
      <c r="A889" s="5">
        <f t="shared" si="141"/>
        <v>868</v>
      </c>
      <c r="B889" s="26">
        <f t="shared" si="141"/>
        <v>102</v>
      </c>
      <c r="C889" s="15" t="s">
        <v>49</v>
      </c>
      <c r="D889" s="2" t="s">
        <v>101</v>
      </c>
      <c r="E889" s="30">
        <f t="shared" si="131"/>
        <v>7800794.8299999991</v>
      </c>
      <c r="F889" s="32">
        <v>3963053.48</v>
      </c>
      <c r="G889" s="32">
        <v>2208059.63</v>
      </c>
      <c r="H889" s="1">
        <v>0</v>
      </c>
      <c r="I889" s="32">
        <v>913929.64</v>
      </c>
      <c r="J889" s="1">
        <v>0</v>
      </c>
      <c r="K889" s="1">
        <v>0</v>
      </c>
      <c r="L889" s="32">
        <v>302097.73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32">
        <v>251952.65</v>
      </c>
      <c r="S889" s="32">
        <v>17109</v>
      </c>
      <c r="T889" s="32">
        <v>144592.70000000001</v>
      </c>
      <c r="U889" s="31"/>
      <c r="V889" s="2" t="s">
        <v>101</v>
      </c>
      <c r="W889" s="10">
        <v>7665424.4771208782</v>
      </c>
      <c r="X889" s="10">
        <v>3839150.63</v>
      </c>
      <c r="Y889" s="10">
        <v>2176608.34</v>
      </c>
      <c r="Z889" s="10">
        <v>0</v>
      </c>
      <c r="AA889" s="10">
        <v>936650.86</v>
      </c>
      <c r="AB889" s="10">
        <v>0</v>
      </c>
      <c r="AC889" s="10">
        <v>0</v>
      </c>
      <c r="AD889" s="10">
        <v>280730.14</v>
      </c>
      <c r="AE889" s="10">
        <v>0</v>
      </c>
      <c r="AF889" s="10">
        <v>0</v>
      </c>
      <c r="AG889" s="10">
        <v>0</v>
      </c>
      <c r="AH889" s="10">
        <v>0</v>
      </c>
      <c r="AI889" s="10">
        <v>0</v>
      </c>
      <c r="AJ889" s="10">
        <v>254669.40712087916</v>
      </c>
      <c r="AK889" s="10">
        <v>30000</v>
      </c>
      <c r="AL889" s="10">
        <v>147615.1</v>
      </c>
      <c r="AN889" s="31">
        <f t="shared" si="126"/>
        <v>135370.35287912097</v>
      </c>
      <c r="AO889" s="13">
        <f t="shared" si="127"/>
        <v>-2716.7571208791633</v>
      </c>
      <c r="AP889" s="13">
        <f t="shared" si="128"/>
        <v>-12891</v>
      </c>
      <c r="AQ889" s="13">
        <f t="shared" si="129"/>
        <v>-3022.3999999999942</v>
      </c>
      <c r="AR889" s="13">
        <f t="shared" si="130"/>
        <v>154000.51000000013</v>
      </c>
    </row>
    <row r="890" spans="1:44" x14ac:dyDescent="0.25">
      <c r="A890" s="5">
        <f t="shared" si="141"/>
        <v>869</v>
      </c>
      <c r="B890" s="26">
        <f t="shared" si="141"/>
        <v>103</v>
      </c>
      <c r="C890" s="15" t="s">
        <v>49</v>
      </c>
      <c r="D890" s="2" t="s">
        <v>102</v>
      </c>
      <c r="E890" s="30">
        <f t="shared" si="131"/>
        <v>1867193.9000000001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32">
        <v>1747358.01</v>
      </c>
      <c r="O890" s="1">
        <v>0</v>
      </c>
      <c r="P890" s="1">
        <v>0</v>
      </c>
      <c r="Q890" s="1">
        <v>0</v>
      </c>
      <c r="R890" s="32">
        <v>70115.53</v>
      </c>
      <c r="S890" s="32">
        <v>14060</v>
      </c>
      <c r="T890" s="32">
        <v>35660.36</v>
      </c>
      <c r="U890" s="31"/>
      <c r="V890" s="2" t="s">
        <v>102</v>
      </c>
      <c r="W890" s="10">
        <v>1749058.5453305594</v>
      </c>
      <c r="X890" s="10">
        <v>0</v>
      </c>
      <c r="Y890" s="10">
        <v>0</v>
      </c>
      <c r="Z890" s="10">
        <v>0</v>
      </c>
      <c r="AA890" s="10">
        <v>0</v>
      </c>
      <c r="AB890" s="10">
        <v>0</v>
      </c>
      <c r="AC890" s="10">
        <v>0</v>
      </c>
      <c r="AD890" s="10">
        <v>0</v>
      </c>
      <c r="AE890" s="10">
        <v>0</v>
      </c>
      <c r="AF890" s="10">
        <v>1615223.24</v>
      </c>
      <c r="AG890" s="10">
        <v>0</v>
      </c>
      <c r="AH890" s="10">
        <v>0</v>
      </c>
      <c r="AI890" s="10">
        <v>0</v>
      </c>
      <c r="AJ890" s="10">
        <v>70871.565330559388</v>
      </c>
      <c r="AK890" s="10">
        <v>30000</v>
      </c>
      <c r="AL890" s="10">
        <v>32963.74</v>
      </c>
      <c r="AN890" s="31">
        <f t="shared" si="126"/>
        <v>118135.35466944077</v>
      </c>
      <c r="AO890" s="13">
        <f t="shared" si="127"/>
        <v>-756.03533055938897</v>
      </c>
      <c r="AP890" s="13">
        <f t="shared" si="128"/>
        <v>-15940</v>
      </c>
      <c r="AQ890" s="13">
        <f t="shared" si="129"/>
        <v>2696.6200000000026</v>
      </c>
      <c r="AR890" s="13">
        <f t="shared" si="130"/>
        <v>132134.77000000016</v>
      </c>
    </row>
    <row r="891" spans="1:44" x14ac:dyDescent="0.25">
      <c r="A891" s="5">
        <f t="shared" si="141"/>
        <v>870</v>
      </c>
      <c r="B891" s="26">
        <f t="shared" si="141"/>
        <v>104</v>
      </c>
      <c r="C891" s="15" t="s">
        <v>49</v>
      </c>
      <c r="D891" s="2" t="s">
        <v>103</v>
      </c>
      <c r="E891" s="30">
        <f t="shared" si="131"/>
        <v>2384490.2800000003</v>
      </c>
      <c r="F891" s="1">
        <v>0</v>
      </c>
      <c r="G891" s="1">
        <v>0</v>
      </c>
      <c r="H891" s="32">
        <v>795710.12</v>
      </c>
      <c r="I891" s="32">
        <v>1183310.24</v>
      </c>
      <c r="J891" s="1">
        <v>0</v>
      </c>
      <c r="K891" s="1">
        <v>0</v>
      </c>
      <c r="L891" s="32">
        <v>254462.87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32">
        <v>93622.89</v>
      </c>
      <c r="S891" s="32">
        <v>16996</v>
      </c>
      <c r="T891" s="32">
        <v>40388.160000000003</v>
      </c>
      <c r="U891" s="31"/>
      <c r="V891" s="2" t="s">
        <v>103</v>
      </c>
      <c r="W891" s="10">
        <v>2359898.1678396482</v>
      </c>
      <c r="X891" s="10">
        <v>0</v>
      </c>
      <c r="Y891" s="10">
        <v>0</v>
      </c>
      <c r="Z891" s="10">
        <v>787150.79</v>
      </c>
      <c r="AA891" s="10">
        <v>1167963.98</v>
      </c>
      <c r="AB891" s="10">
        <v>0</v>
      </c>
      <c r="AC891" s="10">
        <v>0</v>
      </c>
      <c r="AD891" s="10">
        <v>235445.67</v>
      </c>
      <c r="AE891" s="10">
        <v>0</v>
      </c>
      <c r="AF891" s="10">
        <v>0</v>
      </c>
      <c r="AG891" s="10">
        <v>0</v>
      </c>
      <c r="AH891" s="10">
        <v>0</v>
      </c>
      <c r="AI891" s="10">
        <v>0</v>
      </c>
      <c r="AJ891" s="10">
        <v>94632.407839648353</v>
      </c>
      <c r="AK891" s="10">
        <v>30000</v>
      </c>
      <c r="AL891" s="10">
        <v>44705.320000000007</v>
      </c>
      <c r="AN891" s="31">
        <f t="shared" si="126"/>
        <v>24592.112160352059</v>
      </c>
      <c r="AO891" s="13">
        <f t="shared" si="127"/>
        <v>-1009.5178396483534</v>
      </c>
      <c r="AP891" s="13">
        <f t="shared" si="128"/>
        <v>-13004</v>
      </c>
      <c r="AQ891" s="13">
        <f t="shared" si="129"/>
        <v>-4317.1600000000035</v>
      </c>
      <c r="AR891" s="13">
        <f t="shared" si="130"/>
        <v>42922.790000000416</v>
      </c>
    </row>
    <row r="892" spans="1:44" x14ac:dyDescent="0.25">
      <c r="A892" s="5">
        <f t="shared" si="141"/>
        <v>871</v>
      </c>
      <c r="B892" s="26">
        <f t="shared" si="141"/>
        <v>105</v>
      </c>
      <c r="C892" s="15" t="s">
        <v>49</v>
      </c>
      <c r="D892" s="2" t="s">
        <v>454</v>
      </c>
      <c r="E892" s="30">
        <f t="shared" si="131"/>
        <v>10774080</v>
      </c>
      <c r="F892" s="32">
        <v>0</v>
      </c>
      <c r="G892" s="32">
        <v>0</v>
      </c>
      <c r="H892" s="32">
        <v>0</v>
      </c>
      <c r="I892" s="32">
        <v>0</v>
      </c>
      <c r="J892" s="32">
        <v>0</v>
      </c>
      <c r="K892" s="32">
        <v>0</v>
      </c>
      <c r="L892" s="32">
        <v>0</v>
      </c>
      <c r="M892" s="1">
        <v>10001268.48</v>
      </c>
      <c r="N892" s="32">
        <v>0</v>
      </c>
      <c r="O892" s="32">
        <v>0</v>
      </c>
      <c r="P892" s="12">
        <v>0</v>
      </c>
      <c r="Q892" s="32">
        <v>0</v>
      </c>
      <c r="R892" s="32">
        <v>538704</v>
      </c>
      <c r="S892" s="32">
        <v>30000</v>
      </c>
      <c r="T892" s="32">
        <v>204107.51999999999</v>
      </c>
      <c r="U892" s="31"/>
      <c r="V892" s="2" t="s">
        <v>454</v>
      </c>
      <c r="W892" s="10">
        <v>3411792</v>
      </c>
      <c r="X892" s="10">
        <v>0</v>
      </c>
      <c r="Y892" s="10">
        <v>0</v>
      </c>
      <c r="Z892" s="10">
        <v>0</v>
      </c>
      <c r="AA892" s="10">
        <v>0</v>
      </c>
      <c r="AB892" s="10">
        <v>0</v>
      </c>
      <c r="AC892" s="10">
        <v>0</v>
      </c>
      <c r="AD892" s="10">
        <v>0</v>
      </c>
      <c r="AE892" s="10">
        <v>3314156.16</v>
      </c>
      <c r="AF892" s="10">
        <v>0</v>
      </c>
      <c r="AG892" s="10">
        <v>0</v>
      </c>
      <c r="AH892" s="10">
        <v>0</v>
      </c>
      <c r="AI892" s="10">
        <v>0</v>
      </c>
      <c r="AK892" s="10">
        <v>30000</v>
      </c>
      <c r="AL892" s="10">
        <v>67635.839999999997</v>
      </c>
      <c r="AN892" s="31">
        <f t="shared" si="126"/>
        <v>7362288</v>
      </c>
      <c r="AO892" s="13">
        <f t="shared" si="127"/>
        <v>538704</v>
      </c>
      <c r="AP892" s="13">
        <f t="shared" si="128"/>
        <v>0</v>
      </c>
      <c r="AQ892" s="13">
        <f t="shared" si="129"/>
        <v>136471.67999999999</v>
      </c>
      <c r="AR892" s="13">
        <f t="shared" si="130"/>
        <v>6687112.3200000003</v>
      </c>
    </row>
    <row r="893" spans="1:44" x14ac:dyDescent="0.25">
      <c r="A893" s="5">
        <f t="shared" si="141"/>
        <v>872</v>
      </c>
      <c r="B893" s="26">
        <f t="shared" si="141"/>
        <v>106</v>
      </c>
      <c r="C893" s="15" t="s">
        <v>49</v>
      </c>
      <c r="D893" s="2" t="s">
        <v>456</v>
      </c>
      <c r="E893" s="30">
        <f t="shared" si="131"/>
        <v>11852171.200000001</v>
      </c>
      <c r="F893" s="32">
        <v>3827464.71</v>
      </c>
      <c r="G893" s="32">
        <v>2169983</v>
      </c>
      <c r="H893" s="32">
        <v>700084.17</v>
      </c>
      <c r="I893" s="32">
        <v>933799.8</v>
      </c>
      <c r="J893" s="1">
        <v>0</v>
      </c>
      <c r="K893" s="1">
        <v>0</v>
      </c>
      <c r="L893" s="32">
        <v>300658.44</v>
      </c>
      <c r="M893" s="1">
        <v>3093764.1</v>
      </c>
      <c r="N893" s="1">
        <v>0</v>
      </c>
      <c r="O893" s="1">
        <v>0</v>
      </c>
      <c r="P893" s="1">
        <v>0</v>
      </c>
      <c r="Q893" s="1">
        <v>0</v>
      </c>
      <c r="R893" s="32">
        <v>577537.48</v>
      </c>
      <c r="S893" s="32">
        <v>30000</v>
      </c>
      <c r="T893" s="32">
        <v>218879.50000000003</v>
      </c>
      <c r="U893" s="31"/>
      <c r="V893" s="2" t="s">
        <v>456</v>
      </c>
      <c r="W893" s="10">
        <v>11865142.58</v>
      </c>
      <c r="X893" s="10">
        <v>3827464.71</v>
      </c>
      <c r="Y893" s="10">
        <v>2169983</v>
      </c>
      <c r="Z893" s="10">
        <v>700084.17</v>
      </c>
      <c r="AA893" s="10">
        <v>933799.8</v>
      </c>
      <c r="AB893" s="10">
        <v>0</v>
      </c>
      <c r="AC893" s="10">
        <v>0</v>
      </c>
      <c r="AD893" s="10">
        <v>279875.63</v>
      </c>
      <c r="AE893" s="10">
        <v>3093764.1</v>
      </c>
      <c r="AF893" s="10">
        <v>0</v>
      </c>
      <c r="AG893" s="10">
        <v>0</v>
      </c>
      <c r="AH893" s="10">
        <v>0</v>
      </c>
      <c r="AI893" s="10">
        <v>0</v>
      </c>
      <c r="AJ893" s="10">
        <v>605579.92999999993</v>
      </c>
      <c r="AK893" s="10">
        <v>30000</v>
      </c>
      <c r="AL893" s="10">
        <v>224591.24000000002</v>
      </c>
      <c r="AN893" s="31">
        <f t="shared" si="126"/>
        <v>-12971.379999998957</v>
      </c>
      <c r="AO893" s="13">
        <f t="shared" si="127"/>
        <v>-28042.449999999953</v>
      </c>
      <c r="AP893" s="13">
        <f t="shared" si="128"/>
        <v>0</v>
      </c>
      <c r="AQ893" s="13">
        <f t="shared" si="129"/>
        <v>-5711.7399999999907</v>
      </c>
      <c r="AR893" s="13">
        <f t="shared" si="130"/>
        <v>20782.810000000987</v>
      </c>
    </row>
    <row r="894" spans="1:44" x14ac:dyDescent="0.25">
      <c r="A894" s="5">
        <f t="shared" si="141"/>
        <v>873</v>
      </c>
      <c r="B894" s="26">
        <f t="shared" si="141"/>
        <v>107</v>
      </c>
      <c r="C894" s="15" t="s">
        <v>49</v>
      </c>
      <c r="D894" s="2" t="s">
        <v>823</v>
      </c>
      <c r="E894" s="30">
        <f t="shared" si="131"/>
        <v>7536364.8399999999</v>
      </c>
      <c r="F894" s="32">
        <v>3380309.12</v>
      </c>
      <c r="G894" s="32">
        <v>1916467.91</v>
      </c>
      <c r="H894" s="32">
        <v>618294.64</v>
      </c>
      <c r="I894" s="32">
        <v>824705.72</v>
      </c>
      <c r="J894" s="1">
        <v>0</v>
      </c>
      <c r="K894" s="1">
        <v>0</v>
      </c>
      <c r="L894" s="32">
        <v>265553.46999999997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32">
        <v>363487.5</v>
      </c>
      <c r="S894" s="32">
        <v>30000</v>
      </c>
      <c r="T894" s="32">
        <v>137546.47999999998</v>
      </c>
      <c r="U894" s="31"/>
      <c r="V894" s="2" t="s">
        <v>823</v>
      </c>
      <c r="W894" s="10">
        <v>7536364.8399999999</v>
      </c>
      <c r="X894" s="10">
        <v>3380309.12</v>
      </c>
      <c r="Y894" s="10">
        <v>1916467.91</v>
      </c>
      <c r="Z894" s="10">
        <v>618294.64</v>
      </c>
      <c r="AA894" s="10">
        <v>824705.72</v>
      </c>
      <c r="AB894" s="10">
        <v>0</v>
      </c>
      <c r="AC894" s="10">
        <v>0</v>
      </c>
      <c r="AD894" s="10">
        <v>247178.27</v>
      </c>
      <c r="AE894" s="10">
        <v>0</v>
      </c>
      <c r="AF894" s="10">
        <v>0</v>
      </c>
      <c r="AG894" s="10">
        <v>0</v>
      </c>
      <c r="AH894" s="10">
        <v>0</v>
      </c>
      <c r="AI894" s="10">
        <v>0</v>
      </c>
      <c r="AJ894" s="10">
        <v>376818.24</v>
      </c>
      <c r="AK894" s="10">
        <v>30000</v>
      </c>
      <c r="AL894" s="10">
        <v>142590.93999999997</v>
      </c>
      <c r="AN894" s="31">
        <f t="shared" si="126"/>
        <v>0</v>
      </c>
      <c r="AO894" s="13">
        <f t="shared" si="127"/>
        <v>-13330.739999999991</v>
      </c>
      <c r="AP894" s="13">
        <f t="shared" si="128"/>
        <v>0</v>
      </c>
      <c r="AQ894" s="13">
        <f t="shared" si="129"/>
        <v>-5044.4599999999919</v>
      </c>
      <c r="AR894" s="13">
        <f t="shared" si="130"/>
        <v>18375.199999999983</v>
      </c>
    </row>
    <row r="895" spans="1:44" x14ac:dyDescent="0.25">
      <c r="A895" s="5">
        <f t="shared" si="141"/>
        <v>874</v>
      </c>
      <c r="B895" s="26">
        <f t="shared" si="141"/>
        <v>108</v>
      </c>
      <c r="C895" s="15" t="s">
        <v>49</v>
      </c>
      <c r="D895" s="2" t="s">
        <v>824</v>
      </c>
      <c r="E895" s="30">
        <f t="shared" si="131"/>
        <v>8488439.6599999983</v>
      </c>
      <c r="F895" s="32">
        <v>3860612.78</v>
      </c>
      <c r="G895" s="32">
        <v>2150063.56</v>
      </c>
      <c r="H895" s="32">
        <v>669457.29</v>
      </c>
      <c r="I895" s="32">
        <v>889081.23</v>
      </c>
      <c r="J895" s="1">
        <v>0</v>
      </c>
      <c r="K895" s="1">
        <v>0</v>
      </c>
      <c r="L895" s="32">
        <v>294439.84000000003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32">
        <v>442096.18</v>
      </c>
      <c r="S895" s="32">
        <v>28215</v>
      </c>
      <c r="T895" s="32">
        <v>154473.78</v>
      </c>
      <c r="U895" s="31"/>
      <c r="V895" s="2" t="s">
        <v>824</v>
      </c>
      <c r="W895" s="10">
        <v>8241601.357156924</v>
      </c>
      <c r="X895" s="10">
        <v>3747285.65</v>
      </c>
      <c r="Y895" s="10">
        <v>2124525.4500000002</v>
      </c>
      <c r="Z895" s="10">
        <v>685418.57</v>
      </c>
      <c r="AA895" s="10">
        <v>914238.24</v>
      </c>
      <c r="AB895" s="10">
        <v>0</v>
      </c>
      <c r="AC895" s="10">
        <v>0</v>
      </c>
      <c r="AD895" s="10">
        <v>274012.69</v>
      </c>
      <c r="AE895" s="10">
        <v>0</v>
      </c>
      <c r="AF895" s="10">
        <v>0</v>
      </c>
      <c r="AG895" s="10">
        <v>0</v>
      </c>
      <c r="AH895" s="10">
        <v>0</v>
      </c>
      <c r="AI895" s="10">
        <v>0</v>
      </c>
      <c r="AJ895" s="10">
        <v>308049.71715692308</v>
      </c>
      <c r="AK895" s="10">
        <v>30000</v>
      </c>
      <c r="AL895" s="10">
        <v>158071.04000000001</v>
      </c>
      <c r="AN895" s="31">
        <f t="shared" si="126"/>
        <v>246838.30284307431</v>
      </c>
      <c r="AO895" s="13">
        <f t="shared" si="127"/>
        <v>134046.46284307691</v>
      </c>
      <c r="AP895" s="13">
        <f t="shared" si="128"/>
        <v>-1785</v>
      </c>
      <c r="AQ895" s="13">
        <f t="shared" si="129"/>
        <v>-3597.2600000000093</v>
      </c>
      <c r="AR895" s="13">
        <f t="shared" si="130"/>
        <v>118174.09999999742</v>
      </c>
    </row>
    <row r="896" spans="1:44" x14ac:dyDescent="0.25">
      <c r="A896" s="5">
        <f t="shared" si="141"/>
        <v>875</v>
      </c>
      <c r="B896" s="26">
        <f t="shared" si="141"/>
        <v>109</v>
      </c>
      <c r="C896" s="15" t="s">
        <v>49</v>
      </c>
      <c r="D896" s="2" t="s">
        <v>825</v>
      </c>
      <c r="E896" s="30">
        <f t="shared" si="131"/>
        <v>9745472.6900000013</v>
      </c>
      <c r="F896" s="32">
        <v>8427398.5800000001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32">
        <v>662015.75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32">
        <v>454070.64</v>
      </c>
      <c r="S896" s="32">
        <v>30000</v>
      </c>
      <c r="T896" s="32">
        <v>171987.72</v>
      </c>
      <c r="U896" s="31"/>
      <c r="V896" s="2" t="s">
        <v>825</v>
      </c>
      <c r="W896" s="10">
        <v>9745472.6900000013</v>
      </c>
      <c r="X896" s="10">
        <v>8427398.5800000001</v>
      </c>
      <c r="Y896" s="10">
        <v>0</v>
      </c>
      <c r="Z896" s="10">
        <v>0</v>
      </c>
      <c r="AA896" s="10">
        <v>0</v>
      </c>
      <c r="AB896" s="10">
        <v>0</v>
      </c>
      <c r="AC896" s="10">
        <v>0</v>
      </c>
      <c r="AD896" s="10">
        <v>616236.49</v>
      </c>
      <c r="AE896" s="10">
        <v>0</v>
      </c>
      <c r="AF896" s="10">
        <v>0</v>
      </c>
      <c r="AG896" s="10">
        <v>0</v>
      </c>
      <c r="AH896" s="10">
        <v>0</v>
      </c>
      <c r="AI896" s="10">
        <v>0</v>
      </c>
      <c r="AJ896" s="10">
        <v>487273.64</v>
      </c>
      <c r="AK896" s="10">
        <v>30000</v>
      </c>
      <c r="AL896" s="10">
        <v>184563.98</v>
      </c>
      <c r="AN896" s="31">
        <f t="shared" si="126"/>
        <v>0</v>
      </c>
      <c r="AO896" s="13">
        <f t="shared" si="127"/>
        <v>-33203</v>
      </c>
      <c r="AP896" s="13">
        <f t="shared" si="128"/>
        <v>0</v>
      </c>
      <c r="AQ896" s="13">
        <f t="shared" si="129"/>
        <v>-12576.260000000009</v>
      </c>
      <c r="AR896" s="13">
        <f t="shared" si="130"/>
        <v>45779.260000000009</v>
      </c>
    </row>
    <row r="897" spans="1:44" x14ac:dyDescent="0.25">
      <c r="A897" s="5">
        <f t="shared" si="141"/>
        <v>876</v>
      </c>
      <c r="B897" s="26">
        <f t="shared" si="141"/>
        <v>110</v>
      </c>
      <c r="C897" s="15" t="s">
        <v>49</v>
      </c>
      <c r="D897" s="2" t="s">
        <v>826</v>
      </c>
      <c r="E897" s="30">
        <f t="shared" si="131"/>
        <v>22382069.979999997</v>
      </c>
      <c r="F897" s="32">
        <v>10067118.470000001</v>
      </c>
      <c r="G897" s="32">
        <v>5707557.7599999998</v>
      </c>
      <c r="H897" s="32">
        <v>1841383.49</v>
      </c>
      <c r="I897" s="32">
        <v>2456109.7200000002</v>
      </c>
      <c r="J897" s="1">
        <v>0</v>
      </c>
      <c r="K897" s="1">
        <v>0</v>
      </c>
      <c r="L897" s="32">
        <v>790751.56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32">
        <v>1079512.8599999999</v>
      </c>
      <c r="S897" s="32">
        <v>30000</v>
      </c>
      <c r="T897" s="32">
        <v>409636.12</v>
      </c>
      <c r="U897" s="31"/>
      <c r="V897" s="2" t="s">
        <v>826</v>
      </c>
      <c r="W897" s="10">
        <v>22382069.979999997</v>
      </c>
      <c r="X897" s="10">
        <v>10067118.470000001</v>
      </c>
      <c r="Y897" s="10">
        <v>5707557.7599999998</v>
      </c>
      <c r="Z897" s="10">
        <v>1841383.49</v>
      </c>
      <c r="AA897" s="10">
        <v>2456109.7200000002</v>
      </c>
      <c r="AB897" s="10">
        <v>0</v>
      </c>
      <c r="AC897" s="10">
        <v>0</v>
      </c>
      <c r="AD897" s="10">
        <v>736137.7</v>
      </c>
      <c r="AE897" s="10">
        <v>0</v>
      </c>
      <c r="AF897" s="10">
        <v>0</v>
      </c>
      <c r="AG897" s="10">
        <v>0</v>
      </c>
      <c r="AH897" s="10">
        <v>0</v>
      </c>
      <c r="AI897" s="10">
        <v>0</v>
      </c>
      <c r="AJ897" s="10">
        <v>1119103.4999999998</v>
      </c>
      <c r="AK897" s="10">
        <v>30000</v>
      </c>
      <c r="AL897" s="10">
        <v>424659.33999999997</v>
      </c>
      <c r="AN897" s="31">
        <f t="shared" si="126"/>
        <v>0</v>
      </c>
      <c r="AO897" s="13">
        <f t="shared" si="127"/>
        <v>-39590.639999999898</v>
      </c>
      <c r="AP897" s="13">
        <f t="shared" si="128"/>
        <v>0</v>
      </c>
      <c r="AQ897" s="13">
        <f t="shared" si="129"/>
        <v>-15023.219999999972</v>
      </c>
      <c r="AR897" s="13">
        <f t="shared" si="130"/>
        <v>54613.85999999987</v>
      </c>
    </row>
    <row r="898" spans="1:44" x14ac:dyDescent="0.25">
      <c r="A898" s="5">
        <f t="shared" si="141"/>
        <v>877</v>
      </c>
      <c r="B898" s="26">
        <f t="shared" si="141"/>
        <v>111</v>
      </c>
      <c r="C898" s="15" t="s">
        <v>106</v>
      </c>
      <c r="D898" s="2" t="s">
        <v>1401</v>
      </c>
      <c r="E898" s="30">
        <f t="shared" si="131"/>
        <v>881611.65999999992</v>
      </c>
      <c r="F898" s="1">
        <v>0</v>
      </c>
      <c r="G898" s="1">
        <v>0</v>
      </c>
      <c r="H898" s="1">
        <v>0</v>
      </c>
      <c r="I898" s="1">
        <v>0</v>
      </c>
      <c r="J898" s="32">
        <v>791380.46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1">
        <v>44080.58</v>
      </c>
      <c r="S898" s="25">
        <v>30000</v>
      </c>
      <c r="T898" s="32">
        <v>16150.62</v>
      </c>
      <c r="U898" s="31"/>
      <c r="V898" s="2" t="s">
        <v>1470</v>
      </c>
      <c r="W898" s="10">
        <v>879753.86</v>
      </c>
      <c r="X898" s="10">
        <v>0</v>
      </c>
      <c r="Y898" s="10">
        <v>0</v>
      </c>
      <c r="Z898" s="10">
        <v>0</v>
      </c>
      <c r="AA898" s="10">
        <v>0</v>
      </c>
      <c r="AB898" s="10">
        <v>791380.46</v>
      </c>
      <c r="AC898" s="10">
        <v>0</v>
      </c>
      <c r="AD898" s="10">
        <v>0</v>
      </c>
      <c r="AE898" s="10">
        <v>0</v>
      </c>
      <c r="AF898" s="10">
        <v>0</v>
      </c>
      <c r="AG898" s="10">
        <v>0</v>
      </c>
      <c r="AH898" s="10">
        <v>0</v>
      </c>
      <c r="AI898" s="10">
        <v>0</v>
      </c>
      <c r="AJ898" s="10">
        <v>42222.78</v>
      </c>
      <c r="AK898" s="10">
        <v>30000</v>
      </c>
      <c r="AL898" s="10">
        <v>16150.62</v>
      </c>
      <c r="AN898" s="31">
        <f t="shared" ref="AN898:AN957" si="142">+E898-W898</f>
        <v>1857.7999999999302</v>
      </c>
      <c r="AO898" s="13">
        <f t="shared" ref="AO898:AO957" si="143">+R898-AJ898</f>
        <v>1857.8000000000029</v>
      </c>
      <c r="AP898" s="13">
        <f t="shared" ref="AP898:AP957" si="144">+S898-AK898</f>
        <v>0</v>
      </c>
      <c r="AQ898" s="13">
        <f t="shared" ref="AQ898:AQ957" si="145">+T898-AL898</f>
        <v>0</v>
      </c>
      <c r="AR898" s="13">
        <f t="shared" ref="AR898:AR957" si="146">+AN898-AO898-AP898-AQ898</f>
        <v>-7.2759576141834259E-11</v>
      </c>
    </row>
    <row r="899" spans="1:44" x14ac:dyDescent="0.25">
      <c r="A899" s="5">
        <f t="shared" si="141"/>
        <v>878</v>
      </c>
      <c r="B899" s="26">
        <f t="shared" si="141"/>
        <v>112</v>
      </c>
      <c r="C899" s="15" t="s">
        <v>106</v>
      </c>
      <c r="D899" s="2" t="s">
        <v>469</v>
      </c>
      <c r="E899" s="30">
        <f t="shared" si="131"/>
        <v>5771870.428593101</v>
      </c>
      <c r="F899" s="1">
        <v>0</v>
      </c>
      <c r="G899" s="1">
        <v>0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2898020.05</v>
      </c>
      <c r="Q899" s="1">
        <v>2691183.02</v>
      </c>
      <c r="R899" s="32">
        <v>37989.738593100898</v>
      </c>
      <c r="S899" s="1">
        <v>30000</v>
      </c>
      <c r="T899" s="32">
        <v>114677.62</v>
      </c>
      <c r="U899" s="31"/>
      <c r="V899" s="2" t="s">
        <v>469</v>
      </c>
      <c r="W899" s="10">
        <v>5771870.419999999</v>
      </c>
      <c r="X899" s="10">
        <v>0</v>
      </c>
      <c r="Y899" s="10">
        <v>0</v>
      </c>
      <c r="Z899" s="10">
        <v>0</v>
      </c>
      <c r="AA899" s="10">
        <v>0</v>
      </c>
      <c r="AB899" s="10">
        <v>0</v>
      </c>
      <c r="AC899" s="10">
        <v>0</v>
      </c>
      <c r="AD899" s="10">
        <v>0</v>
      </c>
      <c r="AE899" s="10">
        <v>0</v>
      </c>
      <c r="AF899" s="10">
        <v>0</v>
      </c>
      <c r="AG899" s="10">
        <v>0</v>
      </c>
      <c r="AH899" s="10">
        <v>2773728.29</v>
      </c>
      <c r="AI899" s="10">
        <v>2570483.0699999998</v>
      </c>
      <c r="AJ899" s="10">
        <v>288593.52</v>
      </c>
      <c r="AK899" s="10">
        <v>30000</v>
      </c>
      <c r="AL899" s="10">
        <v>109065.54</v>
      </c>
      <c r="AN899" s="31">
        <f t="shared" si="142"/>
        <v>8.5931019857525826E-3</v>
      </c>
      <c r="AO899" s="13">
        <f t="shared" si="143"/>
        <v>-250603.78140689913</v>
      </c>
      <c r="AP899" s="13">
        <f t="shared" si="144"/>
        <v>0</v>
      </c>
      <c r="AQ899" s="13">
        <f t="shared" si="145"/>
        <v>5612.0800000000017</v>
      </c>
      <c r="AR899" s="13">
        <f t="shared" si="146"/>
        <v>244991.71000000113</v>
      </c>
    </row>
    <row r="900" spans="1:44" x14ac:dyDescent="0.25">
      <c r="A900" s="5">
        <f t="shared" ref="A900:B900" si="147">+A899+1</f>
        <v>879</v>
      </c>
      <c r="B900" s="26">
        <f t="shared" si="147"/>
        <v>113</v>
      </c>
      <c r="C900" s="15" t="s">
        <v>106</v>
      </c>
      <c r="D900" s="2" t="s">
        <v>470</v>
      </c>
      <c r="E900" s="30">
        <f t="shared" si="131"/>
        <v>5234238.9300000006</v>
      </c>
      <c r="F900" s="1">
        <v>0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32">
        <v>4984056.6100000003</v>
      </c>
      <c r="O900" s="1">
        <v>0</v>
      </c>
      <c r="P900" s="1">
        <v>0</v>
      </c>
      <c r="Q900" s="1">
        <v>0</v>
      </c>
      <c r="R900" s="32">
        <v>101648.88</v>
      </c>
      <c r="S900" s="32">
        <v>46818</v>
      </c>
      <c r="T900" s="32">
        <v>101715.44</v>
      </c>
      <c r="U900" s="31"/>
      <c r="V900" s="2" t="s">
        <v>470</v>
      </c>
      <c r="W900" s="10">
        <v>5074714.32</v>
      </c>
      <c r="X900" s="10">
        <v>0</v>
      </c>
      <c r="Y900" s="10">
        <v>0</v>
      </c>
      <c r="Z900" s="10">
        <v>0</v>
      </c>
      <c r="AA900" s="10">
        <v>0</v>
      </c>
      <c r="AB900" s="10">
        <v>0</v>
      </c>
      <c r="AC900" s="10">
        <v>0</v>
      </c>
      <c r="AD900" s="10">
        <v>0</v>
      </c>
      <c r="AE900" s="10">
        <v>0</v>
      </c>
      <c r="AF900" s="10">
        <v>4843676.4400000004</v>
      </c>
      <c r="AG900" s="10">
        <v>0</v>
      </c>
      <c r="AH900" s="10">
        <v>0</v>
      </c>
      <c r="AI900" s="10">
        <v>0</v>
      </c>
      <c r="AJ900" s="10">
        <v>102187.34</v>
      </c>
      <c r="AK900" s="10">
        <v>30000</v>
      </c>
      <c r="AL900" s="10">
        <v>98850.54</v>
      </c>
      <c r="AN900" s="31">
        <f t="shared" si="142"/>
        <v>159524.61000000034</v>
      </c>
      <c r="AO900" s="13">
        <f t="shared" si="143"/>
        <v>-538.45999999999185</v>
      </c>
      <c r="AP900" s="13">
        <f t="shared" si="144"/>
        <v>16818</v>
      </c>
      <c r="AQ900" s="13">
        <f t="shared" si="145"/>
        <v>2864.9000000000087</v>
      </c>
      <c r="AR900" s="13">
        <f t="shared" si="146"/>
        <v>140380.17000000033</v>
      </c>
    </row>
    <row r="901" spans="1:44" x14ac:dyDescent="0.25">
      <c r="A901" s="5">
        <f t="shared" ref="A901:B901" si="148">+A900+1</f>
        <v>880</v>
      </c>
      <c r="B901" s="26">
        <f t="shared" si="148"/>
        <v>114</v>
      </c>
      <c r="C901" s="15" t="s">
        <v>106</v>
      </c>
      <c r="D901" s="2" t="s">
        <v>827</v>
      </c>
      <c r="E901" s="30">
        <f t="shared" si="131"/>
        <v>7987839.2815993689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3997889.94</v>
      </c>
      <c r="Q901" s="1">
        <v>3691308.75</v>
      </c>
      <c r="R901" s="32">
        <v>95848.461599369708</v>
      </c>
      <c r="S901" s="1">
        <v>45552.31</v>
      </c>
      <c r="T901" s="32">
        <v>157239.82</v>
      </c>
      <c r="U901" s="31"/>
      <c r="V901" s="2" t="s">
        <v>827</v>
      </c>
      <c r="W901" s="10">
        <v>7987839.2700000005</v>
      </c>
      <c r="X901" s="10">
        <v>0</v>
      </c>
      <c r="Y901" s="10">
        <v>0</v>
      </c>
      <c r="Z901" s="10">
        <v>0</v>
      </c>
      <c r="AA901" s="10">
        <v>0</v>
      </c>
      <c r="AB901" s="10">
        <v>0</v>
      </c>
      <c r="AC901" s="10">
        <v>0</v>
      </c>
      <c r="AD901" s="10">
        <v>0</v>
      </c>
      <c r="AE901" s="10">
        <v>0</v>
      </c>
      <c r="AF901" s="10">
        <v>0</v>
      </c>
      <c r="AG901" s="10">
        <v>0</v>
      </c>
      <c r="AH901" s="10">
        <v>3844491.95</v>
      </c>
      <c r="AI901" s="10">
        <v>3562786.42</v>
      </c>
      <c r="AJ901" s="10">
        <v>399391.95999999996</v>
      </c>
      <c r="AK901" s="10">
        <v>30000</v>
      </c>
      <c r="AL901" s="10">
        <v>151168.94</v>
      </c>
      <c r="AN901" s="31">
        <f t="shared" si="142"/>
        <v>1.1599368415772915E-2</v>
      </c>
      <c r="AO901" s="13">
        <f t="shared" si="143"/>
        <v>-303543.49840063025</v>
      </c>
      <c r="AP901" s="13">
        <f t="shared" si="144"/>
        <v>15552.309999999998</v>
      </c>
      <c r="AQ901" s="13">
        <f t="shared" si="145"/>
        <v>6070.8800000000047</v>
      </c>
      <c r="AR901" s="13">
        <f t="shared" si="146"/>
        <v>281920.31999999867</v>
      </c>
    </row>
    <row r="902" spans="1:44" x14ac:dyDescent="0.25">
      <c r="A902" s="5">
        <f t="shared" ref="A902:B902" si="149">+A901+1</f>
        <v>881</v>
      </c>
      <c r="B902" s="26">
        <f t="shared" si="149"/>
        <v>115</v>
      </c>
      <c r="C902" s="15" t="s">
        <v>106</v>
      </c>
      <c r="D902" s="2" t="s">
        <v>471</v>
      </c>
      <c r="E902" s="30">
        <f t="shared" si="131"/>
        <v>7099106.7308450146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3557866.16</v>
      </c>
      <c r="Q902" s="1">
        <v>3303620.87</v>
      </c>
      <c r="R902" s="32">
        <v>67589.340845014376</v>
      </c>
      <c r="S902" s="1">
        <v>30000</v>
      </c>
      <c r="T902" s="32">
        <v>140030.35999999999</v>
      </c>
      <c r="U902" s="31"/>
      <c r="V902" s="2" t="s">
        <v>471</v>
      </c>
      <c r="W902" s="10">
        <v>7075381.5099999998</v>
      </c>
      <c r="X902" s="10">
        <v>0</v>
      </c>
      <c r="Y902" s="10">
        <v>0</v>
      </c>
      <c r="Z902" s="10">
        <v>0</v>
      </c>
      <c r="AA902" s="10">
        <v>0</v>
      </c>
      <c r="AB902" s="10">
        <v>0</v>
      </c>
      <c r="AC902" s="10">
        <v>0</v>
      </c>
      <c r="AD902" s="10">
        <v>0</v>
      </c>
      <c r="AE902" s="10">
        <v>0</v>
      </c>
      <c r="AF902" s="10">
        <v>0</v>
      </c>
      <c r="AG902" s="10">
        <v>0</v>
      </c>
      <c r="AH902" s="10">
        <v>3403589.27</v>
      </c>
      <c r="AI902" s="10">
        <v>3154190.92</v>
      </c>
      <c r="AJ902" s="10">
        <v>353769.07999999996</v>
      </c>
      <c r="AK902" s="10">
        <v>30000</v>
      </c>
      <c r="AL902" s="10">
        <v>133832.24</v>
      </c>
      <c r="AN902" s="31">
        <f t="shared" si="142"/>
        <v>23725.220845014788</v>
      </c>
      <c r="AO902" s="13">
        <f t="shared" si="143"/>
        <v>-286179.73915498558</v>
      </c>
      <c r="AP902" s="13">
        <f t="shared" si="144"/>
        <v>0</v>
      </c>
      <c r="AQ902" s="13">
        <f t="shared" si="145"/>
        <v>6198.1199999999953</v>
      </c>
      <c r="AR902" s="13">
        <f t="shared" si="146"/>
        <v>303706.84000000037</v>
      </c>
    </row>
    <row r="903" spans="1:44" x14ac:dyDescent="0.25">
      <c r="A903" s="5">
        <f t="shared" ref="A903:B903" si="150">+A902+1</f>
        <v>882</v>
      </c>
      <c r="B903" s="26">
        <f t="shared" si="150"/>
        <v>116</v>
      </c>
      <c r="C903" s="15" t="s">
        <v>106</v>
      </c>
      <c r="D903" s="2" t="s">
        <v>472</v>
      </c>
      <c r="E903" s="30">
        <f t="shared" si="131"/>
        <v>7862782.8785221307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3945104.49</v>
      </c>
      <c r="Q903" s="1">
        <v>3662716.33</v>
      </c>
      <c r="R903" s="32">
        <v>69700.398522130243</v>
      </c>
      <c r="S903" s="1">
        <v>30000</v>
      </c>
      <c r="T903" s="32">
        <v>155261.66</v>
      </c>
      <c r="U903" s="31"/>
      <c r="V903" s="2" t="s">
        <v>472</v>
      </c>
      <c r="W903" s="10">
        <v>7838318.8799999999</v>
      </c>
      <c r="X903" s="10">
        <v>0</v>
      </c>
      <c r="Y903" s="10">
        <v>0</v>
      </c>
      <c r="Z903" s="10">
        <v>0</v>
      </c>
      <c r="AA903" s="10">
        <v>0</v>
      </c>
      <c r="AB903" s="10">
        <v>0</v>
      </c>
      <c r="AC903" s="10">
        <v>0</v>
      </c>
      <c r="AD903" s="10">
        <v>0</v>
      </c>
      <c r="AE903" s="10">
        <v>0</v>
      </c>
      <c r="AF903" s="10">
        <v>0</v>
      </c>
      <c r="AG903" s="10">
        <v>0</v>
      </c>
      <c r="AH903" s="10">
        <v>3772243.19</v>
      </c>
      <c r="AI903" s="10">
        <v>3495831.69</v>
      </c>
      <c r="AJ903" s="10">
        <v>391915.94</v>
      </c>
      <c r="AK903" s="10">
        <v>30000</v>
      </c>
      <c r="AL903" s="10">
        <v>148328.06</v>
      </c>
      <c r="AN903" s="31">
        <f t="shared" si="142"/>
        <v>24463.998522130772</v>
      </c>
      <c r="AO903" s="13">
        <f t="shared" si="143"/>
        <v>-322215.54147786973</v>
      </c>
      <c r="AP903" s="13">
        <f t="shared" si="144"/>
        <v>0</v>
      </c>
      <c r="AQ903" s="13">
        <f t="shared" si="145"/>
        <v>6933.6000000000058</v>
      </c>
      <c r="AR903" s="13">
        <f t="shared" si="146"/>
        <v>339745.94000000053</v>
      </c>
    </row>
    <row r="904" spans="1:44" x14ac:dyDescent="0.25">
      <c r="A904" s="5">
        <f t="shared" ref="A904:B904" si="151">+A903+1</f>
        <v>883</v>
      </c>
      <c r="B904" s="26">
        <f t="shared" si="151"/>
        <v>117</v>
      </c>
      <c r="C904" s="15" t="s">
        <v>106</v>
      </c>
      <c r="D904" s="2" t="s">
        <v>828</v>
      </c>
      <c r="E904" s="30">
        <f t="shared" si="131"/>
        <v>7557363.5600000015</v>
      </c>
      <c r="F904" s="32">
        <v>1420764.1599999999</v>
      </c>
      <c r="G904" s="1">
        <v>0</v>
      </c>
      <c r="H904" s="32">
        <v>275654.58</v>
      </c>
      <c r="I904" s="32">
        <v>420269.84</v>
      </c>
      <c r="J904" s="1">
        <v>0</v>
      </c>
      <c r="K904" s="1">
        <v>0</v>
      </c>
      <c r="L904" s="32">
        <v>81793.17</v>
      </c>
      <c r="M904" s="1">
        <v>0</v>
      </c>
      <c r="N904" s="32">
        <v>999442.64</v>
      </c>
      <c r="O904" s="1">
        <v>0</v>
      </c>
      <c r="P904" s="32">
        <v>3259693.34</v>
      </c>
      <c r="Q904" s="32">
        <v>754999.95</v>
      </c>
      <c r="R904" s="32">
        <v>154001.29</v>
      </c>
      <c r="S904" s="32">
        <v>44608.729999999996</v>
      </c>
      <c r="T904" s="32">
        <v>146135.85999999999</v>
      </c>
      <c r="U904" s="31"/>
      <c r="V904" s="2" t="s">
        <v>828</v>
      </c>
      <c r="W904" s="10">
        <v>7475255.6100000003</v>
      </c>
      <c r="X904" s="10">
        <v>1363627.12</v>
      </c>
      <c r="Y904" s="10">
        <v>0</v>
      </c>
      <c r="Z904" s="10">
        <v>268583.81</v>
      </c>
      <c r="AA904" s="10">
        <v>408972.5</v>
      </c>
      <c r="AB904" s="10">
        <v>0</v>
      </c>
      <c r="AC904" s="10">
        <v>0</v>
      </c>
      <c r="AD904" s="10">
        <v>76133.47</v>
      </c>
      <c r="AE904" s="10">
        <v>0</v>
      </c>
      <c r="AF904" s="10">
        <v>989954.85</v>
      </c>
      <c r="AG904" s="10">
        <v>0</v>
      </c>
      <c r="AH904" s="10">
        <v>3134841.12</v>
      </c>
      <c r="AI904" s="10">
        <v>764392.63</v>
      </c>
      <c r="AJ904" s="10">
        <v>295760.23</v>
      </c>
      <c r="AK904" s="10">
        <v>30000</v>
      </c>
      <c r="AL904" s="10">
        <v>142989.88</v>
      </c>
      <c r="AN904" s="31">
        <f t="shared" si="142"/>
        <v>82107.950000001118</v>
      </c>
      <c r="AO904" s="13">
        <f t="shared" si="143"/>
        <v>-141758.93999999997</v>
      </c>
      <c r="AP904" s="13">
        <f t="shared" si="144"/>
        <v>14608.729999999996</v>
      </c>
      <c r="AQ904" s="13">
        <f t="shared" si="145"/>
        <v>3145.9799999999814</v>
      </c>
      <c r="AR904" s="13">
        <f t="shared" si="146"/>
        <v>206112.1800000011</v>
      </c>
    </row>
    <row r="905" spans="1:44" x14ac:dyDescent="0.25">
      <c r="A905" s="5">
        <f t="shared" ref="A905:B905" si="152">+A904+1</f>
        <v>884</v>
      </c>
      <c r="B905" s="26">
        <f t="shared" si="152"/>
        <v>118</v>
      </c>
      <c r="C905" s="15" t="s">
        <v>106</v>
      </c>
      <c r="D905" s="2" t="s">
        <v>829</v>
      </c>
      <c r="E905" s="30">
        <f t="shared" si="131"/>
        <v>5870406.0700000003</v>
      </c>
      <c r="F905" s="32">
        <v>2243307.89</v>
      </c>
      <c r="G905" s="1">
        <v>0</v>
      </c>
      <c r="H905" s="32">
        <v>501734.26</v>
      </c>
      <c r="I905" s="32">
        <v>744770.3</v>
      </c>
      <c r="J905" s="1">
        <v>0</v>
      </c>
      <c r="K905" s="1">
        <v>0</v>
      </c>
      <c r="L905" s="32">
        <v>147619.23000000001</v>
      </c>
      <c r="M905" s="1">
        <v>0</v>
      </c>
      <c r="N905" s="32">
        <v>2025056.75</v>
      </c>
      <c r="O905" s="1">
        <v>0</v>
      </c>
      <c r="P905" s="1">
        <v>0</v>
      </c>
      <c r="Q905" s="1">
        <v>0</v>
      </c>
      <c r="R905" s="32">
        <v>85369.279999999999</v>
      </c>
      <c r="S905" s="32">
        <v>10000</v>
      </c>
      <c r="T905" s="32">
        <v>112548.35999999999</v>
      </c>
      <c r="U905" s="31"/>
      <c r="V905" s="2" t="s">
        <v>829</v>
      </c>
      <c r="W905" s="10">
        <v>5740837.9100000001</v>
      </c>
      <c r="X905" s="10">
        <v>2146950.16</v>
      </c>
      <c r="Y905" s="10">
        <v>0</v>
      </c>
      <c r="Z905" s="10">
        <v>487634.77</v>
      </c>
      <c r="AA905" s="10">
        <v>723530.36</v>
      </c>
      <c r="AB905" s="10">
        <v>0</v>
      </c>
      <c r="AC905" s="10">
        <v>0</v>
      </c>
      <c r="AD905" s="10">
        <v>136927.44</v>
      </c>
      <c r="AE905" s="10">
        <v>0</v>
      </c>
      <c r="AF905" s="10">
        <v>1940905.31</v>
      </c>
      <c r="AG905" s="10">
        <v>0</v>
      </c>
      <c r="AH905" s="10">
        <v>0</v>
      </c>
      <c r="AI905" s="10">
        <v>0</v>
      </c>
      <c r="AJ905" s="10">
        <v>163952.15000000002</v>
      </c>
      <c r="AK905" s="10">
        <v>30000</v>
      </c>
      <c r="AL905" s="10">
        <v>110937.72</v>
      </c>
      <c r="AN905" s="31">
        <f t="shared" si="142"/>
        <v>129568.16000000015</v>
      </c>
      <c r="AO905" s="13">
        <f t="shared" si="143"/>
        <v>-78582.870000000024</v>
      </c>
      <c r="AP905" s="13">
        <f t="shared" si="144"/>
        <v>-20000</v>
      </c>
      <c r="AQ905" s="13">
        <f t="shared" si="145"/>
        <v>1610.6399999999849</v>
      </c>
      <c r="AR905" s="13">
        <f t="shared" si="146"/>
        <v>226540.39000000019</v>
      </c>
    </row>
    <row r="906" spans="1:44" x14ac:dyDescent="0.25">
      <c r="A906" s="5">
        <f t="shared" ref="A906:B906" si="153">+A905+1</f>
        <v>885</v>
      </c>
      <c r="B906" s="26">
        <f t="shared" si="153"/>
        <v>119</v>
      </c>
      <c r="C906" s="15" t="s">
        <v>106</v>
      </c>
      <c r="D906" s="2" t="s">
        <v>830</v>
      </c>
      <c r="E906" s="30">
        <f t="shared" si="131"/>
        <v>29808418.040000003</v>
      </c>
      <c r="F906" s="32">
        <v>4986073.4800000004</v>
      </c>
      <c r="G906" s="32">
        <v>2815343.14</v>
      </c>
      <c r="H906" s="32">
        <v>970486.72</v>
      </c>
      <c r="I906" s="32">
        <v>1480574.2</v>
      </c>
      <c r="J906" s="32">
        <v>539728.28</v>
      </c>
      <c r="K906" s="1">
        <v>0</v>
      </c>
      <c r="L906" s="32">
        <v>285694.43</v>
      </c>
      <c r="M906" s="1">
        <v>0</v>
      </c>
      <c r="N906" s="32">
        <v>3604555.8</v>
      </c>
      <c r="O906" s="1">
        <v>0</v>
      </c>
      <c r="P906" s="32">
        <v>11458688.609999999</v>
      </c>
      <c r="Q906" s="32">
        <v>2736979.26</v>
      </c>
      <c r="R906" s="32">
        <v>298079.31</v>
      </c>
      <c r="S906" s="32">
        <v>47493.21</v>
      </c>
      <c r="T906" s="32">
        <v>584721.6</v>
      </c>
      <c r="U906" s="31"/>
      <c r="V906" s="2" t="s">
        <v>830</v>
      </c>
      <c r="W906" s="10">
        <v>28834671.68</v>
      </c>
      <c r="X906" s="10">
        <v>4763744.4400000004</v>
      </c>
      <c r="Y906" s="10">
        <v>2705142.64</v>
      </c>
      <c r="Z906" s="10">
        <v>938280.42</v>
      </c>
      <c r="AA906" s="10">
        <v>1428719.39</v>
      </c>
      <c r="AB906" s="10">
        <v>540314.12</v>
      </c>
      <c r="AC906" s="10">
        <v>0</v>
      </c>
      <c r="AD906" s="10">
        <v>265967.42</v>
      </c>
      <c r="AE906" s="10">
        <v>0</v>
      </c>
      <c r="AF906" s="10">
        <v>3458344.2</v>
      </c>
      <c r="AG906" s="10">
        <v>0</v>
      </c>
      <c r="AH906" s="10">
        <v>10951367.66</v>
      </c>
      <c r="AI906" s="10">
        <v>2670356.9</v>
      </c>
      <c r="AJ906" s="10">
        <v>516674.53</v>
      </c>
      <c r="AK906" s="10">
        <v>30000</v>
      </c>
      <c r="AL906" s="10">
        <v>565759.96</v>
      </c>
      <c r="AN906" s="31">
        <f t="shared" si="142"/>
        <v>973746.36000000313</v>
      </c>
      <c r="AO906" s="13">
        <f t="shared" si="143"/>
        <v>-218595.22000000003</v>
      </c>
      <c r="AP906" s="13">
        <f t="shared" si="144"/>
        <v>17493.21</v>
      </c>
      <c r="AQ906" s="13">
        <f t="shared" si="145"/>
        <v>18961.640000000014</v>
      </c>
      <c r="AR906" s="13">
        <f t="shared" si="146"/>
        <v>1155886.7300000032</v>
      </c>
    </row>
    <row r="907" spans="1:44" x14ac:dyDescent="0.25">
      <c r="A907" s="5">
        <f t="shared" ref="A907:B907" si="154">+A906+1</f>
        <v>886</v>
      </c>
      <c r="B907" s="26">
        <f t="shared" si="154"/>
        <v>120</v>
      </c>
      <c r="C907" s="15" t="s">
        <v>106</v>
      </c>
      <c r="D907" s="2" t="s">
        <v>831</v>
      </c>
      <c r="E907" s="30">
        <f t="shared" si="131"/>
        <v>30217619.5</v>
      </c>
      <c r="F907" s="32">
        <v>5054814.2</v>
      </c>
      <c r="G907" s="32">
        <v>2854304.6</v>
      </c>
      <c r="H907" s="32">
        <v>983725.28</v>
      </c>
      <c r="I907" s="32">
        <v>1501071.23</v>
      </c>
      <c r="J907" s="32">
        <v>547145.56000000006</v>
      </c>
      <c r="K907" s="1">
        <v>0</v>
      </c>
      <c r="L907" s="32">
        <v>289620.32</v>
      </c>
      <c r="M907" s="1">
        <v>0</v>
      </c>
      <c r="N907" s="32">
        <v>3653685.5</v>
      </c>
      <c r="O907" s="1">
        <v>0</v>
      </c>
      <c r="P907" s="32">
        <v>11615362.210000001</v>
      </c>
      <c r="Q907" s="32">
        <v>2774134.82</v>
      </c>
      <c r="R907" s="32">
        <v>303233.99</v>
      </c>
      <c r="S907" s="32">
        <v>47795.79</v>
      </c>
      <c r="T907" s="32">
        <v>592726</v>
      </c>
      <c r="U907" s="31"/>
      <c r="V907" s="2" t="s">
        <v>831</v>
      </c>
      <c r="W907" s="10">
        <v>29232546.800000001</v>
      </c>
      <c r="X907" s="10">
        <v>4829209.13</v>
      </c>
      <c r="Y907" s="10">
        <v>2742317.46</v>
      </c>
      <c r="Z907" s="10">
        <v>951174.53</v>
      </c>
      <c r="AA907" s="10">
        <v>1448353.25</v>
      </c>
      <c r="AB907" s="10">
        <v>547739.26</v>
      </c>
      <c r="AC907" s="10">
        <v>0</v>
      </c>
      <c r="AD907" s="10">
        <v>269622.40999999997</v>
      </c>
      <c r="AE907" s="10">
        <v>0</v>
      </c>
      <c r="AF907" s="10">
        <v>3505869.71</v>
      </c>
      <c r="AG907" s="10">
        <v>0</v>
      </c>
      <c r="AH907" s="10">
        <v>11101864.34</v>
      </c>
      <c r="AI907" s="10">
        <v>2707053.66</v>
      </c>
      <c r="AJ907" s="10">
        <v>525808.29</v>
      </c>
      <c r="AK907" s="10">
        <v>30000</v>
      </c>
      <c r="AL907" s="10">
        <v>573534.76</v>
      </c>
      <c r="AN907" s="31">
        <f t="shared" si="142"/>
        <v>985072.69999999925</v>
      </c>
      <c r="AO907" s="13">
        <f t="shared" si="143"/>
        <v>-222574.30000000005</v>
      </c>
      <c r="AP907" s="13">
        <f t="shared" si="144"/>
        <v>17795.79</v>
      </c>
      <c r="AQ907" s="13">
        <f t="shared" si="145"/>
        <v>19191.239999999991</v>
      </c>
      <c r="AR907" s="13">
        <f t="shared" si="146"/>
        <v>1170659.9699999993</v>
      </c>
    </row>
    <row r="908" spans="1:44" x14ac:dyDescent="0.25">
      <c r="A908" s="5">
        <f t="shared" ref="A908:B908" si="155">+A907+1</f>
        <v>887</v>
      </c>
      <c r="B908" s="26">
        <f t="shared" si="155"/>
        <v>121</v>
      </c>
      <c r="C908" s="15" t="s">
        <v>106</v>
      </c>
      <c r="D908" s="2" t="s">
        <v>832</v>
      </c>
      <c r="E908" s="30">
        <f t="shared" si="131"/>
        <v>36890690.18</v>
      </c>
      <c r="F908" s="32">
        <v>6253000.9900000002</v>
      </c>
      <c r="G908" s="32">
        <v>3511233.24</v>
      </c>
      <c r="H908" s="32">
        <v>1201288.73</v>
      </c>
      <c r="I908" s="32">
        <v>1837512.35</v>
      </c>
      <c r="J908" s="1">
        <v>0</v>
      </c>
      <c r="K908" s="1">
        <v>0</v>
      </c>
      <c r="L908" s="32">
        <v>360308.65</v>
      </c>
      <c r="M908" s="1">
        <v>0</v>
      </c>
      <c r="N908" s="32">
        <v>4509369.8499999996</v>
      </c>
      <c r="O908" s="1">
        <v>0</v>
      </c>
      <c r="P908" s="32">
        <v>14380172.67</v>
      </c>
      <c r="Q908" s="32">
        <v>3379308.14</v>
      </c>
      <c r="R908" s="32">
        <v>640045.72</v>
      </c>
      <c r="S908" s="32">
        <v>101944.62</v>
      </c>
      <c r="T908" s="32">
        <v>716505.22000000009</v>
      </c>
      <c r="U908" s="31"/>
      <c r="V908" s="2" t="s">
        <v>832</v>
      </c>
      <c r="W908" s="10">
        <v>35689567.609999999</v>
      </c>
      <c r="X908" s="10">
        <v>6013991.5999999996</v>
      </c>
      <c r="Y908" s="10">
        <v>3415108.69</v>
      </c>
      <c r="Z908" s="10">
        <v>1184532.5900000001</v>
      </c>
      <c r="AA908" s="10">
        <v>1803687.53</v>
      </c>
      <c r="AB908" s="10">
        <v>0</v>
      </c>
      <c r="AC908" s="10">
        <v>0</v>
      </c>
      <c r="AD908" s="10">
        <v>335770.7</v>
      </c>
      <c r="AE908" s="10">
        <v>0</v>
      </c>
      <c r="AF908" s="10">
        <v>4365988.3899999997</v>
      </c>
      <c r="AG908" s="10">
        <v>0</v>
      </c>
      <c r="AH908" s="10">
        <v>13825559.65</v>
      </c>
      <c r="AI908" s="10">
        <v>3371193.43</v>
      </c>
      <c r="AJ908" s="10">
        <v>643411.93000000005</v>
      </c>
      <c r="AK908" s="10">
        <v>30000</v>
      </c>
      <c r="AL908" s="10">
        <v>700323.1</v>
      </c>
      <c r="AN908" s="31">
        <f t="shared" si="142"/>
        <v>1201122.5700000003</v>
      </c>
      <c r="AO908" s="13">
        <f t="shared" si="143"/>
        <v>-3366.2100000000792</v>
      </c>
      <c r="AP908" s="13">
        <f t="shared" si="144"/>
        <v>71944.62</v>
      </c>
      <c r="AQ908" s="13">
        <f t="shared" si="145"/>
        <v>16182.120000000112</v>
      </c>
      <c r="AR908" s="13">
        <f t="shared" si="146"/>
        <v>1116362.04</v>
      </c>
    </row>
    <row r="909" spans="1:44" x14ac:dyDescent="0.25">
      <c r="A909" s="5">
        <f t="shared" ref="A909:B909" si="156">+A908+1</f>
        <v>888</v>
      </c>
      <c r="B909" s="26">
        <f t="shared" si="156"/>
        <v>122</v>
      </c>
      <c r="C909" s="15" t="s">
        <v>106</v>
      </c>
      <c r="D909" s="2" t="s">
        <v>833</v>
      </c>
      <c r="E909" s="30">
        <f t="shared" si="131"/>
        <v>8045466.5299999993</v>
      </c>
      <c r="F909" s="12">
        <v>1012671.73</v>
      </c>
      <c r="G909" s="32">
        <v>0</v>
      </c>
      <c r="H909" s="12">
        <v>194326.54</v>
      </c>
      <c r="I909" s="12">
        <v>313894.07</v>
      </c>
      <c r="J909" s="32">
        <v>0</v>
      </c>
      <c r="K909" s="32">
        <v>0</v>
      </c>
      <c r="L909" s="12">
        <v>198667.78</v>
      </c>
      <c r="M909" s="1">
        <v>0</v>
      </c>
      <c r="N909" s="12">
        <v>2026053.21</v>
      </c>
      <c r="O909" s="1">
        <v>0</v>
      </c>
      <c r="P909" s="12">
        <v>2447520.75</v>
      </c>
      <c r="Q909" s="12">
        <v>1512570.27</v>
      </c>
      <c r="R909" s="32">
        <v>142094.21999999997</v>
      </c>
      <c r="S909" s="32">
        <v>43859.06</v>
      </c>
      <c r="T909" s="32">
        <v>153808.90000000002</v>
      </c>
      <c r="U909" s="31"/>
      <c r="V909" s="2" t="s">
        <v>833</v>
      </c>
      <c r="W909" s="10">
        <v>6964190.3399999989</v>
      </c>
      <c r="X909" s="10">
        <v>975196.87</v>
      </c>
      <c r="Y909" s="10">
        <v>0</v>
      </c>
      <c r="Z909" s="10">
        <v>190596.37</v>
      </c>
      <c r="AA909" s="10">
        <v>307491.28000000003</v>
      </c>
      <c r="AB909" s="10">
        <v>0</v>
      </c>
      <c r="AC909" s="10">
        <v>0</v>
      </c>
      <c r="AD909" s="10">
        <v>184819.61</v>
      </c>
      <c r="AE909" s="10">
        <v>0</v>
      </c>
      <c r="AF909" s="10">
        <v>1031758.73</v>
      </c>
      <c r="AG909" s="10">
        <v>0</v>
      </c>
      <c r="AH909" s="10">
        <v>2358538.5699999998</v>
      </c>
      <c r="AI909" s="10">
        <v>1479670.35</v>
      </c>
      <c r="AJ909" s="10">
        <v>272892.59999999998</v>
      </c>
      <c r="AK909" s="10">
        <v>30000</v>
      </c>
      <c r="AL909" s="10">
        <v>133225.96000000002</v>
      </c>
      <c r="AN909" s="31">
        <f t="shared" si="142"/>
        <v>1081276.1900000004</v>
      </c>
      <c r="AO909" s="13">
        <f t="shared" si="143"/>
        <v>-130798.38</v>
      </c>
      <c r="AP909" s="13">
        <f t="shared" si="144"/>
        <v>13859.059999999998</v>
      </c>
      <c r="AQ909" s="13">
        <f t="shared" si="145"/>
        <v>20582.940000000002</v>
      </c>
      <c r="AR909" s="13">
        <f t="shared" si="146"/>
        <v>1177632.5700000003</v>
      </c>
    </row>
    <row r="910" spans="1:44" x14ac:dyDescent="0.25">
      <c r="A910" s="5">
        <f t="shared" ref="A910:B910" si="157">+A909+1</f>
        <v>889</v>
      </c>
      <c r="B910" s="26">
        <f t="shared" si="157"/>
        <v>123</v>
      </c>
      <c r="C910" s="15" t="s">
        <v>106</v>
      </c>
      <c r="D910" s="2" t="s">
        <v>834</v>
      </c>
      <c r="E910" s="30">
        <f t="shared" si="131"/>
        <v>10556036.77</v>
      </c>
      <c r="F910" s="12">
        <v>1333941.9099999999</v>
      </c>
      <c r="G910" s="32">
        <v>0</v>
      </c>
      <c r="H910" s="12">
        <v>256601.47</v>
      </c>
      <c r="I910" s="12">
        <v>413582.4</v>
      </c>
      <c r="J910" s="32">
        <v>0</v>
      </c>
      <c r="K910" s="32">
        <v>0</v>
      </c>
      <c r="L910" s="12">
        <v>260893.65</v>
      </c>
      <c r="M910" s="1">
        <v>0</v>
      </c>
      <c r="N910" s="12">
        <v>2674917.21</v>
      </c>
      <c r="O910" s="1">
        <v>0</v>
      </c>
      <c r="P910" s="12">
        <v>3228027.23</v>
      </c>
      <c r="Q910" s="12">
        <v>2001384.41</v>
      </c>
      <c r="R910" s="32">
        <v>139272.61000000002</v>
      </c>
      <c r="S910" s="32">
        <v>44598.06</v>
      </c>
      <c r="T910" s="32">
        <v>202817.82</v>
      </c>
      <c r="U910" s="31"/>
      <c r="V910" s="2" t="s">
        <v>834</v>
      </c>
      <c r="W910" s="10">
        <v>9046776.2899999991</v>
      </c>
      <c r="X910" s="10">
        <v>1280875.4099999999</v>
      </c>
      <c r="Y910" s="10">
        <v>0</v>
      </c>
      <c r="Z910" s="10">
        <v>250339.41</v>
      </c>
      <c r="AA910" s="10">
        <v>403875.41</v>
      </c>
      <c r="AB910" s="10">
        <v>0</v>
      </c>
      <c r="AC910" s="10">
        <v>0</v>
      </c>
      <c r="AD910" s="10">
        <v>242751.89</v>
      </c>
      <c r="AE910" s="10">
        <v>0</v>
      </c>
      <c r="AF910" s="10">
        <v>1355166.77</v>
      </c>
      <c r="AG910" s="10">
        <v>0</v>
      </c>
      <c r="AH910" s="10">
        <v>3097829.94</v>
      </c>
      <c r="AI910" s="10">
        <v>1943477.7</v>
      </c>
      <c r="AJ910" s="10">
        <v>267473.69999999995</v>
      </c>
      <c r="AK910" s="10">
        <v>30000</v>
      </c>
      <c r="AL910" s="10">
        <v>174986.06</v>
      </c>
      <c r="AN910" s="31">
        <f t="shared" si="142"/>
        <v>1509260.4800000004</v>
      </c>
      <c r="AO910" s="13">
        <f t="shared" si="143"/>
        <v>-128201.08999999994</v>
      </c>
      <c r="AP910" s="13">
        <f t="shared" si="144"/>
        <v>14598.059999999998</v>
      </c>
      <c r="AQ910" s="13">
        <f t="shared" si="145"/>
        <v>27831.760000000009</v>
      </c>
      <c r="AR910" s="13">
        <f t="shared" si="146"/>
        <v>1595031.7500000002</v>
      </c>
    </row>
    <row r="911" spans="1:44" x14ac:dyDescent="0.25">
      <c r="A911" s="5">
        <f t="shared" ref="A911:B911" si="158">+A910+1</f>
        <v>890</v>
      </c>
      <c r="B911" s="26">
        <f t="shared" si="158"/>
        <v>124</v>
      </c>
      <c r="C911" s="15" t="s">
        <v>106</v>
      </c>
      <c r="D911" s="2" t="s">
        <v>835</v>
      </c>
      <c r="E911" s="30">
        <f t="shared" si="131"/>
        <v>11381083.040000001</v>
      </c>
      <c r="F911" s="12">
        <v>1439380.91</v>
      </c>
      <c r="G911" s="32">
        <v>0</v>
      </c>
      <c r="H911" s="12">
        <v>276888.65999999997</v>
      </c>
      <c r="I911" s="12">
        <v>446620.25</v>
      </c>
      <c r="J911" s="32">
        <v>0</v>
      </c>
      <c r="K911" s="32">
        <v>0</v>
      </c>
      <c r="L911" s="12">
        <v>281342.88</v>
      </c>
      <c r="M911" s="1">
        <v>0</v>
      </c>
      <c r="N911" s="12">
        <v>2904990.47</v>
      </c>
      <c r="O911" s="1">
        <v>0</v>
      </c>
      <c r="P911" s="12">
        <v>3480774.72</v>
      </c>
      <c r="Q911" s="12">
        <v>2158950.37</v>
      </c>
      <c r="R911" s="32">
        <v>127902.17</v>
      </c>
      <c r="S911" s="32">
        <v>45105.33</v>
      </c>
      <c r="T911" s="32">
        <v>219127.27999999997</v>
      </c>
      <c r="U911" s="31"/>
      <c r="V911" s="2" t="s">
        <v>835</v>
      </c>
      <c r="W911" s="10">
        <v>9711118.3599999994</v>
      </c>
      <c r="X911" s="10">
        <v>1381330.25</v>
      </c>
      <c r="Y911" s="10">
        <v>0</v>
      </c>
      <c r="Z911" s="10">
        <v>269972.71000000002</v>
      </c>
      <c r="AA911" s="10">
        <v>435550.03</v>
      </c>
      <c r="AB911" s="10">
        <v>0</v>
      </c>
      <c r="AC911" s="10">
        <v>0</v>
      </c>
      <c r="AD911" s="10">
        <v>261790.12</v>
      </c>
      <c r="AE911" s="10">
        <v>0</v>
      </c>
      <c r="AF911" s="10">
        <v>1461448.03</v>
      </c>
      <c r="AG911" s="10">
        <v>0</v>
      </c>
      <c r="AH911" s="10">
        <v>3340782.55</v>
      </c>
      <c r="AI911" s="10">
        <v>2095898.25</v>
      </c>
      <c r="AJ911" s="10">
        <v>245636.75999999998</v>
      </c>
      <c r="AK911" s="10">
        <v>30000</v>
      </c>
      <c r="AL911" s="10">
        <v>188709.66</v>
      </c>
      <c r="AN911" s="31">
        <f t="shared" si="142"/>
        <v>1669964.6800000016</v>
      </c>
      <c r="AO911" s="13">
        <f t="shared" si="143"/>
        <v>-117734.58999999998</v>
      </c>
      <c r="AP911" s="13">
        <f t="shared" si="144"/>
        <v>15105.330000000002</v>
      </c>
      <c r="AQ911" s="13">
        <f t="shared" si="145"/>
        <v>30417.619999999966</v>
      </c>
      <c r="AR911" s="13">
        <f t="shared" si="146"/>
        <v>1742176.3200000017</v>
      </c>
    </row>
    <row r="912" spans="1:44" x14ac:dyDescent="0.25">
      <c r="A912" s="5">
        <f t="shared" ref="A912:B912" si="159">+A911+1</f>
        <v>891</v>
      </c>
      <c r="B912" s="26">
        <f t="shared" si="159"/>
        <v>125</v>
      </c>
      <c r="C912" s="15" t="s">
        <v>106</v>
      </c>
      <c r="D912" s="2" t="s">
        <v>836</v>
      </c>
      <c r="E912" s="30">
        <f t="shared" si="131"/>
        <v>7731645.2499999991</v>
      </c>
      <c r="F912" s="12">
        <v>975581.68</v>
      </c>
      <c r="G912" s="32">
        <v>0</v>
      </c>
      <c r="H912" s="12">
        <v>186893.38</v>
      </c>
      <c r="I912" s="12">
        <v>301801.65999999997</v>
      </c>
      <c r="J912" s="32">
        <v>0</v>
      </c>
      <c r="K912" s="32">
        <v>0</v>
      </c>
      <c r="L912" s="12">
        <v>190889.54</v>
      </c>
      <c r="M912" s="1">
        <v>0</v>
      </c>
      <c r="N912" s="12">
        <v>1945574.45</v>
      </c>
      <c r="O912" s="1">
        <v>0</v>
      </c>
      <c r="P912" s="12">
        <v>2349904.79</v>
      </c>
      <c r="Q912" s="12">
        <v>1452242.35</v>
      </c>
      <c r="R912" s="32">
        <v>137178.41999999998</v>
      </c>
      <c r="S912" s="32">
        <v>43791.3</v>
      </c>
      <c r="T912" s="32">
        <v>147787.68</v>
      </c>
      <c r="U912" s="31"/>
      <c r="V912" s="2" t="s">
        <v>836</v>
      </c>
      <c r="W912" s="10">
        <v>6693748.9499999993</v>
      </c>
      <c r="X912" s="10">
        <v>936987.06</v>
      </c>
      <c r="Y912" s="10">
        <v>0</v>
      </c>
      <c r="Z912" s="10">
        <v>183128.49</v>
      </c>
      <c r="AA912" s="10">
        <v>295443.27</v>
      </c>
      <c r="AB912" s="10">
        <v>0</v>
      </c>
      <c r="AC912" s="10">
        <v>0</v>
      </c>
      <c r="AD912" s="10">
        <v>177578.07</v>
      </c>
      <c r="AE912" s="10">
        <v>0</v>
      </c>
      <c r="AF912" s="10">
        <v>991332.73</v>
      </c>
      <c r="AG912" s="10">
        <v>0</v>
      </c>
      <c r="AH912" s="10">
        <v>2266127.14</v>
      </c>
      <c r="AI912" s="10">
        <v>1421694.43</v>
      </c>
      <c r="AJ912" s="10">
        <v>263451.8</v>
      </c>
      <c r="AK912" s="10">
        <v>30000</v>
      </c>
      <c r="AL912" s="10">
        <v>128005.95999999999</v>
      </c>
      <c r="AN912" s="31">
        <f t="shared" si="142"/>
        <v>1037896.2999999998</v>
      </c>
      <c r="AO912" s="13">
        <f t="shared" si="143"/>
        <v>-126273.38</v>
      </c>
      <c r="AP912" s="13">
        <f t="shared" si="144"/>
        <v>13791.300000000003</v>
      </c>
      <c r="AQ912" s="13">
        <f t="shared" si="145"/>
        <v>19781.72</v>
      </c>
      <c r="AR912" s="13">
        <f t="shared" si="146"/>
        <v>1130596.6599999997</v>
      </c>
    </row>
    <row r="913" spans="1:44" x14ac:dyDescent="0.25">
      <c r="A913" s="5">
        <f t="shared" ref="A913:B913" si="160">+A912+1</f>
        <v>892</v>
      </c>
      <c r="B913" s="26">
        <f t="shared" si="160"/>
        <v>126</v>
      </c>
      <c r="C913" s="15" t="s">
        <v>106</v>
      </c>
      <c r="D913" s="2" t="s">
        <v>837</v>
      </c>
      <c r="E913" s="30">
        <f t="shared" ref="E913:E975" si="161">SUM(F913:T913)</f>
        <v>7726583.6200000001</v>
      </c>
      <c r="F913" s="12">
        <v>974929.66</v>
      </c>
      <c r="G913" s="32">
        <v>0</v>
      </c>
      <c r="H913" s="12">
        <v>186763.82</v>
      </c>
      <c r="I913" s="12">
        <v>301593.78999999998</v>
      </c>
      <c r="J913" s="32">
        <v>0</v>
      </c>
      <c r="K913" s="32">
        <v>0</v>
      </c>
      <c r="L913" s="12">
        <v>190764.09</v>
      </c>
      <c r="M913" s="1">
        <v>0</v>
      </c>
      <c r="N913" s="12">
        <v>1944211.36</v>
      </c>
      <c r="O913" s="1">
        <v>0</v>
      </c>
      <c r="P913" s="12">
        <v>2348275.19</v>
      </c>
      <c r="Q913" s="12">
        <v>1451194.97</v>
      </c>
      <c r="R913" s="32">
        <v>137356.43</v>
      </c>
      <c r="S913" s="32">
        <v>43809.229999999996</v>
      </c>
      <c r="T913" s="32">
        <v>147685.08000000002</v>
      </c>
      <c r="U913" s="31"/>
      <c r="V913" s="2" t="s">
        <v>837</v>
      </c>
      <c r="W913" s="10">
        <v>6689881.1400000006</v>
      </c>
      <c r="X913" s="10">
        <v>936370.77</v>
      </c>
      <c r="Y913" s="10">
        <v>0</v>
      </c>
      <c r="Z913" s="10">
        <v>183008.04</v>
      </c>
      <c r="AA913" s="10">
        <v>295248.96999999997</v>
      </c>
      <c r="AB913" s="10">
        <v>0</v>
      </c>
      <c r="AC913" s="10">
        <v>0</v>
      </c>
      <c r="AD913" s="10">
        <v>177461.27</v>
      </c>
      <c r="AE913" s="10">
        <v>0</v>
      </c>
      <c r="AF913" s="10">
        <v>990680.69</v>
      </c>
      <c r="AG913" s="10">
        <v>0</v>
      </c>
      <c r="AH913" s="10">
        <v>2264636.64</v>
      </c>
      <c r="AI913" s="10">
        <v>1420759.35</v>
      </c>
      <c r="AJ913" s="10">
        <v>263793.67000000004</v>
      </c>
      <c r="AK913" s="10">
        <v>30000</v>
      </c>
      <c r="AL913" s="10">
        <v>127921.74</v>
      </c>
      <c r="AN913" s="31">
        <f t="shared" si="142"/>
        <v>1036702.4799999995</v>
      </c>
      <c r="AO913" s="13">
        <f t="shared" si="143"/>
        <v>-126437.24000000005</v>
      </c>
      <c r="AP913" s="13">
        <f t="shared" si="144"/>
        <v>13809.229999999996</v>
      </c>
      <c r="AQ913" s="13">
        <f t="shared" si="145"/>
        <v>19763.340000000011</v>
      </c>
      <c r="AR913" s="13">
        <f t="shared" si="146"/>
        <v>1129567.1499999994</v>
      </c>
    </row>
    <row r="914" spans="1:44" x14ac:dyDescent="0.25">
      <c r="A914" s="5">
        <f t="shared" ref="A914:B914" si="162">+A913+1</f>
        <v>893</v>
      </c>
      <c r="B914" s="26">
        <f t="shared" si="162"/>
        <v>127</v>
      </c>
      <c r="C914" s="15" t="s">
        <v>106</v>
      </c>
      <c r="D914" s="2" t="s">
        <v>838</v>
      </c>
      <c r="E914" s="30">
        <f t="shared" si="161"/>
        <v>56721.14</v>
      </c>
      <c r="F914" s="1">
        <v>0</v>
      </c>
      <c r="G914" s="1">
        <v>0</v>
      </c>
      <c r="H914" s="1">
        <v>0</v>
      </c>
      <c r="I914" s="1">
        <v>0</v>
      </c>
      <c r="J914" s="1">
        <v>23407.38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32">
        <v>2836.06</v>
      </c>
      <c r="S914" s="32">
        <v>30000</v>
      </c>
      <c r="T914" s="32">
        <v>477.7</v>
      </c>
      <c r="U914" s="31"/>
      <c r="V914" s="2" t="s">
        <v>838</v>
      </c>
      <c r="W914" s="10">
        <v>83204.149999999994</v>
      </c>
      <c r="X914" s="10">
        <v>0</v>
      </c>
      <c r="Y914" s="10">
        <v>0</v>
      </c>
      <c r="Z914" s="10">
        <v>0</v>
      </c>
      <c r="AA914" s="10">
        <v>0</v>
      </c>
      <c r="AB914" s="10">
        <v>23407.38</v>
      </c>
      <c r="AC914" s="10">
        <v>0</v>
      </c>
      <c r="AD914" s="10">
        <v>0</v>
      </c>
      <c r="AE914" s="10">
        <v>0</v>
      </c>
      <c r="AF914" s="10">
        <v>0</v>
      </c>
      <c r="AG914" s="10">
        <v>0</v>
      </c>
      <c r="AH914" s="10">
        <v>0</v>
      </c>
      <c r="AI914" s="10">
        <v>0</v>
      </c>
      <c r="AJ914" s="10">
        <v>29319.07</v>
      </c>
      <c r="AK914" s="10">
        <v>30000</v>
      </c>
      <c r="AL914" s="10">
        <v>477.7</v>
      </c>
      <c r="AN914" s="31">
        <f t="shared" si="142"/>
        <v>-26483.009999999995</v>
      </c>
      <c r="AO914" s="13">
        <f t="shared" si="143"/>
        <v>-26483.01</v>
      </c>
      <c r="AP914" s="13">
        <f t="shared" si="144"/>
        <v>0</v>
      </c>
      <c r="AQ914" s="13">
        <f t="shared" si="145"/>
        <v>0</v>
      </c>
      <c r="AR914" s="13">
        <f t="shared" si="146"/>
        <v>3.637978807091713E-12</v>
      </c>
    </row>
    <row r="915" spans="1:44" x14ac:dyDescent="0.25">
      <c r="A915" s="5">
        <f t="shared" ref="A915:B915" si="163">+A914+1</f>
        <v>894</v>
      </c>
      <c r="B915" s="26">
        <f t="shared" si="163"/>
        <v>128</v>
      </c>
      <c r="C915" s="15" t="s">
        <v>106</v>
      </c>
      <c r="D915" s="2" t="s">
        <v>839</v>
      </c>
      <c r="E915" s="30">
        <f t="shared" si="161"/>
        <v>11667670.379999999</v>
      </c>
      <c r="F915" s="32">
        <v>5036190.3499999996</v>
      </c>
      <c r="G915" s="32">
        <v>2820256.54</v>
      </c>
      <c r="H915" s="32">
        <v>961623.9</v>
      </c>
      <c r="I915" s="32">
        <v>1472574.33</v>
      </c>
      <c r="J915" s="32">
        <v>550288.31000000006</v>
      </c>
      <c r="K915" s="1">
        <v>0</v>
      </c>
      <c r="L915" s="32">
        <v>290987.09999999998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32">
        <v>290040.49</v>
      </c>
      <c r="S915" s="32">
        <v>24388</v>
      </c>
      <c r="T915" s="32">
        <v>221321.36000000002</v>
      </c>
      <c r="U915" s="31"/>
      <c r="V915" s="2" t="s">
        <v>839</v>
      </c>
      <c r="W915" s="10">
        <v>11346083.6</v>
      </c>
      <c r="X915" s="10">
        <v>4849256.2300000004</v>
      </c>
      <c r="Y915" s="10">
        <v>2753701.42</v>
      </c>
      <c r="Z915" s="10">
        <v>955123.07</v>
      </c>
      <c r="AA915" s="10">
        <v>1454365.67</v>
      </c>
      <c r="AB915" s="10">
        <v>550013.04</v>
      </c>
      <c r="AC915" s="10">
        <v>0</v>
      </c>
      <c r="AD915" s="10">
        <v>270741.67</v>
      </c>
      <c r="AE915" s="10">
        <v>0</v>
      </c>
      <c r="AF915" s="10">
        <v>0</v>
      </c>
      <c r="AG915" s="10">
        <v>0</v>
      </c>
      <c r="AH915" s="10">
        <v>0</v>
      </c>
      <c r="AI915" s="10">
        <v>0</v>
      </c>
      <c r="AJ915" s="10">
        <v>261796.75999999998</v>
      </c>
      <c r="AK915" s="10">
        <v>30000</v>
      </c>
      <c r="AL915" s="10">
        <v>221085.74</v>
      </c>
      <c r="AN915" s="31">
        <f t="shared" si="142"/>
        <v>321586.77999999933</v>
      </c>
      <c r="AO915" s="13">
        <f t="shared" si="143"/>
        <v>28243.73000000001</v>
      </c>
      <c r="AP915" s="13">
        <f t="shared" si="144"/>
        <v>-5612</v>
      </c>
      <c r="AQ915" s="13">
        <f t="shared" si="145"/>
        <v>235.62000000002445</v>
      </c>
      <c r="AR915" s="13">
        <f t="shared" si="146"/>
        <v>298719.42999999935</v>
      </c>
    </row>
    <row r="916" spans="1:44" x14ac:dyDescent="0.25">
      <c r="A916" s="5">
        <f t="shared" ref="A916:B916" si="164">+A915+1</f>
        <v>895</v>
      </c>
      <c r="B916" s="26">
        <f t="shared" si="164"/>
        <v>129</v>
      </c>
      <c r="C916" s="15" t="s">
        <v>106</v>
      </c>
      <c r="D916" s="2" t="s">
        <v>840</v>
      </c>
      <c r="E916" s="30">
        <f t="shared" si="161"/>
        <v>7108126.4500000002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32">
        <v>6338667.6100000003</v>
      </c>
      <c r="O916" s="1">
        <v>0</v>
      </c>
      <c r="P916" s="1">
        <v>0</v>
      </c>
      <c r="Q916" s="1">
        <v>0</v>
      </c>
      <c r="R916" s="32">
        <v>591438.28</v>
      </c>
      <c r="S916" s="32">
        <v>48660</v>
      </c>
      <c r="T916" s="32">
        <v>129360.56</v>
      </c>
      <c r="U916" s="31"/>
      <c r="V916" s="2" t="s">
        <v>840</v>
      </c>
      <c r="W916" s="10">
        <v>6752814.1999999993</v>
      </c>
      <c r="X916" s="10">
        <v>0</v>
      </c>
      <c r="Y916" s="10">
        <v>0</v>
      </c>
      <c r="Z916" s="10">
        <v>0</v>
      </c>
      <c r="AA916" s="10">
        <v>0</v>
      </c>
      <c r="AB916" s="10">
        <v>0</v>
      </c>
      <c r="AC916" s="10">
        <v>0</v>
      </c>
      <c r="AD916" s="10">
        <v>0</v>
      </c>
      <c r="AE916" s="10">
        <v>0</v>
      </c>
      <c r="AF916" s="10">
        <v>6305209.8899999997</v>
      </c>
      <c r="AG916" s="10">
        <v>0</v>
      </c>
      <c r="AH916" s="10">
        <v>0</v>
      </c>
      <c r="AI916" s="10">
        <v>0</v>
      </c>
      <c r="AJ916" s="10">
        <v>288926.55</v>
      </c>
      <c r="AK916" s="10">
        <v>30000</v>
      </c>
      <c r="AL916" s="10">
        <v>128677.75999999999</v>
      </c>
      <c r="AN916" s="31">
        <f t="shared" si="142"/>
        <v>355312.25000000093</v>
      </c>
      <c r="AO916" s="13">
        <f t="shared" si="143"/>
        <v>302511.73000000004</v>
      </c>
      <c r="AP916" s="13">
        <f t="shared" si="144"/>
        <v>18660</v>
      </c>
      <c r="AQ916" s="13">
        <f t="shared" si="145"/>
        <v>682.80000000000291</v>
      </c>
      <c r="AR916" s="13">
        <f t="shared" si="146"/>
        <v>33457.720000000889</v>
      </c>
    </row>
    <row r="917" spans="1:44" x14ac:dyDescent="0.25">
      <c r="A917" s="5">
        <f t="shared" ref="A917:B917" si="165">+A916+1</f>
        <v>896</v>
      </c>
      <c r="B917" s="26">
        <f t="shared" si="165"/>
        <v>130</v>
      </c>
      <c r="C917" s="15" t="s">
        <v>106</v>
      </c>
      <c r="D917" s="2" t="s">
        <v>841</v>
      </c>
      <c r="E917" s="30">
        <f t="shared" si="161"/>
        <v>36885348.980000004</v>
      </c>
      <c r="F917" s="32">
        <v>6141512.3300000001</v>
      </c>
      <c r="G917" s="32">
        <v>3451958.05</v>
      </c>
      <c r="H917" s="32">
        <v>1186096.32</v>
      </c>
      <c r="I917" s="32">
        <v>1810610.42</v>
      </c>
      <c r="J917" s="32">
        <v>668398.06999999995</v>
      </c>
      <c r="K917" s="1">
        <v>0</v>
      </c>
      <c r="L917" s="32">
        <v>353425.11</v>
      </c>
      <c r="M917" s="1">
        <v>0</v>
      </c>
      <c r="N917" s="32">
        <v>4423201.95</v>
      </c>
      <c r="O917" s="1">
        <v>0</v>
      </c>
      <c r="P917" s="32">
        <v>13547439.970000001</v>
      </c>
      <c r="Q917" s="32">
        <v>3313867.7</v>
      </c>
      <c r="R917" s="32">
        <v>1201323.1700000002</v>
      </c>
      <c r="S917" s="32">
        <v>81812.929999999993</v>
      </c>
      <c r="T917" s="32">
        <v>705702.96</v>
      </c>
      <c r="U917" s="31"/>
      <c r="V917" s="2" t="s">
        <v>841</v>
      </c>
      <c r="W917" s="10">
        <v>35480208.450000003</v>
      </c>
      <c r="X917" s="10">
        <v>5895922.7199999997</v>
      </c>
      <c r="Y917" s="10">
        <v>3348062.04</v>
      </c>
      <c r="Z917" s="10">
        <v>1161277.42</v>
      </c>
      <c r="AA917" s="10">
        <v>1768276.87</v>
      </c>
      <c r="AB917" s="10">
        <v>668728.19999999995</v>
      </c>
      <c r="AC917" s="10">
        <v>0</v>
      </c>
      <c r="AD917" s="10">
        <v>329178.71999999997</v>
      </c>
      <c r="AE917" s="10">
        <v>0</v>
      </c>
      <c r="AF917" s="10">
        <v>4280273.72</v>
      </c>
      <c r="AG917" s="10">
        <v>0</v>
      </c>
      <c r="AH917" s="10">
        <v>13554131.25</v>
      </c>
      <c r="AI917" s="10">
        <v>3305008.93</v>
      </c>
      <c r="AJ917" s="10">
        <v>439126.93999999994</v>
      </c>
      <c r="AK917" s="10">
        <v>30000</v>
      </c>
      <c r="AL917" s="10">
        <v>700221.64</v>
      </c>
      <c r="AN917" s="31">
        <f t="shared" si="142"/>
        <v>1405140.5300000012</v>
      </c>
      <c r="AO917" s="13">
        <f t="shared" si="143"/>
        <v>762196.23000000021</v>
      </c>
      <c r="AP917" s="13">
        <f t="shared" si="144"/>
        <v>51812.929999999993</v>
      </c>
      <c r="AQ917" s="13">
        <f t="shared" si="145"/>
        <v>5481.3199999999488</v>
      </c>
      <c r="AR917" s="13">
        <f t="shared" si="146"/>
        <v>585650.05000000109</v>
      </c>
    </row>
    <row r="918" spans="1:44" x14ac:dyDescent="0.25">
      <c r="A918" s="5">
        <f t="shared" ref="A918:B918" si="166">+A917+1</f>
        <v>897</v>
      </c>
      <c r="B918" s="26">
        <f t="shared" si="166"/>
        <v>131</v>
      </c>
      <c r="C918" s="15" t="s">
        <v>106</v>
      </c>
      <c r="D918" s="2" t="s">
        <v>842</v>
      </c>
      <c r="E918" s="30">
        <f t="shared" si="161"/>
        <v>21645863.440000001</v>
      </c>
      <c r="F918" s="32">
        <v>4750072.8499999996</v>
      </c>
      <c r="G918" s="32">
        <v>2516554.92</v>
      </c>
      <c r="H918" s="32">
        <v>1055347.54</v>
      </c>
      <c r="I918" s="32">
        <v>1566212.82</v>
      </c>
      <c r="J918" s="32">
        <v>497981.51</v>
      </c>
      <c r="K918" s="32">
        <v>0</v>
      </c>
      <c r="L918" s="32">
        <v>314169.5</v>
      </c>
      <c r="M918" s="1">
        <v>0</v>
      </c>
      <c r="N918" s="32">
        <v>4050691.67</v>
      </c>
      <c r="O918" s="1">
        <v>0</v>
      </c>
      <c r="P918" s="32">
        <v>2496709.41</v>
      </c>
      <c r="Q918" s="32">
        <v>2757411.84</v>
      </c>
      <c r="R918" s="32">
        <v>1142341.3900000001</v>
      </c>
      <c r="S918" s="32">
        <v>95666.07</v>
      </c>
      <c r="T918" s="32">
        <v>402703.92</v>
      </c>
      <c r="U918" s="31"/>
      <c r="V918" s="2" t="s">
        <v>842</v>
      </c>
      <c r="W918" s="10">
        <v>21685005.84</v>
      </c>
      <c r="X918" s="10">
        <v>4590912.5599999996</v>
      </c>
      <c r="Y918" s="10">
        <v>2474469.5299999998</v>
      </c>
      <c r="Z918" s="10">
        <v>1042729.67</v>
      </c>
      <c r="AA918" s="10">
        <v>1547154.96</v>
      </c>
      <c r="AB918" s="10">
        <v>498568.02</v>
      </c>
      <c r="AC918" s="10">
        <v>0</v>
      </c>
      <c r="AD918" s="10">
        <v>292797.65000000002</v>
      </c>
      <c r="AE918" s="10">
        <v>0</v>
      </c>
      <c r="AF918" s="10">
        <v>4150318.34</v>
      </c>
      <c r="AG918" s="10">
        <v>0</v>
      </c>
      <c r="AH918" s="10">
        <v>2658474.7799999998</v>
      </c>
      <c r="AI918" s="10">
        <v>2867473.32</v>
      </c>
      <c r="AJ918" s="10">
        <v>1121435.5900000001</v>
      </c>
      <c r="AK918" s="10">
        <v>30000</v>
      </c>
      <c r="AL918" s="10">
        <v>410671.42</v>
      </c>
      <c r="AN918" s="31">
        <f t="shared" si="142"/>
        <v>-39142.39999999851</v>
      </c>
      <c r="AO918" s="13">
        <f t="shared" si="143"/>
        <v>20905.800000000047</v>
      </c>
      <c r="AP918" s="13">
        <f t="shared" si="144"/>
        <v>65666.070000000007</v>
      </c>
      <c r="AQ918" s="13">
        <f t="shared" si="145"/>
        <v>-7967.5</v>
      </c>
      <c r="AR918" s="13">
        <f t="shared" si="146"/>
        <v>-117746.76999999856</v>
      </c>
    </row>
    <row r="919" spans="1:44" x14ac:dyDescent="0.25">
      <c r="A919" s="5">
        <f t="shared" ref="A919:B919" si="167">+A918+1</f>
        <v>898</v>
      </c>
      <c r="B919" s="26">
        <f t="shared" si="167"/>
        <v>132</v>
      </c>
      <c r="C919" s="15" t="s">
        <v>106</v>
      </c>
      <c r="D919" s="2" t="s">
        <v>843</v>
      </c>
      <c r="E919" s="30">
        <f t="shared" si="161"/>
        <v>7182520.0000000009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6961713.5300000003</v>
      </c>
      <c r="N919" s="1">
        <v>0</v>
      </c>
      <c r="O919" s="1">
        <v>0</v>
      </c>
      <c r="P919" s="1">
        <v>0</v>
      </c>
      <c r="Q919" s="1">
        <v>0</v>
      </c>
      <c r="R919" s="32">
        <v>48726.61</v>
      </c>
      <c r="S919" s="32">
        <v>30000</v>
      </c>
      <c r="T919" s="32">
        <v>142079.85999999999</v>
      </c>
      <c r="U919" s="31"/>
      <c r="V919" s="2" t="s">
        <v>843</v>
      </c>
      <c r="W919" s="10">
        <v>7182720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  <c r="AC919" s="10">
        <v>0</v>
      </c>
      <c r="AD919" s="10">
        <v>0</v>
      </c>
      <c r="AE919" s="10">
        <v>6657712.3200000003</v>
      </c>
      <c r="AF919" s="10">
        <v>0</v>
      </c>
      <c r="AG919" s="10">
        <v>0</v>
      </c>
      <c r="AH919" s="10">
        <v>0</v>
      </c>
      <c r="AI919" s="10">
        <v>0</v>
      </c>
      <c r="AJ919" s="10">
        <v>359136</v>
      </c>
      <c r="AK919" s="10">
        <v>30000</v>
      </c>
      <c r="AL919" s="10">
        <v>135871.67999999999</v>
      </c>
      <c r="AN919" s="31">
        <f t="shared" si="142"/>
        <v>-199.99999999906868</v>
      </c>
      <c r="AO919" s="13">
        <f t="shared" si="143"/>
        <v>-310409.39</v>
      </c>
      <c r="AP919" s="13">
        <f t="shared" si="144"/>
        <v>0</v>
      </c>
      <c r="AQ919" s="13">
        <f t="shared" si="145"/>
        <v>6208.179999999993</v>
      </c>
      <c r="AR919" s="13">
        <f t="shared" si="146"/>
        <v>304001.21000000095</v>
      </c>
    </row>
    <row r="920" spans="1:44" x14ac:dyDescent="0.25">
      <c r="A920" s="5">
        <f t="shared" ref="A920:B920" si="168">+A919+1</f>
        <v>899</v>
      </c>
      <c r="B920" s="26">
        <f t="shared" si="168"/>
        <v>133</v>
      </c>
      <c r="C920" s="15" t="s">
        <v>106</v>
      </c>
      <c r="D920" s="2" t="s">
        <v>844</v>
      </c>
      <c r="E920" s="30">
        <f t="shared" si="161"/>
        <v>4380165.4799999995</v>
      </c>
      <c r="F920" s="32">
        <v>857733.66</v>
      </c>
      <c r="G920" s="1">
        <v>0</v>
      </c>
      <c r="H920" s="32">
        <v>161743.57</v>
      </c>
      <c r="I920" s="1">
        <v>0</v>
      </c>
      <c r="J920" s="1">
        <v>0</v>
      </c>
      <c r="K920" s="1">
        <v>0</v>
      </c>
      <c r="L920" s="32">
        <v>50108.72</v>
      </c>
      <c r="M920" s="1">
        <v>0</v>
      </c>
      <c r="N920" s="32">
        <v>572005.43999999994</v>
      </c>
      <c r="O920" s="1">
        <v>0</v>
      </c>
      <c r="P920" s="32">
        <v>1959279.47</v>
      </c>
      <c r="Q920" s="32">
        <v>411615.05</v>
      </c>
      <c r="R920" s="32">
        <v>222088.61</v>
      </c>
      <c r="S920" s="32">
        <v>64189.04</v>
      </c>
      <c r="T920" s="32">
        <v>81401.919999999998</v>
      </c>
      <c r="U920" s="31"/>
      <c r="V920" s="2" t="s">
        <v>844</v>
      </c>
      <c r="W920" s="10">
        <v>4384422.25</v>
      </c>
      <c r="X920" s="10">
        <v>836781.09</v>
      </c>
      <c r="Y920" s="10">
        <v>0</v>
      </c>
      <c r="Z920" s="10">
        <v>164814.75</v>
      </c>
      <c r="AA920" s="10">
        <v>0</v>
      </c>
      <c r="AB920" s="10">
        <v>0</v>
      </c>
      <c r="AC920" s="10">
        <v>0</v>
      </c>
      <c r="AD920" s="10">
        <v>46718.82</v>
      </c>
      <c r="AE920" s="10">
        <v>0</v>
      </c>
      <c r="AF920" s="10">
        <v>607479.48</v>
      </c>
      <c r="AG920" s="10">
        <v>0</v>
      </c>
      <c r="AH920" s="10">
        <v>1923675.26</v>
      </c>
      <c r="AI920" s="10">
        <v>469064.66</v>
      </c>
      <c r="AJ920" s="10">
        <v>223265.07</v>
      </c>
      <c r="AK920" s="10">
        <v>30000</v>
      </c>
      <c r="AL920" s="10">
        <v>82623.12000000001</v>
      </c>
      <c r="AN920" s="31">
        <f t="shared" si="142"/>
        <v>-4256.7700000004843</v>
      </c>
      <c r="AO920" s="13">
        <f t="shared" si="143"/>
        <v>-1176.460000000021</v>
      </c>
      <c r="AP920" s="13">
        <f t="shared" si="144"/>
        <v>34189.040000000001</v>
      </c>
      <c r="AQ920" s="13">
        <f t="shared" si="145"/>
        <v>-1221.2000000000116</v>
      </c>
      <c r="AR920" s="13">
        <f t="shared" si="146"/>
        <v>-36048.150000000453</v>
      </c>
    </row>
    <row r="921" spans="1:44" x14ac:dyDescent="0.25">
      <c r="A921" s="5">
        <f t="shared" ref="A921:B921" si="169">+A920+1</f>
        <v>900</v>
      </c>
      <c r="B921" s="26">
        <f t="shared" si="169"/>
        <v>134</v>
      </c>
      <c r="C921" s="15" t="s">
        <v>106</v>
      </c>
      <c r="D921" s="2" t="s">
        <v>845</v>
      </c>
      <c r="E921" s="30">
        <f t="shared" si="161"/>
        <v>1086712.6599999999</v>
      </c>
      <c r="F921" s="1">
        <v>0</v>
      </c>
      <c r="G921" s="1">
        <v>0</v>
      </c>
      <c r="H921" s="1">
        <v>0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32">
        <v>944707.92</v>
      </c>
      <c r="O921" s="1">
        <v>0</v>
      </c>
      <c r="P921" s="1">
        <v>0</v>
      </c>
      <c r="Q921" s="1">
        <v>0</v>
      </c>
      <c r="R921" s="32">
        <v>85155.98000000001</v>
      </c>
      <c r="S921" s="32">
        <v>37569</v>
      </c>
      <c r="T921" s="32">
        <v>19279.759999999998</v>
      </c>
      <c r="U921" s="31"/>
      <c r="V921" s="2" t="s">
        <v>1471</v>
      </c>
      <c r="W921" s="10">
        <v>1117984.1100000001</v>
      </c>
      <c r="X921" s="10">
        <v>0</v>
      </c>
      <c r="Y921" s="10">
        <v>0</v>
      </c>
      <c r="Z921" s="10">
        <v>0</v>
      </c>
      <c r="AA921" s="10">
        <v>0</v>
      </c>
      <c r="AB921" s="10">
        <v>0</v>
      </c>
      <c r="AC921" s="10">
        <v>0</v>
      </c>
      <c r="AD921" s="10">
        <v>0</v>
      </c>
      <c r="AE921" s="10">
        <v>0</v>
      </c>
      <c r="AF921" s="10">
        <v>982329.49</v>
      </c>
      <c r="AG921" s="10">
        <v>0</v>
      </c>
      <c r="AH921" s="10">
        <v>0</v>
      </c>
      <c r="AI921" s="10">
        <v>0</v>
      </c>
      <c r="AJ921" s="10">
        <v>85607.08</v>
      </c>
      <c r="AK921" s="10">
        <v>30000</v>
      </c>
      <c r="AL921" s="10">
        <v>20047.54</v>
      </c>
      <c r="AN921" s="31">
        <f t="shared" si="142"/>
        <v>-31271.450000000186</v>
      </c>
      <c r="AO921" s="13">
        <f t="shared" si="143"/>
        <v>-451.09999999999127</v>
      </c>
      <c r="AP921" s="13">
        <f t="shared" si="144"/>
        <v>7569</v>
      </c>
      <c r="AQ921" s="13">
        <f t="shared" si="145"/>
        <v>-767.78000000000247</v>
      </c>
      <c r="AR921" s="13">
        <f t="shared" si="146"/>
        <v>-37621.570000000196</v>
      </c>
    </row>
    <row r="922" spans="1:44" x14ac:dyDescent="0.25">
      <c r="A922" s="5">
        <f t="shared" ref="A922:B922" si="170">+A921+1</f>
        <v>901</v>
      </c>
      <c r="B922" s="26">
        <f t="shared" si="170"/>
        <v>135</v>
      </c>
      <c r="C922" s="15" t="s">
        <v>106</v>
      </c>
      <c r="D922" s="2" t="s">
        <v>846</v>
      </c>
      <c r="E922" s="30">
        <f t="shared" si="161"/>
        <v>3220540.81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3081319.39</v>
      </c>
      <c r="Q922" s="1">
        <v>0</v>
      </c>
      <c r="R922" s="32">
        <v>46337.36</v>
      </c>
      <c r="S922" s="1">
        <v>30000</v>
      </c>
      <c r="T922" s="32">
        <v>62884.06</v>
      </c>
      <c r="U922" s="31"/>
      <c r="V922" s="2" t="s">
        <v>846</v>
      </c>
      <c r="W922" s="10">
        <v>3220540.81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  <c r="AC922" s="10">
        <v>0</v>
      </c>
      <c r="AD922" s="10">
        <v>0</v>
      </c>
      <c r="AE922" s="10">
        <v>0</v>
      </c>
      <c r="AF922" s="10">
        <v>0</v>
      </c>
      <c r="AG922" s="10">
        <v>0</v>
      </c>
      <c r="AH922" s="10">
        <v>2968923.49</v>
      </c>
      <c r="AI922" s="10">
        <v>0</v>
      </c>
      <c r="AJ922" s="10">
        <v>161027.04</v>
      </c>
      <c r="AK922" s="10">
        <v>30000</v>
      </c>
      <c r="AL922" s="10">
        <v>60590.28</v>
      </c>
      <c r="AN922" s="31">
        <f t="shared" si="142"/>
        <v>0</v>
      </c>
      <c r="AO922" s="13">
        <f t="shared" si="143"/>
        <v>-114689.68000000001</v>
      </c>
      <c r="AP922" s="13">
        <f t="shared" si="144"/>
        <v>0</v>
      </c>
      <c r="AQ922" s="13">
        <f t="shared" si="145"/>
        <v>2293.7799999999988</v>
      </c>
      <c r="AR922" s="13">
        <f t="shared" si="146"/>
        <v>112395.90000000001</v>
      </c>
    </row>
    <row r="923" spans="1:44" x14ac:dyDescent="0.25">
      <c r="A923" s="5">
        <f t="shared" ref="A923:B923" si="171">+A922+1</f>
        <v>902</v>
      </c>
      <c r="B923" s="26">
        <f t="shared" si="171"/>
        <v>136</v>
      </c>
      <c r="C923" s="15" t="s">
        <v>106</v>
      </c>
      <c r="D923" s="2" t="s">
        <v>847</v>
      </c>
      <c r="E923" s="30">
        <f t="shared" si="161"/>
        <v>1456005.95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1385547.45</v>
      </c>
      <c r="O923" s="1">
        <v>0</v>
      </c>
      <c r="P923" s="1">
        <v>0</v>
      </c>
      <c r="Q923" s="1">
        <v>0</v>
      </c>
      <c r="R923" s="32">
        <v>12962.6</v>
      </c>
      <c r="S923" s="1">
        <v>30000</v>
      </c>
      <c r="T923" s="32">
        <v>27495.9</v>
      </c>
      <c r="U923" s="31"/>
      <c r="V923" s="2" t="s">
        <v>847</v>
      </c>
      <c r="W923" s="10">
        <v>1456005.9500000002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  <c r="AC923" s="10">
        <v>0</v>
      </c>
      <c r="AD923" s="10">
        <v>0</v>
      </c>
      <c r="AE923" s="10">
        <v>0</v>
      </c>
      <c r="AF923" s="10">
        <v>1326141.53</v>
      </c>
      <c r="AG923" s="10">
        <v>0</v>
      </c>
      <c r="AH923" s="10">
        <v>0</v>
      </c>
      <c r="AI923" s="10">
        <v>0</v>
      </c>
      <c r="AJ923" s="10">
        <v>72800.3</v>
      </c>
      <c r="AK923" s="10">
        <v>30000</v>
      </c>
      <c r="AL923" s="10">
        <v>27064.12</v>
      </c>
      <c r="AN923" s="31">
        <f t="shared" si="142"/>
        <v>0</v>
      </c>
      <c r="AO923" s="13">
        <f t="shared" si="143"/>
        <v>-59837.700000000004</v>
      </c>
      <c r="AP923" s="13">
        <f t="shared" si="144"/>
        <v>0</v>
      </c>
      <c r="AQ923" s="13">
        <f t="shared" si="145"/>
        <v>431.78000000000247</v>
      </c>
      <c r="AR923" s="13">
        <f t="shared" si="146"/>
        <v>59405.919999999998</v>
      </c>
    </row>
    <row r="924" spans="1:44" x14ac:dyDescent="0.25">
      <c r="A924" s="5">
        <f t="shared" ref="A924:B924" si="172">+A923+1</f>
        <v>903</v>
      </c>
      <c r="B924" s="26">
        <f t="shared" si="172"/>
        <v>137</v>
      </c>
      <c r="C924" s="15" t="s">
        <v>106</v>
      </c>
      <c r="D924" s="2" t="s">
        <v>848</v>
      </c>
      <c r="E924" s="30">
        <f t="shared" si="161"/>
        <v>2698927.92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1635575.87</v>
      </c>
      <c r="O924" s="1">
        <v>0</v>
      </c>
      <c r="P924" s="1">
        <v>940490.14</v>
      </c>
      <c r="Q924" s="1">
        <v>0</v>
      </c>
      <c r="R924" s="32">
        <v>40956.589999999997</v>
      </c>
      <c r="S924" s="1">
        <v>30000</v>
      </c>
      <c r="T924" s="32">
        <v>51905.32</v>
      </c>
      <c r="U924" s="31"/>
      <c r="V924" s="2" t="s">
        <v>848</v>
      </c>
      <c r="W924" s="10">
        <v>2698927.92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  <c r="AC924" s="10">
        <v>0</v>
      </c>
      <c r="AD924" s="10">
        <v>0</v>
      </c>
      <c r="AE924" s="10">
        <v>0</v>
      </c>
      <c r="AF924" s="10">
        <v>1560636.48</v>
      </c>
      <c r="AG924" s="10">
        <v>0</v>
      </c>
      <c r="AH924" s="10">
        <v>922665.42</v>
      </c>
      <c r="AI924" s="10">
        <v>0</v>
      </c>
      <c r="AJ924" s="10">
        <v>134946.4</v>
      </c>
      <c r="AK924" s="10">
        <v>30000</v>
      </c>
      <c r="AL924" s="10">
        <v>50679.62</v>
      </c>
      <c r="AN924" s="31">
        <f t="shared" si="142"/>
        <v>0</v>
      </c>
      <c r="AO924" s="13">
        <f t="shared" si="143"/>
        <v>-93989.81</v>
      </c>
      <c r="AP924" s="13">
        <f t="shared" si="144"/>
        <v>0</v>
      </c>
      <c r="AQ924" s="13">
        <f t="shared" si="145"/>
        <v>1225.6999999999971</v>
      </c>
      <c r="AR924" s="13">
        <f t="shared" si="146"/>
        <v>92764.11</v>
      </c>
    </row>
    <row r="925" spans="1:44" x14ac:dyDescent="0.25">
      <c r="A925" s="5">
        <f t="shared" ref="A925:B925" si="173">+A924+1</f>
        <v>904</v>
      </c>
      <c r="B925" s="26">
        <f t="shared" si="173"/>
        <v>138</v>
      </c>
      <c r="C925" s="15" t="s">
        <v>106</v>
      </c>
      <c r="D925" s="2" t="s">
        <v>849</v>
      </c>
      <c r="E925" s="30">
        <f t="shared" si="161"/>
        <v>7581398.5399999991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2702741.57</v>
      </c>
      <c r="O925" s="1">
        <v>0</v>
      </c>
      <c r="P925" s="1">
        <v>4632563.79</v>
      </c>
      <c r="Q925" s="1">
        <v>0</v>
      </c>
      <c r="R925" s="32">
        <v>67266.22</v>
      </c>
      <c r="S925" s="1">
        <v>30000</v>
      </c>
      <c r="T925" s="32">
        <v>148826.96</v>
      </c>
      <c r="U925" s="31"/>
      <c r="V925" s="2" t="s">
        <v>849</v>
      </c>
      <c r="W925" s="10">
        <v>7581398.54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  <c r="AC925" s="10">
        <v>0</v>
      </c>
      <c r="AD925" s="10">
        <v>0</v>
      </c>
      <c r="AE925" s="10">
        <v>0</v>
      </c>
      <c r="AF925" s="10">
        <v>2578724.91</v>
      </c>
      <c r="AG925" s="10">
        <v>0</v>
      </c>
      <c r="AH925" s="10">
        <v>4450157.13</v>
      </c>
      <c r="AI925" s="10">
        <v>0</v>
      </c>
      <c r="AJ925" s="10">
        <v>379069.92000000004</v>
      </c>
      <c r="AK925" s="10">
        <v>30000</v>
      </c>
      <c r="AL925" s="10">
        <v>143446.57999999999</v>
      </c>
      <c r="AN925" s="31">
        <f t="shared" si="142"/>
        <v>0</v>
      </c>
      <c r="AO925" s="13">
        <f t="shared" si="143"/>
        <v>-311803.70000000007</v>
      </c>
      <c r="AP925" s="13">
        <f t="shared" si="144"/>
        <v>0</v>
      </c>
      <c r="AQ925" s="13">
        <f t="shared" si="145"/>
        <v>5380.3800000000047</v>
      </c>
      <c r="AR925" s="13">
        <f t="shared" si="146"/>
        <v>306423.32000000007</v>
      </c>
    </row>
    <row r="926" spans="1:44" x14ac:dyDescent="0.25">
      <c r="A926" s="5">
        <f t="shared" ref="A926:B926" si="174">+A925+1</f>
        <v>905</v>
      </c>
      <c r="B926" s="26">
        <f t="shared" si="174"/>
        <v>139</v>
      </c>
      <c r="C926" s="15" t="s">
        <v>106</v>
      </c>
      <c r="D926" s="2" t="s">
        <v>475</v>
      </c>
      <c r="E926" s="30">
        <f t="shared" si="161"/>
        <v>134575.64161106842</v>
      </c>
      <c r="F926" s="1">
        <v>0</v>
      </c>
      <c r="G926" s="1">
        <v>0</v>
      </c>
      <c r="H926" s="1">
        <v>0</v>
      </c>
      <c r="I926" s="1">
        <v>0</v>
      </c>
      <c r="J926" s="1">
        <v>96923.17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32">
        <v>5674.4516110684544</v>
      </c>
      <c r="S926" s="1">
        <v>30000</v>
      </c>
      <c r="T926" s="32">
        <v>1978.02</v>
      </c>
      <c r="U926" s="31"/>
      <c r="V926" s="2" t="s">
        <v>475</v>
      </c>
      <c r="W926" s="10">
        <v>134575.64000000001</v>
      </c>
      <c r="X926" s="10">
        <v>0</v>
      </c>
      <c r="Y926" s="10">
        <v>0</v>
      </c>
      <c r="Z926" s="10">
        <v>0</v>
      </c>
      <c r="AA926" s="10">
        <v>0</v>
      </c>
      <c r="AB926" s="10">
        <v>95889.919999999998</v>
      </c>
      <c r="AC926" s="10">
        <v>0</v>
      </c>
      <c r="AD926" s="10">
        <v>0</v>
      </c>
      <c r="AE926" s="10">
        <v>0</v>
      </c>
      <c r="AF926" s="10">
        <v>0</v>
      </c>
      <c r="AG926" s="10">
        <v>0</v>
      </c>
      <c r="AH926" s="10">
        <v>0</v>
      </c>
      <c r="AI926" s="10">
        <v>0</v>
      </c>
      <c r="AJ926" s="10">
        <v>6728.78</v>
      </c>
      <c r="AK926" s="10">
        <v>30000</v>
      </c>
      <c r="AL926" s="10">
        <v>1956.94</v>
      </c>
      <c r="AN926" s="31">
        <f t="shared" si="142"/>
        <v>1.6110684082377702E-3</v>
      </c>
      <c r="AO926" s="13">
        <f t="shared" si="143"/>
        <v>-1054.3283889315453</v>
      </c>
      <c r="AP926" s="13">
        <f t="shared" si="144"/>
        <v>0</v>
      </c>
      <c r="AQ926" s="13">
        <f t="shared" si="145"/>
        <v>21.079999999999927</v>
      </c>
      <c r="AR926" s="13">
        <f t="shared" si="146"/>
        <v>1033.2499999999536</v>
      </c>
    </row>
    <row r="927" spans="1:44" x14ac:dyDescent="0.25">
      <c r="A927" s="5">
        <f t="shared" ref="A927:B927" si="175">+A926+1</f>
        <v>906</v>
      </c>
      <c r="B927" s="26">
        <f t="shared" si="175"/>
        <v>140</v>
      </c>
      <c r="C927" s="15" t="s">
        <v>106</v>
      </c>
      <c r="D927" s="2" t="s">
        <v>850</v>
      </c>
      <c r="E927" s="30">
        <f t="shared" si="161"/>
        <v>1919055.5021372153</v>
      </c>
      <c r="F927" s="1">
        <v>782842.59</v>
      </c>
      <c r="G927" s="1">
        <v>273216.71000000002</v>
      </c>
      <c r="H927" s="1">
        <v>103182.9</v>
      </c>
      <c r="I927" s="1">
        <v>437972.26</v>
      </c>
      <c r="J927" s="1">
        <v>0</v>
      </c>
      <c r="K927" s="1">
        <v>0</v>
      </c>
      <c r="L927" s="1">
        <v>189487.18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32">
        <v>69757.642137215415</v>
      </c>
      <c r="S927" s="1">
        <v>30000</v>
      </c>
      <c r="T927" s="32">
        <v>32596.219999999998</v>
      </c>
      <c r="U927" s="31"/>
      <c r="V927" s="2" t="s">
        <v>850</v>
      </c>
      <c r="W927" s="10">
        <v>1919088.0600000005</v>
      </c>
      <c r="X927" s="10">
        <v>763226.06</v>
      </c>
      <c r="Y927" s="10">
        <v>279012.33</v>
      </c>
      <c r="Z927" s="10">
        <v>107602.3</v>
      </c>
      <c r="AA927" s="10">
        <v>431134.88</v>
      </c>
      <c r="AB927" s="10">
        <v>0</v>
      </c>
      <c r="AC927" s="10">
        <v>0</v>
      </c>
      <c r="AD927" s="10">
        <v>176265.12</v>
      </c>
      <c r="AE927" s="10">
        <v>0</v>
      </c>
      <c r="AF927" s="10">
        <v>0</v>
      </c>
      <c r="AG927" s="10">
        <v>0</v>
      </c>
      <c r="AH927" s="10">
        <v>0</v>
      </c>
      <c r="AI927" s="10">
        <v>0</v>
      </c>
      <c r="AJ927" s="10">
        <v>95985.330000000016</v>
      </c>
      <c r="AK927" s="10">
        <v>30000</v>
      </c>
      <c r="AL927" s="10">
        <v>35862.04</v>
      </c>
      <c r="AN927" s="31">
        <f t="shared" si="142"/>
        <v>-32.557862785179168</v>
      </c>
      <c r="AO927" s="13">
        <f t="shared" si="143"/>
        <v>-26227.687862784602</v>
      </c>
      <c r="AP927" s="13">
        <f t="shared" si="144"/>
        <v>0</v>
      </c>
      <c r="AQ927" s="13">
        <f t="shared" si="145"/>
        <v>-3265.8200000000033</v>
      </c>
      <c r="AR927" s="13">
        <f t="shared" si="146"/>
        <v>29460.949999999426</v>
      </c>
    </row>
    <row r="928" spans="1:44" x14ac:dyDescent="0.25">
      <c r="A928" s="5">
        <f t="shared" ref="A928:B928" si="176">+A927+1</f>
        <v>907</v>
      </c>
      <c r="B928" s="26">
        <f t="shared" si="176"/>
        <v>141</v>
      </c>
      <c r="C928" s="15" t="s">
        <v>106</v>
      </c>
      <c r="D928" s="2" t="s">
        <v>851</v>
      </c>
      <c r="E928" s="30">
        <f t="shared" si="161"/>
        <v>18194559.578226659</v>
      </c>
      <c r="F928" s="1">
        <v>2308923.87</v>
      </c>
      <c r="G928" s="1">
        <v>828393.02</v>
      </c>
      <c r="H928" s="1">
        <v>315528.92</v>
      </c>
      <c r="I928" s="1">
        <v>1298200.73</v>
      </c>
      <c r="J928" s="1">
        <v>0</v>
      </c>
      <c r="K928" s="1">
        <v>0</v>
      </c>
      <c r="L928" s="1">
        <v>549575.92000000004</v>
      </c>
      <c r="M928" s="1">
        <v>0</v>
      </c>
      <c r="N928" s="1">
        <v>2821036.37</v>
      </c>
      <c r="O928" s="1">
        <v>0</v>
      </c>
      <c r="P928" s="1">
        <v>4909050.93</v>
      </c>
      <c r="Q928" s="1">
        <v>4536315.0999999996</v>
      </c>
      <c r="R928" s="32">
        <v>234087.64822666024</v>
      </c>
      <c r="S928" s="1">
        <v>45829.13</v>
      </c>
      <c r="T928" s="32">
        <v>347617.94</v>
      </c>
      <c r="U928" s="31"/>
      <c r="V928" s="2" t="s">
        <v>851</v>
      </c>
      <c r="W928" s="10">
        <v>18198062.410000004</v>
      </c>
      <c r="X928" s="10">
        <v>2215268.91</v>
      </c>
      <c r="Y928" s="10">
        <v>809835.2</v>
      </c>
      <c r="Z928" s="10">
        <v>312316.40999999997</v>
      </c>
      <c r="AA928" s="10">
        <v>1251371.99</v>
      </c>
      <c r="AB928" s="10">
        <v>0</v>
      </c>
      <c r="AC928" s="10">
        <v>0</v>
      </c>
      <c r="AD928" s="10">
        <v>511610.7</v>
      </c>
      <c r="AE928" s="10">
        <v>0</v>
      </c>
      <c r="AF928" s="10">
        <v>2730489.12</v>
      </c>
      <c r="AG928" s="10">
        <v>0</v>
      </c>
      <c r="AH928" s="10">
        <v>4712059.66</v>
      </c>
      <c r="AI928" s="10">
        <v>4366783</v>
      </c>
      <c r="AJ928" s="10">
        <v>913230.82</v>
      </c>
      <c r="AK928" s="10">
        <v>30000</v>
      </c>
      <c r="AL928" s="10">
        <v>345096.60000000003</v>
      </c>
      <c r="AN928" s="31">
        <f t="shared" si="142"/>
        <v>-3502.8317733444273</v>
      </c>
      <c r="AO928" s="13">
        <f t="shared" si="143"/>
        <v>-679143.17177333974</v>
      </c>
      <c r="AP928" s="13">
        <f t="shared" si="144"/>
        <v>15829.129999999997</v>
      </c>
      <c r="AQ928" s="13">
        <f t="shared" si="145"/>
        <v>2521.3399999999674</v>
      </c>
      <c r="AR928" s="13">
        <f t="shared" si="146"/>
        <v>657289.86999999534</v>
      </c>
    </row>
    <row r="929" spans="1:44" x14ac:dyDescent="0.25">
      <c r="A929" s="5">
        <f t="shared" ref="A929:B929" si="177">+A928+1</f>
        <v>908</v>
      </c>
      <c r="B929" s="26">
        <f t="shared" si="177"/>
        <v>142</v>
      </c>
      <c r="C929" s="15" t="s">
        <v>106</v>
      </c>
      <c r="D929" s="2" t="s">
        <v>852</v>
      </c>
      <c r="E929" s="30">
        <f t="shared" si="161"/>
        <v>42598570.509999998</v>
      </c>
      <c r="F929" s="32">
        <v>9039444.9900000002</v>
      </c>
      <c r="G929" s="1">
        <v>0</v>
      </c>
      <c r="H929" s="32">
        <v>1750898.62</v>
      </c>
      <c r="I929" s="32">
        <v>2675630.4</v>
      </c>
      <c r="J929" s="1">
        <v>0</v>
      </c>
      <c r="K929" s="1">
        <v>0</v>
      </c>
      <c r="L929" s="32">
        <v>519037.77</v>
      </c>
      <c r="M929" s="1">
        <v>0</v>
      </c>
      <c r="N929" s="32">
        <v>6502163.4900000002</v>
      </c>
      <c r="O929" s="1">
        <v>0</v>
      </c>
      <c r="P929" s="32">
        <v>19895890.109999999</v>
      </c>
      <c r="Q929" s="1">
        <v>0</v>
      </c>
      <c r="R929" s="32">
        <v>1358625.9300000002</v>
      </c>
      <c r="S929" s="32">
        <v>43141</v>
      </c>
      <c r="T929" s="32">
        <v>813738.2</v>
      </c>
      <c r="U929" s="31"/>
      <c r="V929" s="2" t="s">
        <v>1472</v>
      </c>
      <c r="W929" s="10">
        <v>40759126.010000005</v>
      </c>
      <c r="X929" s="10">
        <v>8657383.4000000004</v>
      </c>
      <c r="Y929" s="10">
        <v>0</v>
      </c>
      <c r="Z929" s="10">
        <v>1705182.44</v>
      </c>
      <c r="AA929" s="10">
        <v>2596480.92</v>
      </c>
      <c r="AB929" s="10">
        <v>0</v>
      </c>
      <c r="AC929" s="10">
        <v>0</v>
      </c>
      <c r="AD929" s="10">
        <v>483355.45</v>
      </c>
      <c r="AE929" s="10">
        <v>0</v>
      </c>
      <c r="AF929" s="10">
        <v>6285016.3300000001</v>
      </c>
      <c r="AG929" s="10">
        <v>0</v>
      </c>
      <c r="AH929" s="10">
        <v>19902450.609999999</v>
      </c>
      <c r="AI929" s="10">
        <v>0</v>
      </c>
      <c r="AJ929" s="10">
        <v>290484.02</v>
      </c>
      <c r="AK929" s="10">
        <v>30000</v>
      </c>
      <c r="AL929" s="10">
        <v>808772.84000000008</v>
      </c>
      <c r="AN929" s="31">
        <f t="shared" si="142"/>
        <v>1839444.4999999925</v>
      </c>
      <c r="AO929" s="13">
        <f t="shared" si="143"/>
        <v>1068141.9100000001</v>
      </c>
      <c r="AP929" s="13">
        <f t="shared" si="144"/>
        <v>13141</v>
      </c>
      <c r="AQ929" s="13">
        <f t="shared" si="145"/>
        <v>4965.3599999998696</v>
      </c>
      <c r="AR929" s="13">
        <f t="shared" si="146"/>
        <v>753196.22999999253</v>
      </c>
    </row>
    <row r="930" spans="1:44" x14ac:dyDescent="0.25">
      <c r="A930" s="5">
        <f t="shared" ref="A930:B930" si="178">+A929+1</f>
        <v>909</v>
      </c>
      <c r="B930" s="26">
        <f t="shared" si="178"/>
        <v>143</v>
      </c>
      <c r="C930" s="15" t="s">
        <v>106</v>
      </c>
      <c r="D930" s="2" t="s">
        <v>853</v>
      </c>
      <c r="E930" s="30">
        <f t="shared" si="161"/>
        <v>52730379.380000003</v>
      </c>
      <c r="F930" s="32">
        <v>9862138.0299999993</v>
      </c>
      <c r="G930" s="1">
        <v>0</v>
      </c>
      <c r="H930" s="32">
        <v>1757794.07</v>
      </c>
      <c r="I930" s="32">
        <v>2328603.6800000002</v>
      </c>
      <c r="J930" s="1">
        <v>0</v>
      </c>
      <c r="K930" s="1">
        <v>0</v>
      </c>
      <c r="L930" s="32">
        <v>716569.88</v>
      </c>
      <c r="M930" s="1">
        <v>0</v>
      </c>
      <c r="N930" s="32">
        <v>4291929.46</v>
      </c>
      <c r="O930" s="1">
        <v>0</v>
      </c>
      <c r="P930" s="32">
        <v>30753066.219999999</v>
      </c>
      <c r="Q930" s="1">
        <v>0</v>
      </c>
      <c r="R930" s="32">
        <v>1981080.58</v>
      </c>
      <c r="S930" s="32">
        <v>39164</v>
      </c>
      <c r="T930" s="32">
        <v>1000033.46</v>
      </c>
      <c r="U930" s="31"/>
      <c r="V930" s="2" t="s">
        <v>1473</v>
      </c>
      <c r="W930" s="10">
        <v>50423761.490000002</v>
      </c>
      <c r="X930" s="10">
        <v>9452676.1400000006</v>
      </c>
      <c r="Y930" s="10">
        <v>0</v>
      </c>
      <c r="Z930" s="10">
        <v>1722929.95</v>
      </c>
      <c r="AA930" s="10">
        <v>2278851.65</v>
      </c>
      <c r="AB930" s="10">
        <v>0</v>
      </c>
      <c r="AC930" s="10">
        <v>0</v>
      </c>
      <c r="AD930" s="10">
        <v>667222.6</v>
      </c>
      <c r="AE930" s="10">
        <v>0</v>
      </c>
      <c r="AF930" s="10">
        <v>4182103.3</v>
      </c>
      <c r="AG930" s="10">
        <v>0</v>
      </c>
      <c r="AH930" s="10">
        <v>30758799.57</v>
      </c>
      <c r="AI930" s="10">
        <v>0</v>
      </c>
      <c r="AJ930" s="10">
        <v>329901.07999999996</v>
      </c>
      <c r="AK930" s="10">
        <v>30000</v>
      </c>
      <c r="AL930" s="10">
        <v>1001277.2</v>
      </c>
      <c r="AN930" s="31">
        <f t="shared" si="142"/>
        <v>2306617.8900000006</v>
      </c>
      <c r="AO930" s="13">
        <f t="shared" si="143"/>
        <v>1651179.5</v>
      </c>
      <c r="AP930" s="13">
        <f t="shared" si="144"/>
        <v>9164</v>
      </c>
      <c r="AQ930" s="13">
        <f t="shared" si="145"/>
        <v>-1243.7399999999907</v>
      </c>
      <c r="AR930" s="13">
        <f t="shared" si="146"/>
        <v>647518.13000000059</v>
      </c>
    </row>
    <row r="931" spans="1:44" x14ac:dyDescent="0.25">
      <c r="A931" s="5">
        <f t="shared" ref="A931:B931" si="179">+A930+1</f>
        <v>910</v>
      </c>
      <c r="B931" s="26">
        <f t="shared" si="179"/>
        <v>144</v>
      </c>
      <c r="C931" s="15" t="s">
        <v>106</v>
      </c>
      <c r="D931" s="2" t="s">
        <v>854</v>
      </c>
      <c r="E931" s="30">
        <f t="shared" si="161"/>
        <v>63100210.270000003</v>
      </c>
      <c r="F931" s="32">
        <v>9761282.6699999999</v>
      </c>
      <c r="G931" s="1">
        <v>0</v>
      </c>
      <c r="H931" s="32">
        <v>1725475.76</v>
      </c>
      <c r="I931" s="32">
        <v>2285607.7999999998</v>
      </c>
      <c r="J931" s="1">
        <v>0</v>
      </c>
      <c r="K931" s="1">
        <v>0</v>
      </c>
      <c r="L931" s="32">
        <v>711076.75</v>
      </c>
      <c r="M931" s="1">
        <v>10640387.17</v>
      </c>
      <c r="N931" s="32">
        <v>4256082.43</v>
      </c>
      <c r="O931" s="1">
        <v>0</v>
      </c>
      <c r="P931" s="32">
        <v>30517402.57</v>
      </c>
      <c r="Q931" s="1">
        <v>0</v>
      </c>
      <c r="R931" s="32">
        <v>2094623.7</v>
      </c>
      <c r="S931" s="32">
        <v>46836</v>
      </c>
      <c r="T931" s="32">
        <v>1061435.42</v>
      </c>
      <c r="U931" s="31"/>
      <c r="V931" s="2" t="s">
        <v>1474</v>
      </c>
      <c r="W931" s="10">
        <v>53523093.859999999</v>
      </c>
      <c r="X931" s="10">
        <v>9380529.0899999999</v>
      </c>
      <c r="Y931" s="10">
        <v>0</v>
      </c>
      <c r="Z931" s="10">
        <v>1709779.78</v>
      </c>
      <c r="AA931" s="10">
        <v>2261458.4300000002</v>
      </c>
      <c r="AB931" s="10">
        <v>0</v>
      </c>
      <c r="AC931" s="10">
        <v>0</v>
      </c>
      <c r="AD931" s="10">
        <v>662130.04</v>
      </c>
      <c r="AE931" s="10">
        <v>3341667.92</v>
      </c>
      <c r="AF931" s="10">
        <v>4150183.6</v>
      </c>
      <c r="AG931" s="10">
        <v>0</v>
      </c>
      <c r="AH931" s="10">
        <v>30524034.59</v>
      </c>
      <c r="AI931" s="10">
        <v>0</v>
      </c>
      <c r="AJ931" s="10">
        <v>401478.11</v>
      </c>
      <c r="AK931" s="10">
        <v>30000</v>
      </c>
      <c r="AL931" s="10">
        <v>1061832.2999999998</v>
      </c>
      <c r="AN931" s="31">
        <f t="shared" si="142"/>
        <v>9577116.4100000039</v>
      </c>
      <c r="AO931" s="13">
        <f t="shared" si="143"/>
        <v>1693145.5899999999</v>
      </c>
      <c r="AP931" s="13">
        <f t="shared" si="144"/>
        <v>16836</v>
      </c>
      <c r="AQ931" s="13">
        <f t="shared" si="145"/>
        <v>-396.87999999988824</v>
      </c>
      <c r="AR931" s="13">
        <f t="shared" si="146"/>
        <v>7867531.7000000039</v>
      </c>
    </row>
    <row r="932" spans="1:44" x14ac:dyDescent="0.25">
      <c r="A932" s="5">
        <f t="shared" ref="A932:B932" si="180">+A931+1</f>
        <v>911</v>
      </c>
      <c r="B932" s="26">
        <f t="shared" si="180"/>
        <v>145</v>
      </c>
      <c r="C932" s="15" t="s">
        <v>106</v>
      </c>
      <c r="D932" s="2" t="s">
        <v>855</v>
      </c>
      <c r="E932" s="30">
        <f t="shared" si="161"/>
        <v>217816.61</v>
      </c>
      <c r="F932" s="1">
        <v>0</v>
      </c>
      <c r="G932" s="1">
        <v>0</v>
      </c>
      <c r="H932" s="1">
        <v>0</v>
      </c>
      <c r="I932" s="1">
        <v>0</v>
      </c>
      <c r="J932" s="12">
        <v>173387.26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32">
        <v>10890.83</v>
      </c>
      <c r="S932" s="32">
        <v>30000</v>
      </c>
      <c r="T932" s="32">
        <v>3538.52</v>
      </c>
      <c r="U932" s="31"/>
      <c r="V932" s="2" t="s">
        <v>855</v>
      </c>
      <c r="W932" s="10">
        <v>217816.61</v>
      </c>
      <c r="X932" s="10">
        <v>0</v>
      </c>
      <c r="Y932" s="10">
        <v>0</v>
      </c>
      <c r="Z932" s="10">
        <v>0</v>
      </c>
      <c r="AA932" s="10">
        <v>0</v>
      </c>
      <c r="AB932" s="10">
        <v>173387.26</v>
      </c>
      <c r="AC932" s="10">
        <v>0</v>
      </c>
      <c r="AD932" s="10">
        <v>0</v>
      </c>
      <c r="AE932" s="10">
        <v>0</v>
      </c>
      <c r="AF932" s="10">
        <v>0</v>
      </c>
      <c r="AG932" s="10">
        <v>0</v>
      </c>
      <c r="AH932" s="10">
        <v>0</v>
      </c>
      <c r="AI932" s="10">
        <v>0</v>
      </c>
      <c r="AJ932" s="10">
        <v>10890.83</v>
      </c>
      <c r="AK932" s="10">
        <v>30000</v>
      </c>
      <c r="AL932" s="10">
        <v>3538.52</v>
      </c>
      <c r="AN932" s="31">
        <f t="shared" si="142"/>
        <v>0</v>
      </c>
      <c r="AO932" s="13">
        <f t="shared" si="143"/>
        <v>0</v>
      </c>
      <c r="AP932" s="13">
        <f t="shared" si="144"/>
        <v>0</v>
      </c>
      <c r="AQ932" s="13">
        <f t="shared" si="145"/>
        <v>0</v>
      </c>
      <c r="AR932" s="13">
        <f t="shared" si="146"/>
        <v>0</v>
      </c>
    </row>
    <row r="933" spans="1:44" x14ac:dyDescent="0.25">
      <c r="A933" s="5">
        <f t="shared" ref="A933:B933" si="181">+A932+1</f>
        <v>912</v>
      </c>
      <c r="B933" s="26">
        <f t="shared" si="181"/>
        <v>146</v>
      </c>
      <c r="C933" s="15" t="s">
        <v>106</v>
      </c>
      <c r="D933" s="2" t="s">
        <v>856</v>
      </c>
      <c r="E933" s="30">
        <f t="shared" si="161"/>
        <v>7463328.1399999997</v>
      </c>
      <c r="F933" s="1">
        <v>0</v>
      </c>
      <c r="G933" s="1">
        <v>0</v>
      </c>
      <c r="H933" s="1">
        <v>0</v>
      </c>
      <c r="I933" s="32">
        <v>531395.72</v>
      </c>
      <c r="J933" s="1">
        <v>0</v>
      </c>
      <c r="K933" s="1">
        <v>0</v>
      </c>
      <c r="L933" s="1">
        <v>0</v>
      </c>
      <c r="M933" s="1">
        <v>0</v>
      </c>
      <c r="N933" s="32">
        <v>1320927.81</v>
      </c>
      <c r="O933" s="1">
        <v>0</v>
      </c>
      <c r="P933" s="32">
        <v>4231007.3099999996</v>
      </c>
      <c r="Q933" s="32">
        <v>954975.37</v>
      </c>
      <c r="R933" s="32">
        <v>215153.97999999998</v>
      </c>
      <c r="S933" s="32">
        <v>65657.73</v>
      </c>
      <c r="T933" s="32">
        <v>144210.22</v>
      </c>
      <c r="U933" s="31"/>
      <c r="V933" s="2" t="s">
        <v>1475</v>
      </c>
      <c r="W933" s="10">
        <v>7306455.4300000006</v>
      </c>
      <c r="X933" s="10">
        <v>0</v>
      </c>
      <c r="Y933" s="10">
        <v>0</v>
      </c>
      <c r="Z933" s="10">
        <v>0</v>
      </c>
      <c r="AA933" s="10">
        <v>534084.13</v>
      </c>
      <c r="AB933" s="10">
        <v>0</v>
      </c>
      <c r="AC933" s="10">
        <v>0</v>
      </c>
      <c r="AD933" s="10">
        <v>0</v>
      </c>
      <c r="AE933" s="10">
        <v>0</v>
      </c>
      <c r="AF933" s="10">
        <v>1292798.8600000001</v>
      </c>
      <c r="AG933" s="10">
        <v>0</v>
      </c>
      <c r="AH933" s="10">
        <v>4093842.22</v>
      </c>
      <c r="AI933" s="10">
        <v>998233.3</v>
      </c>
      <c r="AJ933" s="10">
        <v>216293.7</v>
      </c>
      <c r="AK933" s="10">
        <v>30000</v>
      </c>
      <c r="AL933" s="10">
        <v>141203.22</v>
      </c>
      <c r="AN933" s="31">
        <f t="shared" si="142"/>
        <v>156872.70999999903</v>
      </c>
      <c r="AO933" s="13">
        <f t="shared" si="143"/>
        <v>-1139.7200000000303</v>
      </c>
      <c r="AP933" s="13">
        <f t="shared" si="144"/>
        <v>35657.729999999996</v>
      </c>
      <c r="AQ933" s="13">
        <f t="shared" si="145"/>
        <v>3007</v>
      </c>
      <c r="AR933" s="13">
        <f t="shared" si="146"/>
        <v>119347.69999999907</v>
      </c>
    </row>
    <row r="934" spans="1:44" x14ac:dyDescent="0.25">
      <c r="A934" s="5">
        <f t="shared" ref="A934:B934" si="182">+A933+1</f>
        <v>913</v>
      </c>
      <c r="B934" s="26">
        <f t="shared" si="182"/>
        <v>147</v>
      </c>
      <c r="C934" s="15" t="s">
        <v>106</v>
      </c>
      <c r="D934" s="2" t="s">
        <v>857</v>
      </c>
      <c r="E934" s="30">
        <f t="shared" si="161"/>
        <v>24987466.960000005</v>
      </c>
      <c r="F934" s="32">
        <v>5684987.5099999998</v>
      </c>
      <c r="G934" s="32">
        <v>3044433.89</v>
      </c>
      <c r="H934" s="32">
        <v>1278867.8</v>
      </c>
      <c r="I934" s="32">
        <v>1899633.47</v>
      </c>
      <c r="J934" s="1">
        <v>0</v>
      </c>
      <c r="K934" s="1">
        <v>0</v>
      </c>
      <c r="L934" s="32">
        <v>372368.74</v>
      </c>
      <c r="M934" s="1">
        <v>0</v>
      </c>
      <c r="N934" s="32">
        <v>5061072.25</v>
      </c>
      <c r="O934" s="1">
        <v>0</v>
      </c>
      <c r="P934" s="32">
        <v>3209515.89</v>
      </c>
      <c r="Q934" s="32">
        <v>3472518.6</v>
      </c>
      <c r="R934" s="32">
        <v>430109.58999999997</v>
      </c>
      <c r="S934" s="32">
        <v>50675.72</v>
      </c>
      <c r="T934" s="32">
        <v>483283.49999999994</v>
      </c>
      <c r="U934" s="31"/>
      <c r="V934" s="2" t="s">
        <v>857</v>
      </c>
      <c r="W934" s="10">
        <v>24564121.099999998</v>
      </c>
      <c r="X934" s="10">
        <v>5435341.9900000002</v>
      </c>
      <c r="Y934" s="10">
        <v>2929611.04</v>
      </c>
      <c r="Z934" s="10">
        <v>1234524.1200000001</v>
      </c>
      <c r="AA934" s="10">
        <v>1831730.9</v>
      </c>
      <c r="AB934" s="10">
        <v>0</v>
      </c>
      <c r="AC934" s="10">
        <v>0</v>
      </c>
      <c r="AD934" s="10">
        <v>346653.36</v>
      </c>
      <c r="AE934" s="10">
        <v>0</v>
      </c>
      <c r="AF934" s="10">
        <v>4913707.08</v>
      </c>
      <c r="AG934" s="10">
        <v>0</v>
      </c>
      <c r="AH934" s="10">
        <v>3147461.28</v>
      </c>
      <c r="AI934" s="10">
        <v>3394901.95</v>
      </c>
      <c r="AJ934" s="10">
        <v>826027.5</v>
      </c>
      <c r="AK934" s="10">
        <v>30000</v>
      </c>
      <c r="AL934" s="10">
        <v>474161.88</v>
      </c>
      <c r="AN934" s="31">
        <f t="shared" si="142"/>
        <v>423345.86000000685</v>
      </c>
      <c r="AO934" s="13">
        <f t="shared" si="143"/>
        <v>-395917.91000000003</v>
      </c>
      <c r="AP934" s="13">
        <f t="shared" si="144"/>
        <v>20675.72</v>
      </c>
      <c r="AQ934" s="13">
        <f t="shared" si="145"/>
        <v>9121.6199999999371</v>
      </c>
      <c r="AR934" s="13">
        <f t="shared" si="146"/>
        <v>789466.43000000692</v>
      </c>
    </row>
    <row r="935" spans="1:44" x14ac:dyDescent="0.25">
      <c r="A935" s="5">
        <f t="shared" ref="A935:B935" si="183">+A934+1</f>
        <v>914</v>
      </c>
      <c r="B935" s="26">
        <f t="shared" si="183"/>
        <v>148</v>
      </c>
      <c r="C935" s="15" t="s">
        <v>106</v>
      </c>
      <c r="D935" s="2" t="s">
        <v>858</v>
      </c>
      <c r="E935" s="30">
        <f t="shared" si="161"/>
        <v>7182720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6962676.9299999997</v>
      </c>
      <c r="N935" s="1">
        <v>0</v>
      </c>
      <c r="O935" s="1">
        <v>0</v>
      </c>
      <c r="P935" s="1">
        <v>0</v>
      </c>
      <c r="Q935" s="1">
        <v>0</v>
      </c>
      <c r="R935" s="32">
        <v>47947.630000000005</v>
      </c>
      <c r="S935" s="32">
        <v>30000</v>
      </c>
      <c r="T935" s="32">
        <v>142095.44</v>
      </c>
      <c r="U935" s="31"/>
      <c r="V935" s="2" t="s">
        <v>858</v>
      </c>
      <c r="W935" s="10">
        <v>7182720</v>
      </c>
      <c r="X935" s="10">
        <v>0</v>
      </c>
      <c r="Y935" s="10">
        <v>0</v>
      </c>
      <c r="Z935" s="10">
        <v>0</v>
      </c>
      <c r="AA935" s="10">
        <v>0</v>
      </c>
      <c r="AB935" s="10">
        <v>0</v>
      </c>
      <c r="AC935" s="10">
        <v>0</v>
      </c>
      <c r="AD935" s="10">
        <v>0</v>
      </c>
      <c r="AE935" s="10">
        <v>6657712.3200000003</v>
      </c>
      <c r="AF935" s="10">
        <v>0</v>
      </c>
      <c r="AG935" s="10">
        <v>0</v>
      </c>
      <c r="AH935" s="10">
        <v>0</v>
      </c>
      <c r="AI935" s="10">
        <v>0</v>
      </c>
      <c r="AJ935" s="10">
        <v>359136</v>
      </c>
      <c r="AK935" s="10">
        <v>30000</v>
      </c>
      <c r="AL935" s="10">
        <v>135871.67999999999</v>
      </c>
      <c r="AN935" s="31">
        <f t="shared" si="142"/>
        <v>0</v>
      </c>
      <c r="AO935" s="13">
        <f t="shared" si="143"/>
        <v>-311188.37</v>
      </c>
      <c r="AP935" s="13">
        <f t="shared" si="144"/>
        <v>0</v>
      </c>
      <c r="AQ935" s="13">
        <f t="shared" si="145"/>
        <v>6223.7600000000093</v>
      </c>
      <c r="AR935" s="13">
        <f t="shared" si="146"/>
        <v>304964.61</v>
      </c>
    </row>
    <row r="936" spans="1:44" x14ac:dyDescent="0.25">
      <c r="A936" s="5">
        <f t="shared" ref="A936:B936" si="184">+A935+1</f>
        <v>915</v>
      </c>
      <c r="B936" s="26">
        <f t="shared" si="184"/>
        <v>149</v>
      </c>
      <c r="C936" s="15" t="s">
        <v>106</v>
      </c>
      <c r="D936" s="2" t="s">
        <v>859</v>
      </c>
      <c r="E936" s="30">
        <f t="shared" si="161"/>
        <v>3873450.88</v>
      </c>
      <c r="F936" s="32">
        <v>1156792.18</v>
      </c>
      <c r="G936" s="32">
        <v>609865</v>
      </c>
      <c r="H936" s="32">
        <v>255786.14</v>
      </c>
      <c r="I936" s="32">
        <v>377735.22</v>
      </c>
      <c r="J936" s="32">
        <v>122146.77</v>
      </c>
      <c r="K936" s="1">
        <v>0</v>
      </c>
      <c r="L936" s="32">
        <v>77095.100000000006</v>
      </c>
      <c r="M936" s="1">
        <v>0</v>
      </c>
      <c r="N936" s="32">
        <v>994063.38</v>
      </c>
      <c r="O936" s="1">
        <v>0</v>
      </c>
      <c r="P936" s="1">
        <v>0</v>
      </c>
      <c r="Q936" s="1">
        <v>0</v>
      </c>
      <c r="R936" s="32">
        <v>177604.09</v>
      </c>
      <c r="S936" s="32">
        <v>30000</v>
      </c>
      <c r="T936" s="32">
        <v>72363</v>
      </c>
      <c r="U936" s="31"/>
      <c r="V936" s="2" t="s">
        <v>859</v>
      </c>
      <c r="W936" s="10">
        <v>4008163.6999999997</v>
      </c>
      <c r="X936" s="10">
        <v>1124940.22</v>
      </c>
      <c r="Y936" s="10">
        <v>606334.85</v>
      </c>
      <c r="Z936" s="10">
        <v>255506.62</v>
      </c>
      <c r="AA936" s="10">
        <v>379109.13</v>
      </c>
      <c r="AB936" s="10">
        <v>122167.27</v>
      </c>
      <c r="AC936" s="10">
        <v>0</v>
      </c>
      <c r="AD936" s="10">
        <v>71746.06</v>
      </c>
      <c r="AE936" s="10">
        <v>0</v>
      </c>
      <c r="AF936" s="10">
        <v>1016978.65</v>
      </c>
      <c r="AG936" s="10">
        <v>0</v>
      </c>
      <c r="AH936" s="10">
        <v>0</v>
      </c>
      <c r="AI936" s="10">
        <v>0</v>
      </c>
      <c r="AJ936" s="10">
        <v>328385.36</v>
      </c>
      <c r="AK936" s="10">
        <v>30000</v>
      </c>
      <c r="AL936" s="10">
        <v>72995.539999999994</v>
      </c>
      <c r="AN936" s="31">
        <f t="shared" si="142"/>
        <v>-134712.81999999983</v>
      </c>
      <c r="AO936" s="13">
        <f t="shared" si="143"/>
        <v>-150781.26999999999</v>
      </c>
      <c r="AP936" s="13">
        <f t="shared" si="144"/>
        <v>0</v>
      </c>
      <c r="AQ936" s="13">
        <f t="shared" si="145"/>
        <v>-632.5399999999936</v>
      </c>
      <c r="AR936" s="13">
        <f t="shared" si="146"/>
        <v>16700.990000000151</v>
      </c>
    </row>
    <row r="937" spans="1:44" x14ac:dyDescent="0.25">
      <c r="A937" s="5">
        <f t="shared" ref="A937:B937" si="185">+A936+1</f>
        <v>916</v>
      </c>
      <c r="B937" s="26">
        <f t="shared" si="185"/>
        <v>150</v>
      </c>
      <c r="C937" s="15" t="s">
        <v>106</v>
      </c>
      <c r="D937" s="2" t="s">
        <v>860</v>
      </c>
      <c r="E937" s="30">
        <f t="shared" si="161"/>
        <v>2227259.5299999998</v>
      </c>
      <c r="F937" s="1">
        <v>1074081.1599999999</v>
      </c>
      <c r="G937" s="1">
        <v>392651.53</v>
      </c>
      <c r="H937" s="1">
        <v>151427.74</v>
      </c>
      <c r="I937" s="1">
        <v>0</v>
      </c>
      <c r="J937" s="1">
        <v>177961.87</v>
      </c>
      <c r="K937" s="1">
        <v>0</v>
      </c>
      <c r="L937" s="1">
        <v>266632.32000000001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32">
        <v>97849.35</v>
      </c>
      <c r="S937" s="1">
        <v>30000</v>
      </c>
      <c r="T937" s="32">
        <v>36655.56</v>
      </c>
      <c r="U937" s="31"/>
      <c r="V937" s="2" t="s">
        <v>860</v>
      </c>
      <c r="W937" s="10">
        <v>2227259.5299999998</v>
      </c>
      <c r="X937" s="10">
        <v>1074081.1599999999</v>
      </c>
      <c r="Y937" s="10">
        <v>392651.53</v>
      </c>
      <c r="Z937" s="10">
        <v>151427.74</v>
      </c>
      <c r="AA937" s="10">
        <v>0</v>
      </c>
      <c r="AB937" s="10">
        <v>177961.87</v>
      </c>
      <c r="AC937" s="10">
        <v>0</v>
      </c>
      <c r="AD937" s="10">
        <v>248056.3</v>
      </c>
      <c r="AE937" s="10">
        <v>0</v>
      </c>
      <c r="AF937" s="10">
        <v>0</v>
      </c>
      <c r="AG937" s="10">
        <v>0</v>
      </c>
      <c r="AH937" s="10">
        <v>0</v>
      </c>
      <c r="AI937" s="10">
        <v>0</v>
      </c>
      <c r="AJ937" s="10">
        <v>111362.99</v>
      </c>
      <c r="AK937" s="10">
        <v>30000</v>
      </c>
      <c r="AL937" s="10">
        <v>41717.939999999995</v>
      </c>
      <c r="AN937" s="31">
        <f t="shared" si="142"/>
        <v>0</v>
      </c>
      <c r="AO937" s="13">
        <f t="shared" si="143"/>
        <v>-13513.64</v>
      </c>
      <c r="AP937" s="13">
        <f t="shared" si="144"/>
        <v>0</v>
      </c>
      <c r="AQ937" s="13">
        <f t="shared" si="145"/>
        <v>-5062.3799999999974</v>
      </c>
      <c r="AR937" s="13">
        <f t="shared" si="146"/>
        <v>18576.019999999997</v>
      </c>
    </row>
    <row r="938" spans="1:44" x14ac:dyDescent="0.25">
      <c r="A938" s="5">
        <f t="shared" ref="A938:B938" si="186">+A937+1</f>
        <v>917</v>
      </c>
      <c r="B938" s="26">
        <f t="shared" si="186"/>
        <v>151</v>
      </c>
      <c r="C938" s="15" t="s">
        <v>106</v>
      </c>
      <c r="D938" s="2" t="s">
        <v>145</v>
      </c>
      <c r="E938" s="30">
        <f t="shared" si="161"/>
        <v>15306233.249999998</v>
      </c>
      <c r="F938" s="32">
        <v>5651338.0099999998</v>
      </c>
      <c r="G938" s="32">
        <v>3020516.71</v>
      </c>
      <c r="H938" s="1">
        <v>0</v>
      </c>
      <c r="I938" s="32">
        <v>1882625.85</v>
      </c>
      <c r="J938" s="32">
        <v>587119.53</v>
      </c>
      <c r="K938" s="1">
        <v>0</v>
      </c>
      <c r="L938" s="32">
        <v>370809.57</v>
      </c>
      <c r="M938" s="1">
        <v>0</v>
      </c>
      <c r="N938" s="1">
        <v>0</v>
      </c>
      <c r="O938" s="1">
        <v>0</v>
      </c>
      <c r="P938" s="32">
        <v>3146685.01</v>
      </c>
      <c r="Q938" s="1">
        <v>0</v>
      </c>
      <c r="R938" s="32">
        <v>324297.97000000003</v>
      </c>
      <c r="S938" s="32">
        <v>30000</v>
      </c>
      <c r="T938" s="32">
        <v>292840.59999999998</v>
      </c>
      <c r="U938" s="31"/>
      <c r="V938" s="2" t="s">
        <v>145</v>
      </c>
      <c r="W938" s="10">
        <v>15102987.57</v>
      </c>
      <c r="X938" s="10">
        <v>5412366.2400000002</v>
      </c>
      <c r="Y938" s="10">
        <v>2917227.26</v>
      </c>
      <c r="Z938" s="10">
        <v>0</v>
      </c>
      <c r="AA938" s="10">
        <v>1823987.99</v>
      </c>
      <c r="AB938" s="10">
        <v>587776.99</v>
      </c>
      <c r="AC938" s="10">
        <v>0</v>
      </c>
      <c r="AD938" s="10">
        <v>345188.02</v>
      </c>
      <c r="AE938" s="10">
        <v>0</v>
      </c>
      <c r="AF938" s="10">
        <v>0</v>
      </c>
      <c r="AG938" s="10">
        <v>0</v>
      </c>
      <c r="AH938" s="10">
        <v>3134156.65</v>
      </c>
      <c r="AI938" s="10">
        <v>0</v>
      </c>
      <c r="AJ938" s="10">
        <v>562065.98</v>
      </c>
      <c r="AK938" s="10">
        <v>30000</v>
      </c>
      <c r="AL938" s="10">
        <v>290218.44</v>
      </c>
      <c r="AN938" s="31">
        <f t="shared" si="142"/>
        <v>203245.67999999784</v>
      </c>
      <c r="AO938" s="13">
        <f t="shared" si="143"/>
        <v>-237768.00999999995</v>
      </c>
      <c r="AP938" s="13">
        <f t="shared" si="144"/>
        <v>0</v>
      </c>
      <c r="AQ938" s="13">
        <f t="shared" si="145"/>
        <v>2622.1599999999744</v>
      </c>
      <c r="AR938" s="13">
        <f t="shared" si="146"/>
        <v>438391.52999999782</v>
      </c>
    </row>
    <row r="939" spans="1:44" x14ac:dyDescent="0.25">
      <c r="A939" s="5">
        <f t="shared" ref="A939:B939" si="187">+A938+1</f>
        <v>918</v>
      </c>
      <c r="B939" s="26">
        <f t="shared" si="187"/>
        <v>152</v>
      </c>
      <c r="C939" s="15" t="s">
        <v>106</v>
      </c>
      <c r="D939" s="2" t="s">
        <v>861</v>
      </c>
      <c r="E939" s="30">
        <f t="shared" si="161"/>
        <v>22394893.580000006</v>
      </c>
      <c r="F939" s="32">
        <v>7092264.7800000003</v>
      </c>
      <c r="G939" s="32">
        <v>3797901.99</v>
      </c>
      <c r="H939" s="32">
        <v>1593990.92</v>
      </c>
      <c r="I939" s="32">
        <v>2369281.9700000002</v>
      </c>
      <c r="J939" s="1">
        <v>0</v>
      </c>
      <c r="K939" s="1">
        <v>0</v>
      </c>
      <c r="L939" s="32">
        <v>464477.96</v>
      </c>
      <c r="M939" s="1">
        <v>0</v>
      </c>
      <c r="N939" s="32">
        <v>6394093.4000000004</v>
      </c>
      <c r="O939" s="1">
        <v>0</v>
      </c>
      <c r="P939" s="1">
        <v>0</v>
      </c>
      <c r="Q939" s="1">
        <v>0</v>
      </c>
      <c r="R939" s="32">
        <v>218659.92</v>
      </c>
      <c r="S939" s="32">
        <v>30000</v>
      </c>
      <c r="T939" s="32">
        <v>434222.64</v>
      </c>
      <c r="U939" s="31"/>
      <c r="V939" s="2" t="s">
        <v>861</v>
      </c>
      <c r="W939" s="10">
        <v>21695086.379999999</v>
      </c>
      <c r="X939" s="10">
        <v>6779779.6699999999</v>
      </c>
      <c r="Y939" s="10">
        <v>3654253.48</v>
      </c>
      <c r="Z939" s="10">
        <v>1539885.01</v>
      </c>
      <c r="AA939" s="10">
        <v>2284811.5099999998</v>
      </c>
      <c r="AB939" s="10">
        <v>0</v>
      </c>
      <c r="AC939" s="10">
        <v>0</v>
      </c>
      <c r="AD939" s="10">
        <v>432398.45</v>
      </c>
      <c r="AE939" s="10">
        <v>0</v>
      </c>
      <c r="AF939" s="10">
        <v>6129117.8099999996</v>
      </c>
      <c r="AG939" s="10">
        <v>0</v>
      </c>
      <c r="AH939" s="10">
        <v>0</v>
      </c>
      <c r="AI939" s="10">
        <v>0</v>
      </c>
      <c r="AJ939" s="10">
        <v>419937.46999999991</v>
      </c>
      <c r="AK939" s="10">
        <v>30000</v>
      </c>
      <c r="AL939" s="10">
        <v>424902.98</v>
      </c>
      <c r="AN939" s="31">
        <f t="shared" si="142"/>
        <v>699807.20000000671</v>
      </c>
      <c r="AO939" s="13">
        <f t="shared" si="143"/>
        <v>-201277.5499999999</v>
      </c>
      <c r="AP939" s="13">
        <f t="shared" si="144"/>
        <v>0</v>
      </c>
      <c r="AQ939" s="13">
        <f t="shared" si="145"/>
        <v>9319.6600000000326</v>
      </c>
      <c r="AR939" s="13">
        <f t="shared" si="146"/>
        <v>891765.0900000066</v>
      </c>
    </row>
    <row r="940" spans="1:44" x14ac:dyDescent="0.25">
      <c r="A940" s="5">
        <f t="shared" ref="A940:B940" si="188">+A939+1</f>
        <v>919</v>
      </c>
      <c r="B940" s="26">
        <f t="shared" si="188"/>
        <v>153</v>
      </c>
      <c r="C940" s="15" t="s">
        <v>106</v>
      </c>
      <c r="D940" s="2" t="s">
        <v>148</v>
      </c>
      <c r="E940" s="30">
        <f t="shared" si="161"/>
        <v>249194.73</v>
      </c>
      <c r="F940" s="1">
        <v>0</v>
      </c>
      <c r="G940" s="1">
        <v>0</v>
      </c>
      <c r="H940" s="1">
        <v>0</v>
      </c>
      <c r="I940" s="1">
        <v>0</v>
      </c>
      <c r="J940" s="32">
        <v>202600.29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32">
        <v>12459.74</v>
      </c>
      <c r="S940" s="32">
        <v>30000</v>
      </c>
      <c r="T940" s="32">
        <v>4134.7</v>
      </c>
      <c r="U940" s="31"/>
      <c r="V940" s="2" t="s">
        <v>1476</v>
      </c>
      <c r="W940" s="10">
        <v>249194.73</v>
      </c>
      <c r="X940" s="10">
        <v>0</v>
      </c>
      <c r="Y940" s="10">
        <v>0</v>
      </c>
      <c r="Z940" s="10">
        <v>0</v>
      </c>
      <c r="AA940" s="10">
        <v>0</v>
      </c>
      <c r="AB940" s="10">
        <v>202600.29</v>
      </c>
      <c r="AC940" s="10">
        <v>0</v>
      </c>
      <c r="AD940" s="10">
        <v>0</v>
      </c>
      <c r="AE940" s="10">
        <v>0</v>
      </c>
      <c r="AF940" s="10">
        <v>0</v>
      </c>
      <c r="AG940" s="10">
        <v>0</v>
      </c>
      <c r="AH940" s="10">
        <v>0</v>
      </c>
      <c r="AI940" s="10">
        <v>0</v>
      </c>
      <c r="AJ940" s="10">
        <v>12459.74</v>
      </c>
      <c r="AK940" s="10">
        <v>30000</v>
      </c>
      <c r="AL940" s="10">
        <v>4134.7</v>
      </c>
      <c r="AN940" s="31">
        <f t="shared" si="142"/>
        <v>0</v>
      </c>
      <c r="AO940" s="13">
        <f t="shared" si="143"/>
        <v>0</v>
      </c>
      <c r="AP940" s="13">
        <f t="shared" si="144"/>
        <v>0</v>
      </c>
      <c r="AQ940" s="13">
        <f t="shared" si="145"/>
        <v>0</v>
      </c>
      <c r="AR940" s="13">
        <f t="shared" si="146"/>
        <v>0</v>
      </c>
    </row>
    <row r="941" spans="1:44" x14ac:dyDescent="0.25">
      <c r="A941" s="5">
        <f t="shared" ref="A941:B941" si="189">+A940+1</f>
        <v>920</v>
      </c>
      <c r="B941" s="26">
        <f t="shared" si="189"/>
        <v>154</v>
      </c>
      <c r="C941" s="15" t="s">
        <v>106</v>
      </c>
      <c r="D941" s="2" t="s">
        <v>862</v>
      </c>
      <c r="E941" s="30">
        <f t="shared" si="161"/>
        <v>20635319.899999999</v>
      </c>
      <c r="F941" s="32">
        <v>7109231.1699999999</v>
      </c>
      <c r="G941" s="32">
        <v>4027424.85</v>
      </c>
      <c r="H941" s="32">
        <v>1348099.75</v>
      </c>
      <c r="I941" s="32">
        <v>2071542.84</v>
      </c>
      <c r="J941" s="32">
        <v>777840.89</v>
      </c>
      <c r="K941" s="1">
        <v>0</v>
      </c>
      <c r="L941" s="32">
        <v>411317.52</v>
      </c>
      <c r="M941" s="1">
        <v>0</v>
      </c>
      <c r="N941" s="1">
        <v>0</v>
      </c>
      <c r="O941" s="1">
        <v>0</v>
      </c>
      <c r="P941" s="1">
        <v>0</v>
      </c>
      <c r="Q941" s="32">
        <v>3868103.06</v>
      </c>
      <c r="R941" s="32">
        <v>542159.22</v>
      </c>
      <c r="S941" s="32">
        <v>86862.94</v>
      </c>
      <c r="T941" s="32">
        <v>392737.66000000003</v>
      </c>
      <c r="U941" s="31"/>
      <c r="V941" s="2" t="s">
        <v>862</v>
      </c>
      <c r="W941" s="10">
        <v>20106478.889999997</v>
      </c>
      <c r="X941" s="10">
        <v>6864102.6600000001</v>
      </c>
      <c r="Y941" s="10">
        <v>3897853.26</v>
      </c>
      <c r="Z941" s="10">
        <v>1351972.85</v>
      </c>
      <c r="AA941" s="10">
        <v>2058648.76</v>
      </c>
      <c r="AB941" s="10">
        <v>778541.25</v>
      </c>
      <c r="AC941" s="10">
        <v>0</v>
      </c>
      <c r="AD941" s="10">
        <v>383233.74</v>
      </c>
      <c r="AE941" s="10">
        <v>0</v>
      </c>
      <c r="AF941" s="10">
        <v>0</v>
      </c>
      <c r="AG941" s="10">
        <v>0</v>
      </c>
      <c r="AH941" s="10">
        <v>0</v>
      </c>
      <c r="AI941" s="10">
        <v>3847730.32</v>
      </c>
      <c r="AJ941" s="10">
        <v>502924.99</v>
      </c>
      <c r="AK941" s="10">
        <v>30000</v>
      </c>
      <c r="AL941" s="10">
        <v>391471.05999999994</v>
      </c>
      <c r="AN941" s="31">
        <f t="shared" si="142"/>
        <v>528841.01000000164</v>
      </c>
      <c r="AO941" s="13">
        <f t="shared" si="143"/>
        <v>39234.229999999981</v>
      </c>
      <c r="AP941" s="13">
        <f t="shared" si="144"/>
        <v>56862.94</v>
      </c>
      <c r="AQ941" s="13">
        <f t="shared" si="145"/>
        <v>1266.6000000000931</v>
      </c>
      <c r="AR941" s="13">
        <f t="shared" si="146"/>
        <v>431477.24000000156</v>
      </c>
    </row>
    <row r="942" spans="1:44" x14ac:dyDescent="0.25">
      <c r="A942" s="5">
        <f t="shared" ref="A942:B942" si="190">+A941+1</f>
        <v>921</v>
      </c>
      <c r="B942" s="26">
        <f t="shared" si="190"/>
        <v>155</v>
      </c>
      <c r="C942" s="15" t="s">
        <v>106</v>
      </c>
      <c r="D942" s="2" t="s">
        <v>863</v>
      </c>
      <c r="E942" s="30">
        <f t="shared" si="161"/>
        <v>11370137.779999999</v>
      </c>
      <c r="F942" s="32">
        <v>4945588.34</v>
      </c>
      <c r="G942" s="32">
        <v>2792276.24</v>
      </c>
      <c r="H942" s="32">
        <v>962115.95</v>
      </c>
      <c r="I942" s="32">
        <v>1468307.38</v>
      </c>
      <c r="J942" s="32">
        <v>535341.59</v>
      </c>
      <c r="K942" s="1">
        <v>0</v>
      </c>
      <c r="L942" s="32">
        <v>283410.95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32">
        <v>133469.88999999998</v>
      </c>
      <c r="S942" s="32">
        <v>30000</v>
      </c>
      <c r="T942" s="32">
        <v>219627.44</v>
      </c>
      <c r="U942" s="31"/>
      <c r="V942" s="2" t="s">
        <v>863</v>
      </c>
      <c r="W942" s="10">
        <v>11002527.640000001</v>
      </c>
      <c r="X942" s="10">
        <v>4725261.6900000004</v>
      </c>
      <c r="Y942" s="10">
        <v>2683289.81</v>
      </c>
      <c r="Z942" s="10">
        <v>930700.74</v>
      </c>
      <c r="AA942" s="10">
        <v>1417177.83</v>
      </c>
      <c r="AB942" s="10">
        <v>535949.32999999996</v>
      </c>
      <c r="AC942" s="10">
        <v>0</v>
      </c>
      <c r="AD942" s="10">
        <v>263818.84999999998</v>
      </c>
      <c r="AE942" s="10">
        <v>0</v>
      </c>
      <c r="AF942" s="10">
        <v>0</v>
      </c>
      <c r="AG942" s="10">
        <v>0</v>
      </c>
      <c r="AH942" s="10">
        <v>0</v>
      </c>
      <c r="AI942" s="10">
        <v>0</v>
      </c>
      <c r="AJ942" s="10">
        <v>200896.74999999997</v>
      </c>
      <c r="AK942" s="10">
        <v>30000</v>
      </c>
      <c r="AL942" s="10">
        <v>215432.63999999998</v>
      </c>
      <c r="AN942" s="31">
        <f t="shared" si="142"/>
        <v>367610.13999999873</v>
      </c>
      <c r="AO942" s="13">
        <f t="shared" si="143"/>
        <v>-67426.859999999986</v>
      </c>
      <c r="AP942" s="13">
        <f t="shared" si="144"/>
        <v>0</v>
      </c>
      <c r="AQ942" s="13">
        <f t="shared" si="145"/>
        <v>4194.8000000000175</v>
      </c>
      <c r="AR942" s="13">
        <f t="shared" si="146"/>
        <v>430842.19999999867</v>
      </c>
    </row>
    <row r="943" spans="1:44" x14ac:dyDescent="0.25">
      <c r="A943" s="5">
        <f t="shared" ref="A943:B943" si="191">+A942+1</f>
        <v>922</v>
      </c>
      <c r="B943" s="26">
        <f t="shared" si="191"/>
        <v>156</v>
      </c>
      <c r="C943" s="15" t="s">
        <v>106</v>
      </c>
      <c r="D943" s="2" t="s">
        <v>864</v>
      </c>
      <c r="E943" s="30">
        <f t="shared" si="161"/>
        <v>11360158.800000001</v>
      </c>
      <c r="F943" s="32">
        <v>4809964.91</v>
      </c>
      <c r="G943" s="32">
        <v>2555518.38</v>
      </c>
      <c r="H943" s="32">
        <v>1067611.6200000001</v>
      </c>
      <c r="I943" s="32">
        <v>1587813.57</v>
      </c>
      <c r="J943" s="32">
        <v>502852.96</v>
      </c>
      <c r="K943" s="1">
        <v>0</v>
      </c>
      <c r="L943" s="32">
        <v>317261.39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32">
        <v>263659.61</v>
      </c>
      <c r="S943" s="32">
        <v>40692</v>
      </c>
      <c r="T943" s="32">
        <v>214784.36</v>
      </c>
      <c r="U943" s="31"/>
      <c r="V943" s="2" t="s">
        <v>864</v>
      </c>
      <c r="W943" s="10">
        <v>11029955.25</v>
      </c>
      <c r="X943" s="10">
        <v>4634979.96</v>
      </c>
      <c r="Y943" s="10">
        <v>2498221.5299999998</v>
      </c>
      <c r="Z943" s="10">
        <v>1052738.6599999999</v>
      </c>
      <c r="AA943" s="10">
        <v>1562005.84</v>
      </c>
      <c r="AB943" s="10">
        <v>503353.7</v>
      </c>
      <c r="AC943" s="10">
        <v>0</v>
      </c>
      <c r="AD943" s="10">
        <v>295608.15000000002</v>
      </c>
      <c r="AE943" s="10">
        <v>0</v>
      </c>
      <c r="AF943" s="10">
        <v>0</v>
      </c>
      <c r="AG943" s="10">
        <v>0</v>
      </c>
      <c r="AH943" s="10">
        <v>0</v>
      </c>
      <c r="AI943" s="10">
        <v>0</v>
      </c>
      <c r="AJ943" s="10">
        <v>237804.39</v>
      </c>
      <c r="AK943" s="10">
        <v>30000</v>
      </c>
      <c r="AL943" s="10">
        <v>215243.02</v>
      </c>
      <c r="AN943" s="31">
        <f t="shared" si="142"/>
        <v>330203.55000000075</v>
      </c>
      <c r="AO943" s="13">
        <f t="shared" si="143"/>
        <v>25855.219999999972</v>
      </c>
      <c r="AP943" s="13">
        <f t="shared" si="144"/>
        <v>10692</v>
      </c>
      <c r="AQ943" s="13">
        <f t="shared" si="145"/>
        <v>-458.66000000000349</v>
      </c>
      <c r="AR943" s="13">
        <f t="shared" si="146"/>
        <v>294114.99000000081</v>
      </c>
    </row>
    <row r="944" spans="1:44" x14ac:dyDescent="0.25">
      <c r="A944" s="5">
        <f t="shared" ref="A944:B944" si="192">+A943+1</f>
        <v>923</v>
      </c>
      <c r="B944" s="26">
        <f t="shared" si="192"/>
        <v>157</v>
      </c>
      <c r="C944" s="15" t="s">
        <v>106</v>
      </c>
      <c r="D944" s="2" t="s">
        <v>865</v>
      </c>
      <c r="E944" s="30">
        <f t="shared" si="161"/>
        <v>685164.29999999993</v>
      </c>
      <c r="F944" s="1">
        <v>0</v>
      </c>
      <c r="G944" s="1">
        <v>0</v>
      </c>
      <c r="H944" s="1">
        <v>0</v>
      </c>
      <c r="I944" s="1">
        <v>0</v>
      </c>
      <c r="J944" s="32">
        <v>608487.96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32">
        <v>34258.22</v>
      </c>
      <c r="S944" s="32">
        <v>30000</v>
      </c>
      <c r="T944" s="32">
        <v>12418.12</v>
      </c>
      <c r="U944" s="31"/>
      <c r="V944" s="2" t="s">
        <v>865</v>
      </c>
      <c r="W944" s="10">
        <v>685164.29999999993</v>
      </c>
      <c r="X944" s="10">
        <v>0</v>
      </c>
      <c r="Y944" s="10">
        <v>0</v>
      </c>
      <c r="Z944" s="10">
        <v>0</v>
      </c>
      <c r="AA944" s="10">
        <v>0</v>
      </c>
      <c r="AB944" s="10">
        <v>608487.96</v>
      </c>
      <c r="AC944" s="10">
        <v>0</v>
      </c>
      <c r="AD944" s="10">
        <v>0</v>
      </c>
      <c r="AE944" s="10">
        <v>0</v>
      </c>
      <c r="AF944" s="10">
        <v>0</v>
      </c>
      <c r="AG944" s="10">
        <v>0</v>
      </c>
      <c r="AH944" s="10">
        <v>0</v>
      </c>
      <c r="AI944" s="10">
        <v>0</v>
      </c>
      <c r="AJ944" s="10">
        <v>34258.22</v>
      </c>
      <c r="AK944" s="10">
        <v>30000</v>
      </c>
      <c r="AL944" s="10">
        <v>12418.12</v>
      </c>
      <c r="AN944" s="31">
        <f t="shared" si="142"/>
        <v>0</v>
      </c>
      <c r="AO944" s="13">
        <f t="shared" si="143"/>
        <v>0</v>
      </c>
      <c r="AP944" s="13">
        <f t="shared" si="144"/>
        <v>0</v>
      </c>
      <c r="AQ944" s="13">
        <f t="shared" si="145"/>
        <v>0</v>
      </c>
      <c r="AR944" s="13">
        <f t="shared" si="146"/>
        <v>0</v>
      </c>
    </row>
    <row r="945" spans="1:44" x14ac:dyDescent="0.25">
      <c r="A945" s="5">
        <f t="shared" ref="A945:B945" si="193">+A944+1</f>
        <v>924</v>
      </c>
      <c r="B945" s="26">
        <f t="shared" si="193"/>
        <v>158</v>
      </c>
      <c r="C945" s="15" t="s">
        <v>106</v>
      </c>
      <c r="D945" s="2" t="s">
        <v>866</v>
      </c>
      <c r="E945" s="30">
        <f t="shared" si="161"/>
        <v>221499.58000000002</v>
      </c>
      <c r="F945" s="1">
        <v>0</v>
      </c>
      <c r="G945" s="1">
        <v>0</v>
      </c>
      <c r="H945" s="1">
        <v>0</v>
      </c>
      <c r="I945" s="1">
        <v>0</v>
      </c>
      <c r="J945" s="32">
        <v>176816.1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32">
        <v>11074.98</v>
      </c>
      <c r="S945" s="32">
        <v>30000</v>
      </c>
      <c r="T945" s="32">
        <v>3608.5</v>
      </c>
      <c r="U945" s="31"/>
      <c r="V945" s="2" t="s">
        <v>866</v>
      </c>
      <c r="W945" s="10">
        <v>221499.58000000002</v>
      </c>
      <c r="X945" s="10">
        <v>0</v>
      </c>
      <c r="Y945" s="10">
        <v>0</v>
      </c>
      <c r="Z945" s="10">
        <v>0</v>
      </c>
      <c r="AA945" s="10">
        <v>0</v>
      </c>
      <c r="AB945" s="10">
        <v>176816.1</v>
      </c>
      <c r="AC945" s="10">
        <v>0</v>
      </c>
      <c r="AD945" s="10">
        <v>0</v>
      </c>
      <c r="AE945" s="10">
        <v>0</v>
      </c>
      <c r="AF945" s="10">
        <v>0</v>
      </c>
      <c r="AG945" s="10">
        <v>0</v>
      </c>
      <c r="AH945" s="10">
        <v>0</v>
      </c>
      <c r="AI945" s="10">
        <v>0</v>
      </c>
      <c r="AJ945" s="10">
        <v>11074.98</v>
      </c>
      <c r="AK945" s="10">
        <v>30000</v>
      </c>
      <c r="AL945" s="10">
        <v>3608.5</v>
      </c>
      <c r="AN945" s="31">
        <f t="shared" si="142"/>
        <v>0</v>
      </c>
      <c r="AO945" s="13">
        <f t="shared" si="143"/>
        <v>0</v>
      </c>
      <c r="AP945" s="13">
        <f t="shared" si="144"/>
        <v>0</v>
      </c>
      <c r="AQ945" s="13">
        <f t="shared" si="145"/>
        <v>0</v>
      </c>
      <c r="AR945" s="13">
        <f t="shared" si="146"/>
        <v>0</v>
      </c>
    </row>
    <row r="946" spans="1:44" x14ac:dyDescent="0.25">
      <c r="A946" s="5">
        <f t="shared" ref="A946:B946" si="194">+A945+1</f>
        <v>925</v>
      </c>
      <c r="B946" s="26">
        <f t="shared" si="194"/>
        <v>159</v>
      </c>
      <c r="C946" s="15" t="s">
        <v>106</v>
      </c>
      <c r="D946" s="2" t="s">
        <v>867</v>
      </c>
      <c r="E946" s="30">
        <f t="shared" si="161"/>
        <v>8881337.2699999977</v>
      </c>
      <c r="F946" s="32">
        <v>4960921.34</v>
      </c>
      <c r="G946" s="32">
        <v>2801777.18</v>
      </c>
      <c r="H946" s="1">
        <v>0</v>
      </c>
      <c r="I946" s="1">
        <v>0</v>
      </c>
      <c r="J946" s="32">
        <v>537341.63</v>
      </c>
      <c r="K946" s="1">
        <v>0</v>
      </c>
      <c r="L946" s="32">
        <v>284485.71999999997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32">
        <v>96238.540000000008</v>
      </c>
      <c r="S946" s="32">
        <v>30000</v>
      </c>
      <c r="T946" s="32">
        <v>170572.86</v>
      </c>
      <c r="U946" s="31"/>
      <c r="V946" s="2" t="s">
        <v>867</v>
      </c>
      <c r="W946" s="10">
        <v>8566412.6199999992</v>
      </c>
      <c r="X946" s="10">
        <v>4742995.3099999996</v>
      </c>
      <c r="Y946" s="10">
        <v>2693360.02</v>
      </c>
      <c r="Z946" s="10">
        <v>0</v>
      </c>
      <c r="AA946" s="10">
        <v>0</v>
      </c>
      <c r="AB946" s="10">
        <v>537960.71</v>
      </c>
      <c r="AC946" s="10">
        <v>0</v>
      </c>
      <c r="AD946" s="10">
        <v>264808.96000000002</v>
      </c>
      <c r="AE946" s="10">
        <v>0</v>
      </c>
      <c r="AF946" s="10">
        <v>0</v>
      </c>
      <c r="AG946" s="10">
        <v>0</v>
      </c>
      <c r="AH946" s="10">
        <v>0</v>
      </c>
      <c r="AI946" s="10">
        <v>0</v>
      </c>
      <c r="AJ946" s="10">
        <v>129142.22</v>
      </c>
      <c r="AK946" s="10">
        <v>30000</v>
      </c>
      <c r="AL946" s="10">
        <v>168145.40000000002</v>
      </c>
      <c r="AN946" s="31">
        <f t="shared" si="142"/>
        <v>314924.64999999851</v>
      </c>
      <c r="AO946" s="13">
        <f t="shared" si="143"/>
        <v>-32903.679999999993</v>
      </c>
      <c r="AP946" s="13">
        <f t="shared" si="144"/>
        <v>0</v>
      </c>
      <c r="AQ946" s="13">
        <f t="shared" si="145"/>
        <v>2427.4599999999627</v>
      </c>
      <c r="AR946" s="13">
        <f t="shared" si="146"/>
        <v>345400.86999999854</v>
      </c>
    </row>
    <row r="947" spans="1:44" x14ac:dyDescent="0.25">
      <c r="A947" s="5">
        <f t="shared" ref="A947:B947" si="195">+A946+1</f>
        <v>926</v>
      </c>
      <c r="B947" s="26">
        <f t="shared" si="195"/>
        <v>160</v>
      </c>
      <c r="C947" s="15" t="s">
        <v>106</v>
      </c>
      <c r="D947" s="2" t="s">
        <v>868</v>
      </c>
      <c r="E947" s="30">
        <f t="shared" si="161"/>
        <v>37402919.449999996</v>
      </c>
      <c r="F947" s="32">
        <v>6225884.7699999996</v>
      </c>
      <c r="G947" s="32">
        <v>3499191.09</v>
      </c>
      <c r="H947" s="32">
        <v>1197689.4099999999</v>
      </c>
      <c r="I947" s="32">
        <v>1834815.42</v>
      </c>
      <c r="J947" s="32">
        <v>677651.62</v>
      </c>
      <c r="K947" s="1">
        <v>0</v>
      </c>
      <c r="L947" s="32">
        <v>358322.63</v>
      </c>
      <c r="M947" s="1">
        <v>0</v>
      </c>
      <c r="N947" s="32">
        <v>4484838.32</v>
      </c>
      <c r="O947" s="1">
        <v>0</v>
      </c>
      <c r="P947" s="32">
        <v>13734995.85</v>
      </c>
      <c r="Q947" s="32">
        <v>3360914.37</v>
      </c>
      <c r="R947" s="32">
        <v>1224062.3599999999</v>
      </c>
      <c r="S947" s="32">
        <v>89066.11</v>
      </c>
      <c r="T947" s="32">
        <v>715487.5</v>
      </c>
      <c r="U947" s="31"/>
      <c r="V947" s="2" t="s">
        <v>868</v>
      </c>
      <c r="W947" s="10">
        <v>35983975.61999999</v>
      </c>
      <c r="X947" s="10">
        <v>5978724.4500000002</v>
      </c>
      <c r="Y947" s="10">
        <v>3395081.89</v>
      </c>
      <c r="Z947" s="10">
        <v>1177586.27</v>
      </c>
      <c r="AA947" s="10">
        <v>1793110.38</v>
      </c>
      <c r="AB947" s="10">
        <v>678119.75</v>
      </c>
      <c r="AC947" s="10">
        <v>0</v>
      </c>
      <c r="AD947" s="10">
        <v>333801.67</v>
      </c>
      <c r="AE947" s="10">
        <v>0</v>
      </c>
      <c r="AF947" s="10">
        <v>4340385.43</v>
      </c>
      <c r="AG947" s="10">
        <v>0</v>
      </c>
      <c r="AH947" s="10">
        <v>13744484.039999999</v>
      </c>
      <c r="AI947" s="10">
        <v>3351424.11</v>
      </c>
      <c r="AJ947" s="10">
        <v>451202.15</v>
      </c>
      <c r="AK947" s="10">
        <v>30000</v>
      </c>
      <c r="AL947" s="10">
        <v>710055.4800000001</v>
      </c>
      <c r="AN947" s="31">
        <f t="shared" si="142"/>
        <v>1418943.8300000057</v>
      </c>
      <c r="AO947" s="13">
        <f t="shared" si="143"/>
        <v>772860.20999999985</v>
      </c>
      <c r="AP947" s="13">
        <f t="shared" si="144"/>
        <v>59066.11</v>
      </c>
      <c r="AQ947" s="13">
        <f t="shared" si="145"/>
        <v>5432.0199999999022</v>
      </c>
      <c r="AR947" s="13">
        <f t="shared" si="146"/>
        <v>581585.49000000593</v>
      </c>
    </row>
    <row r="948" spans="1:44" x14ac:dyDescent="0.25">
      <c r="A948" s="5">
        <f t="shared" ref="A948:B948" si="196">+A947+1</f>
        <v>927</v>
      </c>
      <c r="B948" s="26">
        <f t="shared" si="196"/>
        <v>161</v>
      </c>
      <c r="C948" s="15" t="s">
        <v>106</v>
      </c>
      <c r="D948" s="2" t="s">
        <v>869</v>
      </c>
      <c r="E948" s="30">
        <f t="shared" si="161"/>
        <v>37532962.289999999</v>
      </c>
      <c r="F948" s="32">
        <v>6240194.1200000001</v>
      </c>
      <c r="G948" s="32">
        <v>3510105.28</v>
      </c>
      <c r="H948" s="32">
        <v>1198956.72</v>
      </c>
      <c r="I948" s="32">
        <v>1835977.95</v>
      </c>
      <c r="J948" s="32">
        <v>680011.33</v>
      </c>
      <c r="K948" s="1">
        <v>0</v>
      </c>
      <c r="L948" s="32">
        <v>359570.27</v>
      </c>
      <c r="M948" s="1">
        <v>0</v>
      </c>
      <c r="N948" s="32">
        <v>4499935.6900000004</v>
      </c>
      <c r="O948" s="1">
        <v>0</v>
      </c>
      <c r="P948" s="32">
        <v>13782823.17</v>
      </c>
      <c r="Q948" s="32">
        <v>3373109.61</v>
      </c>
      <c r="R948" s="32">
        <v>1245598.73</v>
      </c>
      <c r="S948" s="32">
        <v>89046.739999999991</v>
      </c>
      <c r="T948" s="32">
        <v>717632.68</v>
      </c>
      <c r="U948" s="31"/>
      <c r="V948" s="2" t="s">
        <v>869</v>
      </c>
      <c r="W948" s="10">
        <v>36126456.890000001</v>
      </c>
      <c r="X948" s="10">
        <v>5999528.9000000004</v>
      </c>
      <c r="Y948" s="10">
        <v>3406895.92</v>
      </c>
      <c r="Z948" s="10">
        <v>1181683.98</v>
      </c>
      <c r="AA948" s="10">
        <v>1799349.95</v>
      </c>
      <c r="AB948" s="10">
        <v>680479.44</v>
      </c>
      <c r="AC948" s="10">
        <v>0</v>
      </c>
      <c r="AD948" s="10">
        <v>334963.23</v>
      </c>
      <c r="AE948" s="10">
        <v>0</v>
      </c>
      <c r="AF948" s="10">
        <v>4355488.8899999997</v>
      </c>
      <c r="AG948" s="10">
        <v>0</v>
      </c>
      <c r="AH948" s="10">
        <v>13792311.390000001</v>
      </c>
      <c r="AI948" s="10">
        <v>3363086.23</v>
      </c>
      <c r="AJ948" s="10">
        <v>470142.7</v>
      </c>
      <c r="AK948" s="10">
        <v>30000</v>
      </c>
      <c r="AL948" s="10">
        <v>712526.26000000013</v>
      </c>
      <c r="AN948" s="31">
        <f t="shared" si="142"/>
        <v>1406505.3999999985</v>
      </c>
      <c r="AO948" s="13">
        <f t="shared" si="143"/>
        <v>775456.03</v>
      </c>
      <c r="AP948" s="13">
        <f t="shared" si="144"/>
        <v>59046.739999999991</v>
      </c>
      <c r="AQ948" s="13">
        <f t="shared" si="145"/>
        <v>5106.4199999999255</v>
      </c>
      <c r="AR948" s="13">
        <f t="shared" si="146"/>
        <v>566896.20999999857</v>
      </c>
    </row>
    <row r="949" spans="1:44" x14ac:dyDescent="0.25">
      <c r="A949" s="5">
        <f t="shared" ref="A949:B949" si="197">+A948+1</f>
        <v>928</v>
      </c>
      <c r="B949" s="26">
        <f t="shared" si="197"/>
        <v>162</v>
      </c>
      <c r="C949" s="15" t="s">
        <v>106</v>
      </c>
      <c r="D949" s="2" t="s">
        <v>870</v>
      </c>
      <c r="E949" s="30">
        <f t="shared" si="161"/>
        <v>11186101.100000001</v>
      </c>
      <c r="F949" s="32">
        <v>6255997.79</v>
      </c>
      <c r="G949" s="32">
        <v>3531791.39</v>
      </c>
      <c r="H949" s="1">
        <v>0</v>
      </c>
      <c r="I949" s="1">
        <v>0</v>
      </c>
      <c r="J949" s="32">
        <v>677293.55</v>
      </c>
      <c r="K949" s="1">
        <v>0</v>
      </c>
      <c r="L949" s="32">
        <v>358561.8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32">
        <v>117545.59</v>
      </c>
      <c r="S949" s="32">
        <v>30000</v>
      </c>
      <c r="T949" s="32">
        <v>214910.98</v>
      </c>
      <c r="U949" s="31"/>
      <c r="V949" s="2" t="s">
        <v>870</v>
      </c>
      <c r="W949" s="10">
        <v>10782408.109999999</v>
      </c>
      <c r="X949" s="10">
        <v>5978224.9699999997</v>
      </c>
      <c r="Y949" s="10">
        <v>3394798.25</v>
      </c>
      <c r="Z949" s="10">
        <v>0</v>
      </c>
      <c r="AA949" s="10">
        <v>0</v>
      </c>
      <c r="AB949" s="10">
        <v>678063.11</v>
      </c>
      <c r="AC949" s="10">
        <v>0</v>
      </c>
      <c r="AD949" s="10">
        <v>333773.8</v>
      </c>
      <c r="AE949" s="10">
        <v>0</v>
      </c>
      <c r="AF949" s="10">
        <v>0</v>
      </c>
      <c r="AG949" s="10">
        <v>0</v>
      </c>
      <c r="AH949" s="10">
        <v>0</v>
      </c>
      <c r="AI949" s="10">
        <v>0</v>
      </c>
      <c r="AJ949" s="10">
        <v>155612.06</v>
      </c>
      <c r="AK949" s="10">
        <v>30000</v>
      </c>
      <c r="AL949" s="10">
        <v>211935.92</v>
      </c>
      <c r="AN949" s="31">
        <f t="shared" si="142"/>
        <v>403692.99000000209</v>
      </c>
      <c r="AO949" s="13">
        <f t="shared" si="143"/>
        <v>-38066.47</v>
      </c>
      <c r="AP949" s="13">
        <f t="shared" si="144"/>
        <v>0</v>
      </c>
      <c r="AQ949" s="13">
        <f t="shared" si="145"/>
        <v>2975.0599999999977</v>
      </c>
      <c r="AR949" s="13">
        <f t="shared" si="146"/>
        <v>438784.40000000206</v>
      </c>
    </row>
    <row r="950" spans="1:44" x14ac:dyDescent="0.25">
      <c r="A950" s="5">
        <f t="shared" ref="A950:B950" si="198">+A949+1</f>
        <v>929</v>
      </c>
      <c r="B950" s="26">
        <f t="shared" si="198"/>
        <v>163</v>
      </c>
      <c r="C950" s="15" t="s">
        <v>106</v>
      </c>
      <c r="D950" s="2" t="s">
        <v>871</v>
      </c>
      <c r="E950" s="30">
        <f t="shared" si="161"/>
        <v>7122841.5699999994</v>
      </c>
      <c r="F950" s="32">
        <v>5058678.76</v>
      </c>
      <c r="G950" s="1">
        <v>0</v>
      </c>
      <c r="H950" s="32">
        <v>984355.72</v>
      </c>
      <c r="I950" s="1">
        <v>0</v>
      </c>
      <c r="J950" s="32">
        <v>547448.48</v>
      </c>
      <c r="K950" s="1">
        <v>0</v>
      </c>
      <c r="L950" s="32">
        <v>289854.93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32">
        <v>76813.399999999994</v>
      </c>
      <c r="S950" s="32">
        <v>30000</v>
      </c>
      <c r="T950" s="32">
        <v>135690.28</v>
      </c>
      <c r="U950" s="31"/>
      <c r="V950" s="2" t="s">
        <v>871</v>
      </c>
      <c r="W950" s="10">
        <v>6857437.1699999999</v>
      </c>
      <c r="X950" s="10">
        <v>4832298.09</v>
      </c>
      <c r="Y950" s="10">
        <v>0</v>
      </c>
      <c r="Z950" s="10">
        <v>951782.94</v>
      </c>
      <c r="AA950" s="10">
        <v>0</v>
      </c>
      <c r="AB950" s="10">
        <v>548089.62</v>
      </c>
      <c r="AC950" s="10">
        <v>0</v>
      </c>
      <c r="AD950" s="10">
        <v>269794.86</v>
      </c>
      <c r="AE950" s="10">
        <v>0</v>
      </c>
      <c r="AF950" s="10">
        <v>0</v>
      </c>
      <c r="AG950" s="10">
        <v>0</v>
      </c>
      <c r="AH950" s="10">
        <v>0</v>
      </c>
      <c r="AI950" s="10">
        <v>0</v>
      </c>
      <c r="AJ950" s="10">
        <v>90737.68</v>
      </c>
      <c r="AK950" s="10">
        <v>30000</v>
      </c>
      <c r="AL950" s="10">
        <v>134733.98000000001</v>
      </c>
      <c r="AN950" s="31">
        <f t="shared" si="142"/>
        <v>265404.39999999944</v>
      </c>
      <c r="AO950" s="13">
        <f t="shared" si="143"/>
        <v>-13924.279999999999</v>
      </c>
      <c r="AP950" s="13">
        <f t="shared" si="144"/>
        <v>0</v>
      </c>
      <c r="AQ950" s="13">
        <f t="shared" si="145"/>
        <v>956.29999999998836</v>
      </c>
      <c r="AR950" s="13">
        <f t="shared" si="146"/>
        <v>278372.37999999948</v>
      </c>
    </row>
    <row r="951" spans="1:44" x14ac:dyDescent="0.25">
      <c r="A951" s="5">
        <f t="shared" ref="A951:B951" si="199">+A950+1</f>
        <v>930</v>
      </c>
      <c r="B951" s="26">
        <f t="shared" si="199"/>
        <v>164</v>
      </c>
      <c r="C951" s="15" t="s">
        <v>106</v>
      </c>
      <c r="D951" s="2" t="s">
        <v>872</v>
      </c>
      <c r="E951" s="30">
        <f t="shared" si="161"/>
        <v>29752066.16</v>
      </c>
      <c r="F951" s="32">
        <v>4930478.0999999996</v>
      </c>
      <c r="G951" s="32">
        <v>2766532.54</v>
      </c>
      <c r="H951" s="32">
        <v>941143.56</v>
      </c>
      <c r="I951" s="32">
        <v>1443438.81</v>
      </c>
      <c r="J951" s="32">
        <v>538848.6</v>
      </c>
      <c r="K951" s="1">
        <v>0</v>
      </c>
      <c r="L951" s="32">
        <v>284933.32</v>
      </c>
      <c r="M951" s="1">
        <v>0</v>
      </c>
      <c r="N951" s="32">
        <v>3555212.02</v>
      </c>
      <c r="O951" s="1">
        <v>0</v>
      </c>
      <c r="P951" s="32">
        <v>10921663.48</v>
      </c>
      <c r="Q951" s="32">
        <v>2649088.81</v>
      </c>
      <c r="R951" s="32">
        <v>1066751.7999999998</v>
      </c>
      <c r="S951" s="32">
        <v>86820.12</v>
      </c>
      <c r="T951" s="32">
        <v>567155</v>
      </c>
      <c r="U951" s="31"/>
      <c r="V951" s="2" t="s">
        <v>872</v>
      </c>
      <c r="W951" s="10">
        <v>28716936.280000005</v>
      </c>
      <c r="X951" s="10">
        <v>4754729.1900000004</v>
      </c>
      <c r="Y951" s="10">
        <v>2700023.23</v>
      </c>
      <c r="Z951" s="10">
        <v>936504.75</v>
      </c>
      <c r="AA951" s="10">
        <v>1426015.58</v>
      </c>
      <c r="AB951" s="10">
        <v>539291.57999999996</v>
      </c>
      <c r="AC951" s="10">
        <v>0</v>
      </c>
      <c r="AD951" s="10">
        <v>265464.07</v>
      </c>
      <c r="AE951" s="10">
        <v>0</v>
      </c>
      <c r="AF951" s="10">
        <v>3451799.38</v>
      </c>
      <c r="AG951" s="10">
        <v>0</v>
      </c>
      <c r="AH951" s="10">
        <v>10930642.48</v>
      </c>
      <c r="AI951" s="10">
        <v>2665303.33</v>
      </c>
      <c r="AJ951" s="10">
        <v>452473.43</v>
      </c>
      <c r="AK951" s="10">
        <v>30000</v>
      </c>
      <c r="AL951" s="10">
        <v>564689.26</v>
      </c>
      <c r="AN951" s="31">
        <f t="shared" si="142"/>
        <v>1035129.8799999952</v>
      </c>
      <c r="AO951" s="13">
        <f t="shared" si="143"/>
        <v>614278.36999999988</v>
      </c>
      <c r="AP951" s="13">
        <f t="shared" si="144"/>
        <v>56820.119999999995</v>
      </c>
      <c r="AQ951" s="13">
        <f t="shared" si="145"/>
        <v>2465.7399999999907</v>
      </c>
      <c r="AR951" s="13">
        <f t="shared" si="146"/>
        <v>361565.64999999537</v>
      </c>
    </row>
    <row r="952" spans="1:44" x14ac:dyDescent="0.25">
      <c r="A952" s="5">
        <f t="shared" ref="A952:B952" si="200">+A951+1</f>
        <v>931</v>
      </c>
      <c r="B952" s="26">
        <f t="shared" si="200"/>
        <v>165</v>
      </c>
      <c r="C952" s="15" t="s">
        <v>106</v>
      </c>
      <c r="D952" s="2" t="s">
        <v>873</v>
      </c>
      <c r="E952" s="30">
        <f t="shared" si="161"/>
        <v>8780668.8300000001</v>
      </c>
      <c r="F952" s="32">
        <v>4900474.3099999996</v>
      </c>
      <c r="G952" s="32">
        <v>2763334.61</v>
      </c>
      <c r="H952" s="1">
        <v>0</v>
      </c>
      <c r="I952" s="1">
        <v>0</v>
      </c>
      <c r="J952" s="32">
        <v>531228.76</v>
      </c>
      <c r="K952" s="1">
        <v>0</v>
      </c>
      <c r="L952" s="32">
        <v>281250.19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32">
        <v>105957.72</v>
      </c>
      <c r="S952" s="32">
        <v>30000</v>
      </c>
      <c r="T952" s="32">
        <v>168423.24</v>
      </c>
      <c r="U952" s="31"/>
      <c r="V952" s="2" t="s">
        <v>873</v>
      </c>
      <c r="W952" s="10">
        <v>8480617.5099999998</v>
      </c>
      <c r="X952" s="10">
        <v>4689042.43</v>
      </c>
      <c r="Y952" s="10">
        <v>2662722.31</v>
      </c>
      <c r="Z952" s="10">
        <v>0</v>
      </c>
      <c r="AA952" s="10">
        <v>0</v>
      </c>
      <c r="AB952" s="10">
        <v>531841.26</v>
      </c>
      <c r="AC952" s="10">
        <v>0</v>
      </c>
      <c r="AD952" s="10">
        <v>261796.69</v>
      </c>
      <c r="AE952" s="10">
        <v>0</v>
      </c>
      <c r="AF952" s="10">
        <v>0</v>
      </c>
      <c r="AG952" s="10">
        <v>0</v>
      </c>
      <c r="AH952" s="10">
        <v>0</v>
      </c>
      <c r="AI952" s="10">
        <v>0</v>
      </c>
      <c r="AJ952" s="10">
        <v>138982.12</v>
      </c>
      <c r="AK952" s="10">
        <v>30000</v>
      </c>
      <c r="AL952" s="10">
        <v>166232.70000000001</v>
      </c>
      <c r="AN952" s="31">
        <f t="shared" si="142"/>
        <v>300051.3200000003</v>
      </c>
      <c r="AO952" s="13">
        <f t="shared" si="143"/>
        <v>-33024.399999999994</v>
      </c>
      <c r="AP952" s="13">
        <f t="shared" si="144"/>
        <v>0</v>
      </c>
      <c r="AQ952" s="13">
        <f t="shared" si="145"/>
        <v>2190.539999999979</v>
      </c>
      <c r="AR952" s="13">
        <f t="shared" si="146"/>
        <v>330885.18000000034</v>
      </c>
    </row>
    <row r="953" spans="1:44" x14ac:dyDescent="0.25">
      <c r="A953" s="5">
        <f t="shared" ref="A953:B953" si="201">+A952+1</f>
        <v>932</v>
      </c>
      <c r="B953" s="26">
        <f t="shared" si="201"/>
        <v>166</v>
      </c>
      <c r="C953" s="15" t="s">
        <v>106</v>
      </c>
      <c r="D953" s="2" t="s">
        <v>874</v>
      </c>
      <c r="E953" s="30">
        <f t="shared" si="161"/>
        <v>9040491.7599999998</v>
      </c>
      <c r="F953" s="32">
        <v>5046882.6399999997</v>
      </c>
      <c r="G953" s="32">
        <v>2846399.88</v>
      </c>
      <c r="H953" s="1">
        <v>0</v>
      </c>
      <c r="I953" s="1">
        <v>0</v>
      </c>
      <c r="J953" s="32">
        <v>547005.96</v>
      </c>
      <c r="K953" s="1">
        <v>0</v>
      </c>
      <c r="L953" s="32">
        <v>289601.01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32">
        <v>107156.56999999999</v>
      </c>
      <c r="S953" s="32">
        <v>30000</v>
      </c>
      <c r="T953" s="32">
        <v>173445.7</v>
      </c>
      <c r="U953" s="31"/>
      <c r="V953" s="2" t="s">
        <v>874</v>
      </c>
      <c r="W953" s="10">
        <v>8728079.7400000002</v>
      </c>
      <c r="X953" s="10">
        <v>4828293.57</v>
      </c>
      <c r="Y953" s="10">
        <v>2741797.54</v>
      </c>
      <c r="Z953" s="10">
        <v>0</v>
      </c>
      <c r="AA953" s="10">
        <v>0</v>
      </c>
      <c r="AB953" s="10">
        <v>547635.42000000004</v>
      </c>
      <c r="AC953" s="10">
        <v>0</v>
      </c>
      <c r="AD953" s="10">
        <v>269571.28999999998</v>
      </c>
      <c r="AE953" s="10">
        <v>0</v>
      </c>
      <c r="AF953" s="10">
        <v>0</v>
      </c>
      <c r="AG953" s="10">
        <v>0</v>
      </c>
      <c r="AH953" s="10">
        <v>0</v>
      </c>
      <c r="AI953" s="10">
        <v>0</v>
      </c>
      <c r="AJ953" s="10">
        <v>139612.56</v>
      </c>
      <c r="AK953" s="10">
        <v>30000</v>
      </c>
      <c r="AL953" s="10">
        <v>171169.36</v>
      </c>
      <c r="AN953" s="31">
        <f t="shared" si="142"/>
        <v>312412.01999999955</v>
      </c>
      <c r="AO953" s="13">
        <f t="shared" si="143"/>
        <v>-32455.990000000005</v>
      </c>
      <c r="AP953" s="13">
        <f t="shared" si="144"/>
        <v>0</v>
      </c>
      <c r="AQ953" s="13">
        <f t="shared" si="145"/>
        <v>2276.3400000000256</v>
      </c>
      <c r="AR953" s="13">
        <f t="shared" si="146"/>
        <v>342591.66999999952</v>
      </c>
    </row>
    <row r="954" spans="1:44" x14ac:dyDescent="0.25">
      <c r="A954" s="5">
        <f t="shared" ref="A954:B954" si="202">+A953+1</f>
        <v>933</v>
      </c>
      <c r="B954" s="26">
        <f t="shared" si="202"/>
        <v>167</v>
      </c>
      <c r="C954" s="15" t="s">
        <v>106</v>
      </c>
      <c r="D954" s="2" t="s">
        <v>875</v>
      </c>
      <c r="E954" s="30">
        <f t="shared" si="161"/>
        <v>30157799.800000001</v>
      </c>
      <c r="F954" s="32">
        <v>5005323.59</v>
      </c>
      <c r="G954" s="32">
        <v>2807496.37</v>
      </c>
      <c r="H954" s="32">
        <v>958921.33</v>
      </c>
      <c r="I954" s="32">
        <v>1466103.65</v>
      </c>
      <c r="J954" s="32">
        <v>546207.12</v>
      </c>
      <c r="K954" s="1">
        <v>0</v>
      </c>
      <c r="L954" s="32">
        <v>288824.05</v>
      </c>
      <c r="M954" s="1">
        <v>0</v>
      </c>
      <c r="N954" s="32">
        <v>3604593.08</v>
      </c>
      <c r="O954" s="1">
        <v>0</v>
      </c>
      <c r="P954" s="32">
        <v>11070810.050000001</v>
      </c>
      <c r="Q954" s="32">
        <v>2687452.76</v>
      </c>
      <c r="R954" s="32">
        <v>1060059.55</v>
      </c>
      <c r="S954" s="32">
        <v>86689.35</v>
      </c>
      <c r="T954" s="32">
        <v>575318.9</v>
      </c>
      <c r="U954" s="31"/>
      <c r="V954" s="2" t="s">
        <v>875</v>
      </c>
      <c r="W954" s="10">
        <v>29087201.77</v>
      </c>
      <c r="X954" s="10">
        <v>4819639.08</v>
      </c>
      <c r="Y954" s="10">
        <v>2736883</v>
      </c>
      <c r="Z954" s="10">
        <v>949289.58</v>
      </c>
      <c r="AA954" s="10">
        <v>1445483.04</v>
      </c>
      <c r="AB954" s="10">
        <v>546653.80000000005</v>
      </c>
      <c r="AC954" s="10">
        <v>0</v>
      </c>
      <c r="AD954" s="10">
        <v>269088.09000000003</v>
      </c>
      <c r="AE954" s="10">
        <v>0</v>
      </c>
      <c r="AF954" s="10">
        <v>3498922.12</v>
      </c>
      <c r="AG954" s="10">
        <v>0</v>
      </c>
      <c r="AH954" s="10">
        <v>11079863.77</v>
      </c>
      <c r="AI954" s="10">
        <v>2701689.09</v>
      </c>
      <c r="AJ954" s="10">
        <v>437291.98000000004</v>
      </c>
      <c r="AK954" s="10">
        <v>30000</v>
      </c>
      <c r="AL954" s="10">
        <v>572398.22000000009</v>
      </c>
      <c r="AN954" s="31">
        <f t="shared" si="142"/>
        <v>1070598.0300000012</v>
      </c>
      <c r="AO954" s="13">
        <f t="shared" si="143"/>
        <v>622767.57000000007</v>
      </c>
      <c r="AP954" s="13">
        <f t="shared" si="144"/>
        <v>56689.350000000006</v>
      </c>
      <c r="AQ954" s="13">
        <f t="shared" si="145"/>
        <v>2920.6799999999348</v>
      </c>
      <c r="AR954" s="13">
        <f t="shared" si="146"/>
        <v>388220.43000000122</v>
      </c>
    </row>
    <row r="955" spans="1:44" x14ac:dyDescent="0.25">
      <c r="A955" s="5">
        <f t="shared" ref="A955:B955" si="203">+A954+1</f>
        <v>934</v>
      </c>
      <c r="B955" s="26">
        <f t="shared" si="203"/>
        <v>168</v>
      </c>
      <c r="C955" s="15" t="s">
        <v>106</v>
      </c>
      <c r="D955" s="2" t="s">
        <v>876</v>
      </c>
      <c r="E955" s="30">
        <f t="shared" si="161"/>
        <v>7103503</v>
      </c>
      <c r="F955" s="32">
        <v>6185846.46</v>
      </c>
      <c r="G955" s="1">
        <v>0</v>
      </c>
      <c r="H955" s="1">
        <v>0</v>
      </c>
      <c r="I955" s="1">
        <v>0</v>
      </c>
      <c r="J955" s="32">
        <v>669910.57999999996</v>
      </c>
      <c r="K955" s="1">
        <v>0</v>
      </c>
      <c r="L955" s="32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32">
        <v>76481.919999999998</v>
      </c>
      <c r="S955" s="32">
        <v>30000</v>
      </c>
      <c r="T955" s="32">
        <v>141264.04</v>
      </c>
      <c r="U955" s="31"/>
      <c r="V955" s="2" t="s">
        <v>876</v>
      </c>
      <c r="W955" s="10">
        <v>6820794.96</v>
      </c>
      <c r="X955" s="10">
        <v>5913265.9699999997</v>
      </c>
      <c r="Y955" s="10">
        <v>0</v>
      </c>
      <c r="Z955" s="10">
        <v>0</v>
      </c>
      <c r="AA955" s="10">
        <v>0</v>
      </c>
      <c r="AB955" s="10">
        <v>670695.31999999995</v>
      </c>
      <c r="AC955" s="10">
        <v>0</v>
      </c>
      <c r="AD955" s="10">
        <v>0</v>
      </c>
      <c r="AE955" s="10">
        <v>0</v>
      </c>
      <c r="AF955" s="10">
        <v>0</v>
      </c>
      <c r="AG955" s="10">
        <v>0</v>
      </c>
      <c r="AH955" s="10">
        <v>0</v>
      </c>
      <c r="AI955" s="10">
        <v>0</v>
      </c>
      <c r="AJ955" s="10">
        <v>72467.11</v>
      </c>
      <c r="AK955" s="10">
        <v>30000</v>
      </c>
      <c r="AL955" s="10">
        <v>134366.56</v>
      </c>
      <c r="AN955" s="31">
        <f t="shared" si="142"/>
        <v>282708.04000000004</v>
      </c>
      <c r="AO955" s="13">
        <f t="shared" si="143"/>
        <v>4014.8099999999977</v>
      </c>
      <c r="AP955" s="13">
        <f t="shared" si="144"/>
        <v>0</v>
      </c>
      <c r="AQ955" s="13">
        <f t="shared" si="145"/>
        <v>6897.4800000000105</v>
      </c>
      <c r="AR955" s="13">
        <f t="shared" si="146"/>
        <v>271795.75</v>
      </c>
    </row>
    <row r="956" spans="1:44" x14ac:dyDescent="0.25">
      <c r="A956" s="5">
        <f t="shared" ref="A956:B956" si="204">+A955+1</f>
        <v>935</v>
      </c>
      <c r="B956" s="26">
        <f t="shared" si="204"/>
        <v>169</v>
      </c>
      <c r="C956" s="15" t="s">
        <v>106</v>
      </c>
      <c r="D956" s="2" t="s">
        <v>877</v>
      </c>
      <c r="E956" s="30">
        <f t="shared" si="161"/>
        <v>37264207.089999996</v>
      </c>
      <c r="F956" s="32">
        <v>6201832.5499999998</v>
      </c>
      <c r="G956" s="32">
        <v>3486930.36</v>
      </c>
      <c r="H956" s="32">
        <v>1194297.3799999999</v>
      </c>
      <c r="I956" s="32">
        <v>1824928.53</v>
      </c>
      <c r="J956" s="32">
        <v>675135.22</v>
      </c>
      <c r="K956" s="1">
        <v>0</v>
      </c>
      <c r="L956" s="32">
        <v>356992.12</v>
      </c>
      <c r="M956" s="1">
        <v>0</v>
      </c>
      <c r="N956" s="32">
        <v>4467968.92</v>
      </c>
      <c r="O956" s="1">
        <v>0</v>
      </c>
      <c r="P956" s="32">
        <v>13683991.75</v>
      </c>
      <c r="Q956" s="32">
        <v>3347896.35</v>
      </c>
      <c r="R956" s="32">
        <v>1222388.3799999999</v>
      </c>
      <c r="S956" s="32">
        <v>89070.91</v>
      </c>
      <c r="T956" s="32">
        <v>712774.62000000011</v>
      </c>
      <c r="U956" s="31"/>
      <c r="V956" s="2" t="s">
        <v>877</v>
      </c>
      <c r="W956" s="10">
        <v>35853406.269999996</v>
      </c>
      <c r="X956" s="10">
        <v>5956533.0300000003</v>
      </c>
      <c r="Y956" s="10">
        <v>3382480.26</v>
      </c>
      <c r="Z956" s="10">
        <v>1173215.3799999999</v>
      </c>
      <c r="AA956" s="10">
        <v>1786454.82</v>
      </c>
      <c r="AB956" s="10">
        <v>675602.75</v>
      </c>
      <c r="AC956" s="10">
        <v>0</v>
      </c>
      <c r="AD956" s="10">
        <v>332562.69</v>
      </c>
      <c r="AE956" s="10">
        <v>0</v>
      </c>
      <c r="AF956" s="10">
        <v>4324275.09</v>
      </c>
      <c r="AG956" s="10">
        <v>0</v>
      </c>
      <c r="AH956" s="10">
        <v>13693468.220000001</v>
      </c>
      <c r="AI956" s="10">
        <v>3338984.54</v>
      </c>
      <c r="AJ956" s="10">
        <v>452409.52999999997</v>
      </c>
      <c r="AK956" s="10">
        <v>30000</v>
      </c>
      <c r="AL956" s="10">
        <v>707419.96</v>
      </c>
      <c r="AN956" s="31">
        <f t="shared" si="142"/>
        <v>1410800.8200000003</v>
      </c>
      <c r="AO956" s="13">
        <f t="shared" si="143"/>
        <v>769978.84999999986</v>
      </c>
      <c r="AP956" s="13">
        <f t="shared" si="144"/>
        <v>59070.91</v>
      </c>
      <c r="AQ956" s="13">
        <f t="shared" si="145"/>
        <v>5354.660000000149</v>
      </c>
      <c r="AR956" s="13">
        <f t="shared" si="146"/>
        <v>576396.40000000026</v>
      </c>
    </row>
    <row r="957" spans="1:44" x14ac:dyDescent="0.25">
      <c r="A957" s="5">
        <f t="shared" ref="A957:B957" si="205">+A956+1</f>
        <v>936</v>
      </c>
      <c r="B957" s="26">
        <f t="shared" si="205"/>
        <v>170</v>
      </c>
      <c r="C957" s="15" t="s">
        <v>106</v>
      </c>
      <c r="D957" s="2" t="s">
        <v>878</v>
      </c>
      <c r="E957" s="30">
        <f t="shared" si="161"/>
        <v>53491818.689999998</v>
      </c>
      <c r="F957" s="32">
        <v>8928024.2699999996</v>
      </c>
      <c r="G957" s="32">
        <v>5036426.04</v>
      </c>
      <c r="H957" s="32">
        <v>1728420.73</v>
      </c>
      <c r="I957" s="32">
        <v>2642111.98</v>
      </c>
      <c r="J957" s="32">
        <v>969627.61</v>
      </c>
      <c r="K957" s="1">
        <v>0</v>
      </c>
      <c r="L957" s="32">
        <v>512695.99</v>
      </c>
      <c r="M957" s="1">
        <v>0</v>
      </c>
      <c r="N957" s="32">
        <v>6427135.8099999996</v>
      </c>
      <c r="O957" s="1">
        <v>0</v>
      </c>
      <c r="P957" s="32">
        <v>19652916.77</v>
      </c>
      <c r="Q957" s="32">
        <v>4882692.33</v>
      </c>
      <c r="R957" s="32">
        <v>1633261.7400000002</v>
      </c>
      <c r="S957" s="32">
        <v>52641</v>
      </c>
      <c r="T957" s="32">
        <v>1025864.4199999999</v>
      </c>
      <c r="U957" s="31"/>
      <c r="V957" s="2" t="s">
        <v>878</v>
      </c>
      <c r="W957" s="10">
        <v>51344563.150000006</v>
      </c>
      <c r="X957" s="10">
        <v>8552651.2599999998</v>
      </c>
      <c r="Y957" s="10">
        <v>4856713.43</v>
      </c>
      <c r="Z957" s="10">
        <v>1684554.09</v>
      </c>
      <c r="AA957" s="10">
        <v>2565070.15</v>
      </c>
      <c r="AB957" s="10">
        <v>970060.07</v>
      </c>
      <c r="AC957" s="10">
        <v>0</v>
      </c>
      <c r="AD957" s="10">
        <v>477508.1</v>
      </c>
      <c r="AE957" s="10">
        <v>0</v>
      </c>
      <c r="AF957" s="10">
        <v>6208983.7400000002</v>
      </c>
      <c r="AG957" s="10">
        <v>0</v>
      </c>
      <c r="AH957" s="10">
        <v>19661681.969999999</v>
      </c>
      <c r="AI957" s="10">
        <v>4794260.3899999997</v>
      </c>
      <c r="AJ957" s="10">
        <v>527335.39</v>
      </c>
      <c r="AK957" s="10">
        <v>30000</v>
      </c>
      <c r="AL957" s="10">
        <v>1015744.56</v>
      </c>
      <c r="AN957" s="31">
        <f t="shared" si="142"/>
        <v>2147255.5399999917</v>
      </c>
      <c r="AO957" s="13">
        <f t="shared" si="143"/>
        <v>1105926.3500000001</v>
      </c>
      <c r="AP957" s="13">
        <f t="shared" si="144"/>
        <v>22641</v>
      </c>
      <c r="AQ957" s="13">
        <f t="shared" si="145"/>
        <v>10119.85999999987</v>
      </c>
      <c r="AR957" s="13">
        <f t="shared" si="146"/>
        <v>1008568.3299999917</v>
      </c>
    </row>
    <row r="958" spans="1:44" x14ac:dyDescent="0.25">
      <c r="A958" s="5">
        <f t="shared" ref="A958:B958" si="206">+A957+1</f>
        <v>937</v>
      </c>
      <c r="B958" s="26">
        <f t="shared" si="206"/>
        <v>171</v>
      </c>
      <c r="C958" s="15" t="s">
        <v>106</v>
      </c>
      <c r="D958" s="2" t="s">
        <v>879</v>
      </c>
      <c r="E958" s="30">
        <f t="shared" si="161"/>
        <v>4108503.33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32">
        <v>3798626.29</v>
      </c>
      <c r="R958" s="32">
        <v>155875.03</v>
      </c>
      <c r="S958" s="32">
        <v>75713.790000000008</v>
      </c>
      <c r="T958" s="32">
        <v>78288.22</v>
      </c>
      <c r="U958" s="31"/>
      <c r="V958" s="2" t="s">
        <v>879</v>
      </c>
      <c r="W958" s="10">
        <v>4059778.9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  <c r="AC958" s="10">
        <v>0</v>
      </c>
      <c r="AD958" s="10">
        <v>0</v>
      </c>
      <c r="AE958" s="10">
        <v>0</v>
      </c>
      <c r="AF958" s="10">
        <v>0</v>
      </c>
      <c r="AG958" s="10">
        <v>0</v>
      </c>
      <c r="AH958" s="10">
        <v>0</v>
      </c>
      <c r="AI958" s="10">
        <v>3795616.6</v>
      </c>
      <c r="AJ958" s="10">
        <v>156700.74</v>
      </c>
      <c r="AK958" s="10">
        <v>30000</v>
      </c>
      <c r="AL958" s="10">
        <v>77461.56</v>
      </c>
      <c r="AN958" s="31">
        <f t="shared" ref="AN958:AN1020" si="207">+E958-W958</f>
        <v>48724.430000000168</v>
      </c>
      <c r="AO958" s="13">
        <f t="shared" ref="AO958:AO1020" si="208">+R958-AJ958</f>
        <v>-825.70999999999185</v>
      </c>
      <c r="AP958" s="13">
        <f t="shared" ref="AP958:AP1020" si="209">+S958-AK958</f>
        <v>45713.790000000008</v>
      </c>
      <c r="AQ958" s="13">
        <f t="shared" ref="AQ958:AQ1020" si="210">+T958-AL958</f>
        <v>826.66000000000349</v>
      </c>
      <c r="AR958" s="13">
        <f t="shared" ref="AR958:AR1020" si="211">+AN958-AO958-AP958-AQ958</f>
        <v>3009.6900000001478</v>
      </c>
    </row>
    <row r="959" spans="1:44" x14ac:dyDescent="0.25">
      <c r="A959" s="5">
        <f t="shared" ref="A959:B959" si="212">+A958+1</f>
        <v>938</v>
      </c>
      <c r="B959" s="26">
        <f t="shared" si="212"/>
        <v>172</v>
      </c>
      <c r="C959" s="15" t="s">
        <v>106</v>
      </c>
      <c r="D959" s="2" t="s">
        <v>880</v>
      </c>
      <c r="E959" s="30">
        <f t="shared" si="161"/>
        <v>729398.84</v>
      </c>
      <c r="F959" s="1">
        <v>0</v>
      </c>
      <c r="G959" s="1">
        <v>0</v>
      </c>
      <c r="H959" s="1">
        <v>0</v>
      </c>
      <c r="I959" s="1">
        <v>0</v>
      </c>
      <c r="J959" s="32">
        <v>649670.31999999995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32">
        <v>36469.94</v>
      </c>
      <c r="S959" s="32">
        <v>30000</v>
      </c>
      <c r="T959" s="32">
        <v>13258.58</v>
      </c>
      <c r="U959" s="31"/>
      <c r="V959" s="2" t="s">
        <v>880</v>
      </c>
      <c r="W959" s="10">
        <v>729398.84</v>
      </c>
      <c r="X959" s="10">
        <v>0</v>
      </c>
      <c r="Y959" s="10">
        <v>0</v>
      </c>
      <c r="Z959" s="10">
        <v>0</v>
      </c>
      <c r="AA959" s="10">
        <v>0</v>
      </c>
      <c r="AB959" s="10">
        <v>649670.31999999995</v>
      </c>
      <c r="AC959" s="10">
        <v>0</v>
      </c>
      <c r="AD959" s="10">
        <v>0</v>
      </c>
      <c r="AE959" s="10">
        <v>0</v>
      </c>
      <c r="AF959" s="10">
        <v>0</v>
      </c>
      <c r="AG959" s="10">
        <v>0</v>
      </c>
      <c r="AH959" s="10">
        <v>0</v>
      </c>
      <c r="AI959" s="10">
        <v>0</v>
      </c>
      <c r="AJ959" s="10">
        <v>36469.94</v>
      </c>
      <c r="AK959" s="10">
        <v>30000</v>
      </c>
      <c r="AL959" s="10">
        <v>13258.58</v>
      </c>
      <c r="AN959" s="31">
        <f t="shared" si="207"/>
        <v>0</v>
      </c>
      <c r="AO959" s="13">
        <f t="shared" si="208"/>
        <v>0</v>
      </c>
      <c r="AP959" s="13">
        <f t="shared" si="209"/>
        <v>0</v>
      </c>
      <c r="AQ959" s="13">
        <f t="shared" si="210"/>
        <v>0</v>
      </c>
      <c r="AR959" s="13">
        <f t="shared" si="211"/>
        <v>0</v>
      </c>
    </row>
    <row r="960" spans="1:44" x14ac:dyDescent="0.25">
      <c r="A960" s="5">
        <f t="shared" ref="A960:B960" si="213">+A959+1</f>
        <v>939</v>
      </c>
      <c r="B960" s="26">
        <f t="shared" si="213"/>
        <v>173</v>
      </c>
      <c r="C960" s="15" t="s">
        <v>106</v>
      </c>
      <c r="D960" s="2" t="s">
        <v>881</v>
      </c>
      <c r="E960" s="30">
        <f t="shared" si="161"/>
        <v>187260.59</v>
      </c>
      <c r="F960" s="1">
        <v>0</v>
      </c>
      <c r="G960" s="1">
        <v>0</v>
      </c>
      <c r="H960" s="1">
        <v>0</v>
      </c>
      <c r="I960" s="1">
        <v>0</v>
      </c>
      <c r="J960" s="32">
        <v>144939.6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32">
        <v>9363.0300000000007</v>
      </c>
      <c r="S960" s="32">
        <v>30000</v>
      </c>
      <c r="T960" s="32">
        <v>2957.96</v>
      </c>
      <c r="U960" s="31"/>
      <c r="V960" s="2" t="s">
        <v>881</v>
      </c>
      <c r="W960" s="10">
        <v>187260.59</v>
      </c>
      <c r="X960" s="10">
        <v>0</v>
      </c>
      <c r="Y960" s="10">
        <v>0</v>
      </c>
      <c r="Z960" s="10">
        <v>0</v>
      </c>
      <c r="AA960" s="10">
        <v>0</v>
      </c>
      <c r="AB960" s="10">
        <v>144939.6</v>
      </c>
      <c r="AC960" s="10">
        <v>0</v>
      </c>
      <c r="AD960" s="10">
        <v>0</v>
      </c>
      <c r="AE960" s="10">
        <v>0</v>
      </c>
      <c r="AF960" s="10">
        <v>0</v>
      </c>
      <c r="AG960" s="10">
        <v>0</v>
      </c>
      <c r="AH960" s="10">
        <v>0</v>
      </c>
      <c r="AI960" s="10">
        <v>0</v>
      </c>
      <c r="AJ960" s="10">
        <v>9363.0300000000007</v>
      </c>
      <c r="AK960" s="10">
        <v>30000</v>
      </c>
      <c r="AL960" s="10">
        <v>2957.96</v>
      </c>
      <c r="AN960" s="31">
        <f t="shared" si="207"/>
        <v>0</v>
      </c>
      <c r="AO960" s="13">
        <f t="shared" si="208"/>
        <v>0</v>
      </c>
      <c r="AP960" s="13">
        <f t="shared" si="209"/>
        <v>0</v>
      </c>
      <c r="AQ960" s="13">
        <f t="shared" si="210"/>
        <v>0</v>
      </c>
      <c r="AR960" s="13">
        <f t="shared" si="211"/>
        <v>0</v>
      </c>
    </row>
    <row r="961" spans="1:44" x14ac:dyDescent="0.25">
      <c r="A961" s="5">
        <f t="shared" ref="A961:B961" si="214">+A960+1</f>
        <v>940</v>
      </c>
      <c r="B961" s="26">
        <f t="shared" si="214"/>
        <v>174</v>
      </c>
      <c r="C961" s="15" t="s">
        <v>106</v>
      </c>
      <c r="D961" s="2" t="s">
        <v>882</v>
      </c>
      <c r="E961" s="30">
        <f t="shared" si="161"/>
        <v>608939.12999999989</v>
      </c>
      <c r="F961" s="1">
        <v>0</v>
      </c>
      <c r="G961" s="1">
        <v>0</v>
      </c>
      <c r="H961" s="1">
        <v>0</v>
      </c>
      <c r="I961" s="1">
        <v>0</v>
      </c>
      <c r="J961" s="32">
        <v>537522.32999999996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32">
        <v>30446.959999999999</v>
      </c>
      <c r="S961" s="32">
        <v>30000</v>
      </c>
      <c r="T961" s="32">
        <v>10969.84</v>
      </c>
      <c r="U961" s="31"/>
      <c r="V961" s="2" t="s">
        <v>882</v>
      </c>
      <c r="W961" s="10">
        <v>608939.12999999989</v>
      </c>
      <c r="X961" s="10">
        <v>0</v>
      </c>
      <c r="Y961" s="10">
        <v>0</v>
      </c>
      <c r="Z961" s="10">
        <v>0</v>
      </c>
      <c r="AA961" s="10">
        <v>0</v>
      </c>
      <c r="AB961" s="10">
        <v>537522.32999999996</v>
      </c>
      <c r="AC961" s="10">
        <v>0</v>
      </c>
      <c r="AD961" s="10">
        <v>0</v>
      </c>
      <c r="AE961" s="10">
        <v>0</v>
      </c>
      <c r="AF961" s="10">
        <v>0</v>
      </c>
      <c r="AG961" s="10">
        <v>0</v>
      </c>
      <c r="AH961" s="10">
        <v>0</v>
      </c>
      <c r="AI961" s="10">
        <v>0</v>
      </c>
      <c r="AJ961" s="10">
        <v>30446.959999999999</v>
      </c>
      <c r="AK961" s="10">
        <v>30000</v>
      </c>
      <c r="AL961" s="10">
        <v>10969.84</v>
      </c>
      <c r="AN961" s="31">
        <f t="shared" si="207"/>
        <v>0</v>
      </c>
      <c r="AO961" s="13">
        <f t="shared" si="208"/>
        <v>0</v>
      </c>
      <c r="AP961" s="13">
        <f t="shared" si="209"/>
        <v>0</v>
      </c>
      <c r="AQ961" s="13">
        <f t="shared" si="210"/>
        <v>0</v>
      </c>
      <c r="AR961" s="13">
        <f t="shared" si="211"/>
        <v>0</v>
      </c>
    </row>
    <row r="962" spans="1:44" x14ac:dyDescent="0.25">
      <c r="A962" s="5">
        <f t="shared" ref="A962:B962" si="215">+A961+1</f>
        <v>941</v>
      </c>
      <c r="B962" s="26">
        <f t="shared" si="215"/>
        <v>175</v>
      </c>
      <c r="C962" s="15" t="s">
        <v>106</v>
      </c>
      <c r="D962" s="2" t="s">
        <v>883</v>
      </c>
      <c r="E962" s="30">
        <f t="shared" si="161"/>
        <v>727810.51</v>
      </c>
      <c r="F962" s="1">
        <v>0</v>
      </c>
      <c r="G962" s="1">
        <v>0</v>
      </c>
      <c r="H962" s="1">
        <v>0</v>
      </c>
      <c r="I962" s="1">
        <v>0</v>
      </c>
      <c r="J962" s="32">
        <v>648191.57999999996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32">
        <v>36390.53</v>
      </c>
      <c r="S962" s="32">
        <v>30000</v>
      </c>
      <c r="T962" s="32">
        <v>13228.4</v>
      </c>
      <c r="U962" s="31"/>
      <c r="V962" s="2" t="s">
        <v>883</v>
      </c>
      <c r="W962" s="10">
        <v>727810.51</v>
      </c>
      <c r="X962" s="10">
        <v>0</v>
      </c>
      <c r="Y962" s="10">
        <v>0</v>
      </c>
      <c r="Z962" s="10">
        <v>0</v>
      </c>
      <c r="AA962" s="10">
        <v>0</v>
      </c>
      <c r="AB962" s="10">
        <v>648191.57999999996</v>
      </c>
      <c r="AC962" s="10">
        <v>0</v>
      </c>
      <c r="AD962" s="10">
        <v>0</v>
      </c>
      <c r="AE962" s="10">
        <v>0</v>
      </c>
      <c r="AF962" s="10">
        <v>0</v>
      </c>
      <c r="AG962" s="10">
        <v>0</v>
      </c>
      <c r="AH962" s="10">
        <v>0</v>
      </c>
      <c r="AI962" s="10">
        <v>0</v>
      </c>
      <c r="AJ962" s="10">
        <v>36390.53</v>
      </c>
      <c r="AK962" s="10">
        <v>30000</v>
      </c>
      <c r="AL962" s="10">
        <v>13228.4</v>
      </c>
      <c r="AN962" s="31">
        <f t="shared" si="207"/>
        <v>0</v>
      </c>
      <c r="AO962" s="13">
        <f t="shared" si="208"/>
        <v>0</v>
      </c>
      <c r="AP962" s="13">
        <f t="shared" si="209"/>
        <v>0</v>
      </c>
      <c r="AQ962" s="13">
        <f t="shared" si="210"/>
        <v>0</v>
      </c>
      <c r="AR962" s="13">
        <f t="shared" si="211"/>
        <v>0</v>
      </c>
    </row>
    <row r="963" spans="1:44" x14ac:dyDescent="0.25">
      <c r="A963" s="5">
        <f t="shared" ref="A963:B963" si="216">+A962+1</f>
        <v>942</v>
      </c>
      <c r="B963" s="26">
        <f t="shared" si="216"/>
        <v>176</v>
      </c>
      <c r="C963" s="15" t="s">
        <v>106</v>
      </c>
      <c r="D963" s="2" t="s">
        <v>884</v>
      </c>
      <c r="E963" s="30">
        <f t="shared" si="161"/>
        <v>721068.55</v>
      </c>
      <c r="F963" s="1">
        <v>0</v>
      </c>
      <c r="G963" s="1">
        <v>0</v>
      </c>
      <c r="H963" s="1">
        <v>0</v>
      </c>
      <c r="I963" s="1">
        <v>0</v>
      </c>
      <c r="J963" s="32">
        <v>641914.81999999995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32">
        <v>36053.43</v>
      </c>
      <c r="S963" s="32">
        <v>30000</v>
      </c>
      <c r="T963" s="32">
        <v>13100.3</v>
      </c>
      <c r="U963" s="31"/>
      <c r="V963" s="2" t="s">
        <v>884</v>
      </c>
      <c r="W963" s="10">
        <v>721068.55</v>
      </c>
      <c r="X963" s="10">
        <v>0</v>
      </c>
      <c r="Y963" s="10">
        <v>0</v>
      </c>
      <c r="Z963" s="10">
        <v>0</v>
      </c>
      <c r="AA963" s="10">
        <v>0</v>
      </c>
      <c r="AB963" s="10">
        <v>641914.81999999995</v>
      </c>
      <c r="AC963" s="10">
        <v>0</v>
      </c>
      <c r="AD963" s="10">
        <v>0</v>
      </c>
      <c r="AE963" s="10">
        <v>0</v>
      </c>
      <c r="AF963" s="10">
        <v>0</v>
      </c>
      <c r="AG963" s="10">
        <v>0</v>
      </c>
      <c r="AH963" s="10">
        <v>0</v>
      </c>
      <c r="AI963" s="10">
        <v>0</v>
      </c>
      <c r="AJ963" s="10">
        <v>36053.43</v>
      </c>
      <c r="AK963" s="10">
        <v>30000</v>
      </c>
      <c r="AL963" s="10">
        <v>13100.3</v>
      </c>
      <c r="AN963" s="31">
        <f t="shared" si="207"/>
        <v>0</v>
      </c>
      <c r="AO963" s="13">
        <f t="shared" si="208"/>
        <v>0</v>
      </c>
      <c r="AP963" s="13">
        <f t="shared" si="209"/>
        <v>0</v>
      </c>
      <c r="AQ963" s="13">
        <f t="shared" si="210"/>
        <v>0</v>
      </c>
      <c r="AR963" s="13">
        <f t="shared" si="211"/>
        <v>0</v>
      </c>
    </row>
    <row r="964" spans="1:44" x14ac:dyDescent="0.25">
      <c r="A964" s="5">
        <f t="shared" ref="A964:B964" si="217">+A963+1</f>
        <v>943</v>
      </c>
      <c r="B964" s="26">
        <f t="shared" si="217"/>
        <v>177</v>
      </c>
      <c r="C964" s="15" t="s">
        <v>106</v>
      </c>
      <c r="D964" s="2" t="s">
        <v>885</v>
      </c>
      <c r="E964" s="30">
        <f t="shared" si="161"/>
        <v>723214.48999999987</v>
      </c>
      <c r="F964" s="1">
        <v>0</v>
      </c>
      <c r="G964" s="1">
        <v>0</v>
      </c>
      <c r="H964" s="1">
        <v>0</v>
      </c>
      <c r="I964" s="1">
        <v>0</v>
      </c>
      <c r="J964" s="32">
        <v>643912.68999999994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32">
        <v>36160.720000000001</v>
      </c>
      <c r="S964" s="32">
        <v>30000</v>
      </c>
      <c r="T964" s="32">
        <v>13141.08</v>
      </c>
      <c r="U964" s="31"/>
      <c r="V964" s="2" t="s">
        <v>885</v>
      </c>
      <c r="W964" s="10">
        <v>723214.48999999987</v>
      </c>
      <c r="X964" s="10">
        <v>0</v>
      </c>
      <c r="Y964" s="10">
        <v>0</v>
      </c>
      <c r="Z964" s="10">
        <v>0</v>
      </c>
      <c r="AA964" s="10">
        <v>0</v>
      </c>
      <c r="AB964" s="10">
        <v>643912.68999999994</v>
      </c>
      <c r="AC964" s="10">
        <v>0</v>
      </c>
      <c r="AD964" s="10">
        <v>0</v>
      </c>
      <c r="AE964" s="10">
        <v>0</v>
      </c>
      <c r="AF964" s="10">
        <v>0</v>
      </c>
      <c r="AG964" s="10">
        <v>0</v>
      </c>
      <c r="AH964" s="10">
        <v>0</v>
      </c>
      <c r="AI964" s="10">
        <v>0</v>
      </c>
      <c r="AJ964" s="10">
        <v>36160.720000000001</v>
      </c>
      <c r="AK964" s="10">
        <v>30000</v>
      </c>
      <c r="AL964" s="10">
        <v>13141.08</v>
      </c>
      <c r="AN964" s="31">
        <f t="shared" si="207"/>
        <v>0</v>
      </c>
      <c r="AO964" s="13">
        <f t="shared" si="208"/>
        <v>0</v>
      </c>
      <c r="AP964" s="13">
        <f t="shared" si="209"/>
        <v>0</v>
      </c>
      <c r="AQ964" s="13">
        <f t="shared" si="210"/>
        <v>0</v>
      </c>
      <c r="AR964" s="13">
        <f t="shared" si="211"/>
        <v>0</v>
      </c>
    </row>
    <row r="965" spans="1:44" x14ac:dyDescent="0.25">
      <c r="A965" s="5">
        <f t="shared" ref="A965:B965" si="218">+A964+1</f>
        <v>944</v>
      </c>
      <c r="B965" s="26">
        <f t="shared" si="218"/>
        <v>178</v>
      </c>
      <c r="C965" s="15" t="s">
        <v>106</v>
      </c>
      <c r="D965" s="2" t="s">
        <v>886</v>
      </c>
      <c r="E965" s="30">
        <f t="shared" si="161"/>
        <v>21432128.800000001</v>
      </c>
      <c r="F965" s="1">
        <v>0</v>
      </c>
      <c r="G965" s="1">
        <v>0</v>
      </c>
      <c r="H965" s="32">
        <v>1206879.67</v>
      </c>
      <c r="I965" s="1">
        <v>0</v>
      </c>
      <c r="J965" s="1">
        <v>0</v>
      </c>
      <c r="K965" s="1">
        <v>0</v>
      </c>
      <c r="L965" s="32">
        <v>364425.42</v>
      </c>
      <c r="M965" s="1">
        <v>0</v>
      </c>
      <c r="N965" s="32">
        <v>4556630.68</v>
      </c>
      <c r="O965" s="1">
        <v>0</v>
      </c>
      <c r="P965" s="32">
        <v>13968526.77</v>
      </c>
      <c r="Q965" s="1">
        <v>0</v>
      </c>
      <c r="R965" s="32">
        <v>894584.76</v>
      </c>
      <c r="S965" s="32">
        <v>38065</v>
      </c>
      <c r="T965" s="32">
        <v>403016.5</v>
      </c>
      <c r="U965" s="31"/>
      <c r="V965" s="2" t="s">
        <v>886</v>
      </c>
      <c r="W965" s="10">
        <v>20504255.509999998</v>
      </c>
      <c r="X965" s="10">
        <v>0</v>
      </c>
      <c r="Y965" s="10">
        <v>0</v>
      </c>
      <c r="Z965" s="10">
        <v>1197275.83</v>
      </c>
      <c r="AA965" s="10">
        <v>0</v>
      </c>
      <c r="AB965" s="10">
        <v>0</v>
      </c>
      <c r="AC965" s="10">
        <v>0</v>
      </c>
      <c r="AD965" s="10">
        <v>339382.93</v>
      </c>
      <c r="AE965" s="10">
        <v>0</v>
      </c>
      <c r="AF965" s="10">
        <v>4412957.8</v>
      </c>
      <c r="AG965" s="10">
        <v>0</v>
      </c>
      <c r="AH965" s="10">
        <v>13974295.359999999</v>
      </c>
      <c r="AI965" s="10">
        <v>0</v>
      </c>
      <c r="AJ965" s="10">
        <v>143733.15</v>
      </c>
      <c r="AK965" s="10">
        <v>30000</v>
      </c>
      <c r="AL965" s="10">
        <v>406610.44</v>
      </c>
      <c r="AN965" s="31">
        <f t="shared" si="207"/>
        <v>927873.29000000283</v>
      </c>
      <c r="AO965" s="13">
        <f t="shared" si="208"/>
        <v>750851.61</v>
      </c>
      <c r="AP965" s="13">
        <f t="shared" si="209"/>
        <v>8065</v>
      </c>
      <c r="AQ965" s="13">
        <f t="shared" si="210"/>
        <v>-3593.9400000000023</v>
      </c>
      <c r="AR965" s="13">
        <f t="shared" si="211"/>
        <v>172550.62000000285</v>
      </c>
    </row>
    <row r="966" spans="1:44" x14ac:dyDescent="0.25">
      <c r="A966" s="5">
        <f t="shared" ref="A966:B966" si="219">+A965+1</f>
        <v>945</v>
      </c>
      <c r="B966" s="26">
        <f t="shared" si="219"/>
        <v>179</v>
      </c>
      <c r="C966" s="15" t="s">
        <v>106</v>
      </c>
      <c r="D966" s="2" t="s">
        <v>155</v>
      </c>
      <c r="E966" s="30">
        <f t="shared" si="161"/>
        <v>1527961.29</v>
      </c>
      <c r="F966" s="32">
        <v>0</v>
      </c>
      <c r="G966" s="32">
        <v>1425617.36</v>
      </c>
      <c r="H966" s="32">
        <v>0</v>
      </c>
      <c r="I966" s="32">
        <v>0</v>
      </c>
      <c r="J966" s="32">
        <v>0</v>
      </c>
      <c r="K966" s="32">
        <v>0</v>
      </c>
      <c r="L966" s="32">
        <v>0</v>
      </c>
      <c r="M966" s="32">
        <v>0</v>
      </c>
      <c r="N966" s="32">
        <v>0</v>
      </c>
      <c r="O966" s="32">
        <v>0</v>
      </c>
      <c r="P966" s="12">
        <v>0</v>
      </c>
      <c r="Q966" s="32">
        <v>0</v>
      </c>
      <c r="R966" s="32">
        <v>43249.69</v>
      </c>
      <c r="S966" s="32">
        <v>30000</v>
      </c>
      <c r="T966" s="32">
        <v>29094.240000000002</v>
      </c>
      <c r="U966" s="31"/>
      <c r="V966" s="2" t="s">
        <v>155</v>
      </c>
      <c r="W966" s="10">
        <v>2122636.6100000003</v>
      </c>
      <c r="X966" s="10">
        <v>0</v>
      </c>
      <c r="Y966" s="10">
        <v>1401848.07</v>
      </c>
      <c r="AA966" s="10">
        <v>0</v>
      </c>
      <c r="AB966" s="10">
        <v>0</v>
      </c>
      <c r="AC966" s="10">
        <v>0</v>
      </c>
      <c r="AD966" s="10">
        <v>0</v>
      </c>
      <c r="AE966" s="10">
        <v>0</v>
      </c>
      <c r="AF966" s="10">
        <v>0</v>
      </c>
      <c r="AG966" s="10">
        <v>0</v>
      </c>
      <c r="AH966" s="10">
        <v>0</v>
      </c>
      <c r="AI966" s="10">
        <v>0</v>
      </c>
      <c r="AJ966" s="10">
        <v>59391.55</v>
      </c>
      <c r="AK966" s="10">
        <v>5326.26</v>
      </c>
      <c r="AL966" s="10">
        <v>40664.9</v>
      </c>
      <c r="AN966" s="31">
        <f t="shared" si="207"/>
        <v>-594675.3200000003</v>
      </c>
      <c r="AO966" s="13">
        <f t="shared" si="208"/>
        <v>-16141.86</v>
      </c>
      <c r="AP966" s="13">
        <f t="shared" si="209"/>
        <v>24673.739999999998</v>
      </c>
      <c r="AQ966" s="13">
        <f t="shared" si="210"/>
        <v>-11570.66</v>
      </c>
      <c r="AR966" s="13">
        <f t="shared" si="211"/>
        <v>-591636.54000000027</v>
      </c>
    </row>
    <row r="967" spans="1:44" x14ac:dyDescent="0.25">
      <c r="A967" s="5">
        <f t="shared" ref="A967:B967" si="220">+A966+1</f>
        <v>946</v>
      </c>
      <c r="B967" s="26">
        <f t="shared" si="220"/>
        <v>180</v>
      </c>
      <c r="C967" s="15" t="s">
        <v>106</v>
      </c>
      <c r="D967" s="2" t="s">
        <v>887</v>
      </c>
      <c r="E967" s="30">
        <f t="shared" si="161"/>
        <v>844089.87</v>
      </c>
      <c r="F967" s="1">
        <v>0</v>
      </c>
      <c r="G967" s="1">
        <v>0</v>
      </c>
      <c r="H967" s="1">
        <v>0</v>
      </c>
      <c r="I967" s="1">
        <v>0</v>
      </c>
      <c r="J967" s="32">
        <v>756447.68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32">
        <v>42204.49</v>
      </c>
      <c r="S967" s="32">
        <v>30000</v>
      </c>
      <c r="T967" s="32">
        <v>15437.7</v>
      </c>
      <c r="U967" s="31"/>
      <c r="V967" s="2" t="s">
        <v>887</v>
      </c>
      <c r="W967" s="10">
        <v>844089.87</v>
      </c>
      <c r="X967" s="10">
        <v>0</v>
      </c>
      <c r="Y967" s="10">
        <v>0</v>
      </c>
      <c r="Z967" s="10">
        <v>0</v>
      </c>
      <c r="AA967" s="10">
        <v>0</v>
      </c>
      <c r="AB967" s="10">
        <v>756447.68</v>
      </c>
      <c r="AC967" s="10">
        <v>0</v>
      </c>
      <c r="AD967" s="10">
        <v>0</v>
      </c>
      <c r="AE967" s="10">
        <v>0</v>
      </c>
      <c r="AF967" s="10">
        <v>0</v>
      </c>
      <c r="AG967" s="10">
        <v>0</v>
      </c>
      <c r="AH967" s="10">
        <v>0</v>
      </c>
      <c r="AI967" s="10">
        <v>0</v>
      </c>
      <c r="AJ967" s="10">
        <v>42204.49</v>
      </c>
      <c r="AK967" s="10">
        <v>30000</v>
      </c>
      <c r="AL967" s="10">
        <v>15437.7</v>
      </c>
      <c r="AN967" s="31">
        <f t="shared" si="207"/>
        <v>0</v>
      </c>
      <c r="AO967" s="13">
        <f t="shared" si="208"/>
        <v>0</v>
      </c>
      <c r="AP967" s="13">
        <f t="shared" si="209"/>
        <v>0</v>
      </c>
      <c r="AQ967" s="13">
        <f t="shared" si="210"/>
        <v>0</v>
      </c>
      <c r="AR967" s="13">
        <f t="shared" si="211"/>
        <v>0</v>
      </c>
    </row>
    <row r="968" spans="1:44" x14ac:dyDescent="0.25">
      <c r="A968" s="5">
        <f t="shared" ref="A968:B968" si="221">+A967+1</f>
        <v>947</v>
      </c>
      <c r="B968" s="26">
        <f t="shared" si="221"/>
        <v>181</v>
      </c>
      <c r="C968" s="15" t="s">
        <v>106</v>
      </c>
      <c r="D968" s="2" t="s">
        <v>888</v>
      </c>
      <c r="E968" s="30">
        <f t="shared" si="161"/>
        <v>498530.23000000004</v>
      </c>
      <c r="F968" s="1">
        <v>0</v>
      </c>
      <c r="G968" s="1">
        <v>0</v>
      </c>
      <c r="H968" s="1">
        <v>0</v>
      </c>
      <c r="I968" s="1">
        <v>0</v>
      </c>
      <c r="J968" s="32">
        <v>434731.64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32">
        <v>24926.51</v>
      </c>
      <c r="S968" s="32">
        <v>30000</v>
      </c>
      <c r="T968" s="32">
        <v>8872.08</v>
      </c>
      <c r="U968" s="31"/>
      <c r="V968" s="2" t="s">
        <v>888</v>
      </c>
      <c r="W968" s="10">
        <v>498530.23000000004</v>
      </c>
      <c r="X968" s="10">
        <v>0</v>
      </c>
      <c r="Y968" s="10">
        <v>0</v>
      </c>
      <c r="Z968" s="10">
        <v>0</v>
      </c>
      <c r="AA968" s="10">
        <v>0</v>
      </c>
      <c r="AB968" s="10">
        <v>434731.64</v>
      </c>
      <c r="AC968" s="10">
        <v>0</v>
      </c>
      <c r="AD968" s="10">
        <v>0</v>
      </c>
      <c r="AE968" s="10">
        <v>0</v>
      </c>
      <c r="AF968" s="10">
        <v>0</v>
      </c>
      <c r="AG968" s="10">
        <v>0</v>
      </c>
      <c r="AH968" s="10">
        <v>0</v>
      </c>
      <c r="AI968" s="10">
        <v>0</v>
      </c>
      <c r="AJ968" s="10">
        <v>24926.51</v>
      </c>
      <c r="AK968" s="10">
        <v>30000</v>
      </c>
      <c r="AL968" s="10">
        <v>8872.08</v>
      </c>
      <c r="AN968" s="31">
        <f t="shared" si="207"/>
        <v>0</v>
      </c>
      <c r="AO968" s="13">
        <f t="shared" si="208"/>
        <v>0</v>
      </c>
      <c r="AP968" s="13">
        <f t="shared" si="209"/>
        <v>0</v>
      </c>
      <c r="AQ968" s="13">
        <f t="shared" si="210"/>
        <v>0</v>
      </c>
      <c r="AR968" s="13">
        <f t="shared" si="211"/>
        <v>0</v>
      </c>
    </row>
    <row r="969" spans="1:44" x14ac:dyDescent="0.25">
      <c r="A969" s="5">
        <f t="shared" ref="A969:B969" si="222">+A968+1</f>
        <v>948</v>
      </c>
      <c r="B969" s="26">
        <f t="shared" si="222"/>
        <v>182</v>
      </c>
      <c r="C969" s="15" t="s">
        <v>106</v>
      </c>
      <c r="D969" s="2" t="s">
        <v>889</v>
      </c>
      <c r="E969" s="30">
        <f t="shared" si="161"/>
        <v>733842.79</v>
      </c>
      <c r="F969" s="1">
        <v>0</v>
      </c>
      <c r="G969" s="1">
        <v>0</v>
      </c>
      <c r="H969" s="1">
        <v>0</v>
      </c>
      <c r="I969" s="1">
        <v>0</v>
      </c>
      <c r="J969" s="32">
        <v>653807.63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32">
        <v>36692.14</v>
      </c>
      <c r="S969" s="32">
        <v>30000</v>
      </c>
      <c r="T969" s="32">
        <v>13343.02</v>
      </c>
      <c r="U969" s="31"/>
      <c r="V969" s="2" t="s">
        <v>889</v>
      </c>
      <c r="W969" s="10">
        <v>733842.79</v>
      </c>
      <c r="X969" s="10">
        <v>0</v>
      </c>
      <c r="Y969" s="10">
        <v>0</v>
      </c>
      <c r="Z969" s="10">
        <v>0</v>
      </c>
      <c r="AA969" s="10">
        <v>0</v>
      </c>
      <c r="AB969" s="10">
        <v>653807.63</v>
      </c>
      <c r="AC969" s="10">
        <v>0</v>
      </c>
      <c r="AD969" s="10">
        <v>0</v>
      </c>
      <c r="AE969" s="10">
        <v>0</v>
      </c>
      <c r="AF969" s="10">
        <v>0</v>
      </c>
      <c r="AG969" s="10">
        <v>0</v>
      </c>
      <c r="AH969" s="10">
        <v>0</v>
      </c>
      <c r="AI969" s="10">
        <v>0</v>
      </c>
      <c r="AJ969" s="10">
        <v>36692.14</v>
      </c>
      <c r="AK969" s="10">
        <v>30000</v>
      </c>
      <c r="AL969" s="10">
        <v>13343.02</v>
      </c>
      <c r="AN969" s="31">
        <f t="shared" si="207"/>
        <v>0</v>
      </c>
      <c r="AO969" s="13">
        <f t="shared" si="208"/>
        <v>0</v>
      </c>
      <c r="AP969" s="13">
        <f t="shared" si="209"/>
        <v>0</v>
      </c>
      <c r="AQ969" s="13">
        <f t="shared" si="210"/>
        <v>0</v>
      </c>
      <c r="AR969" s="13">
        <f t="shared" si="211"/>
        <v>0</v>
      </c>
    </row>
    <row r="970" spans="1:44" x14ac:dyDescent="0.25">
      <c r="A970" s="5">
        <f t="shared" ref="A970:B970" si="223">+A969+1</f>
        <v>949</v>
      </c>
      <c r="B970" s="26">
        <f t="shared" si="223"/>
        <v>183</v>
      </c>
      <c r="C970" s="15" t="s">
        <v>106</v>
      </c>
      <c r="D970" s="2" t="s">
        <v>890</v>
      </c>
      <c r="E970" s="30">
        <f t="shared" si="161"/>
        <v>20695487.890000001</v>
      </c>
      <c r="F970" s="32">
        <v>9015828.6400000006</v>
      </c>
      <c r="G970" s="32">
        <v>5093921.7</v>
      </c>
      <c r="H970" s="32">
        <v>1754163.45</v>
      </c>
      <c r="I970" s="32">
        <v>2678786.48</v>
      </c>
      <c r="J970" s="32">
        <v>975657.39</v>
      </c>
      <c r="K970" s="1">
        <v>0</v>
      </c>
      <c r="L970" s="32">
        <v>516468.65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32">
        <v>230658.62000000002</v>
      </c>
      <c r="S970" s="32">
        <v>30000</v>
      </c>
      <c r="T970" s="32">
        <v>400002.96</v>
      </c>
      <c r="U970" s="31"/>
      <c r="V970" s="2" t="s">
        <v>890</v>
      </c>
      <c r="W970" s="10">
        <v>19981003.650000002</v>
      </c>
      <c r="X970" s="10">
        <v>8611533.3399999999</v>
      </c>
      <c r="Y970" s="10">
        <v>4890150.25</v>
      </c>
      <c r="Z970" s="10">
        <v>1696151.68</v>
      </c>
      <c r="AA970" s="10">
        <v>2582729.7799999998</v>
      </c>
      <c r="AB970" s="10">
        <v>976738.59</v>
      </c>
      <c r="AC970" s="10">
        <v>0</v>
      </c>
      <c r="AD970" s="10">
        <v>480795.57</v>
      </c>
      <c r="AE970" s="10">
        <v>0</v>
      </c>
      <c r="AF970" s="10">
        <v>0</v>
      </c>
      <c r="AG970" s="10">
        <v>0</v>
      </c>
      <c r="AH970" s="10">
        <v>0</v>
      </c>
      <c r="AI970" s="10">
        <v>0</v>
      </c>
      <c r="AJ970" s="10">
        <v>320290.16000000003</v>
      </c>
      <c r="AK970" s="10">
        <v>30000</v>
      </c>
      <c r="AL970" s="10">
        <v>392614.28</v>
      </c>
      <c r="AN970" s="31">
        <f t="shared" si="207"/>
        <v>714484.23999999836</v>
      </c>
      <c r="AO970" s="13">
        <f t="shared" si="208"/>
        <v>-89631.540000000008</v>
      </c>
      <c r="AP970" s="13">
        <f t="shared" si="209"/>
        <v>0</v>
      </c>
      <c r="AQ970" s="13">
        <f t="shared" si="210"/>
        <v>7388.679999999993</v>
      </c>
      <c r="AR970" s="13">
        <f t="shared" si="211"/>
        <v>796727.09999999846</v>
      </c>
    </row>
    <row r="971" spans="1:44" x14ac:dyDescent="0.25">
      <c r="A971" s="5">
        <f t="shared" ref="A971:B971" si="224">+A970+1</f>
        <v>950</v>
      </c>
      <c r="B971" s="26">
        <f t="shared" si="224"/>
        <v>184</v>
      </c>
      <c r="C971" s="15" t="s">
        <v>106</v>
      </c>
      <c r="D971" s="2" t="s">
        <v>891</v>
      </c>
      <c r="E971" s="30">
        <f t="shared" si="161"/>
        <v>1043667.06</v>
      </c>
      <c r="F971" s="1">
        <v>0</v>
      </c>
      <c r="G971" s="1">
        <v>0</v>
      </c>
      <c r="H971" s="1">
        <v>0</v>
      </c>
      <c r="I971" s="1">
        <v>0</v>
      </c>
      <c r="J971" s="32">
        <v>942254.03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32">
        <v>52183.35</v>
      </c>
      <c r="S971" s="32">
        <v>30000</v>
      </c>
      <c r="T971" s="32">
        <v>19229.68</v>
      </c>
      <c r="U971" s="31"/>
      <c r="V971" s="2" t="s">
        <v>891</v>
      </c>
      <c r="W971" s="10">
        <v>1043667.06</v>
      </c>
      <c r="X971" s="10">
        <v>0</v>
      </c>
      <c r="Y971" s="10">
        <v>0</v>
      </c>
      <c r="Z971" s="10">
        <v>0</v>
      </c>
      <c r="AA971" s="10">
        <v>0</v>
      </c>
      <c r="AB971" s="10">
        <v>942254.03</v>
      </c>
      <c r="AC971" s="10">
        <v>0</v>
      </c>
      <c r="AD971" s="10">
        <v>0</v>
      </c>
      <c r="AE971" s="10">
        <v>0</v>
      </c>
      <c r="AF971" s="10">
        <v>0</v>
      </c>
      <c r="AG971" s="10">
        <v>0</v>
      </c>
      <c r="AH971" s="10">
        <v>0</v>
      </c>
      <c r="AI971" s="10">
        <v>0</v>
      </c>
      <c r="AJ971" s="10">
        <v>52183.35</v>
      </c>
      <c r="AK971" s="10">
        <v>30000</v>
      </c>
      <c r="AL971" s="10">
        <v>19229.68</v>
      </c>
      <c r="AN971" s="31">
        <f t="shared" si="207"/>
        <v>0</v>
      </c>
      <c r="AO971" s="13">
        <f t="shared" si="208"/>
        <v>0</v>
      </c>
      <c r="AP971" s="13">
        <f t="shared" si="209"/>
        <v>0</v>
      </c>
      <c r="AQ971" s="13">
        <f t="shared" si="210"/>
        <v>0</v>
      </c>
      <c r="AR971" s="13">
        <f t="shared" si="211"/>
        <v>0</v>
      </c>
    </row>
    <row r="972" spans="1:44" x14ac:dyDescent="0.25">
      <c r="A972" s="5">
        <f t="shared" ref="A972:B972" si="225">+A971+1</f>
        <v>951</v>
      </c>
      <c r="B972" s="26">
        <f t="shared" si="225"/>
        <v>185</v>
      </c>
      <c r="C972" s="15" t="s">
        <v>106</v>
      </c>
      <c r="D972" s="2" t="s">
        <v>892</v>
      </c>
      <c r="E972" s="30">
        <f t="shared" si="161"/>
        <v>2294765.4500000002</v>
      </c>
      <c r="F972" s="1">
        <v>0</v>
      </c>
      <c r="G972" s="32">
        <v>1081913.8</v>
      </c>
      <c r="H972" s="1">
        <v>0</v>
      </c>
      <c r="I972" s="32">
        <v>670090.01</v>
      </c>
      <c r="J972" s="32">
        <v>217076.38</v>
      </c>
      <c r="K972" s="1">
        <v>0</v>
      </c>
      <c r="L972" s="32">
        <v>137067.87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32">
        <v>106748.43000000001</v>
      </c>
      <c r="S972" s="32">
        <v>41652</v>
      </c>
      <c r="T972" s="32">
        <v>40216.959999999999</v>
      </c>
      <c r="U972" s="31"/>
      <c r="V972" s="2" t="s">
        <v>1477</v>
      </c>
      <c r="W972" s="10">
        <v>2275392.61</v>
      </c>
      <c r="X972" s="10">
        <v>0</v>
      </c>
      <c r="Y972" s="10">
        <v>1083271.1000000001</v>
      </c>
      <c r="Z972" s="10">
        <v>0</v>
      </c>
      <c r="AA972" s="10">
        <v>677312.15</v>
      </c>
      <c r="AB972" s="10">
        <v>218262.67</v>
      </c>
      <c r="AC972" s="10">
        <v>0</v>
      </c>
      <c r="AD972" s="10">
        <v>128180.69</v>
      </c>
      <c r="AE972" s="10">
        <v>0</v>
      </c>
      <c r="AF972" s="10">
        <v>0</v>
      </c>
      <c r="AG972" s="10">
        <v>0</v>
      </c>
      <c r="AH972" s="10">
        <v>0</v>
      </c>
      <c r="AI972" s="10">
        <v>0</v>
      </c>
      <c r="AJ972" s="10">
        <v>95365.440000000002</v>
      </c>
      <c r="AK972" s="10">
        <v>30000</v>
      </c>
      <c r="AL972" s="10">
        <v>43000.56</v>
      </c>
      <c r="AN972" s="31">
        <f t="shared" si="207"/>
        <v>19372.840000000317</v>
      </c>
      <c r="AO972" s="13">
        <f t="shared" si="208"/>
        <v>11382.990000000005</v>
      </c>
      <c r="AP972" s="13">
        <f t="shared" si="209"/>
        <v>11652</v>
      </c>
      <c r="AQ972" s="13">
        <f t="shared" si="210"/>
        <v>-2783.5999999999985</v>
      </c>
      <c r="AR972" s="13">
        <f t="shared" si="211"/>
        <v>-878.54999999969004</v>
      </c>
    </row>
    <row r="973" spans="1:44" x14ac:dyDescent="0.25">
      <c r="A973" s="5">
        <f t="shared" ref="A973:B973" si="226">+A972+1</f>
        <v>952</v>
      </c>
      <c r="B973" s="26">
        <f t="shared" si="226"/>
        <v>186</v>
      </c>
      <c r="C973" s="15" t="s">
        <v>106</v>
      </c>
      <c r="D973" s="2" t="s">
        <v>893</v>
      </c>
      <c r="E973" s="30">
        <f t="shared" si="161"/>
        <v>735329.74</v>
      </c>
      <c r="F973" s="1">
        <v>0</v>
      </c>
      <c r="G973" s="1">
        <v>0</v>
      </c>
      <c r="H973" s="1">
        <v>0</v>
      </c>
      <c r="I973" s="1">
        <v>0</v>
      </c>
      <c r="J973" s="32">
        <v>655191.99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32">
        <v>36766.49</v>
      </c>
      <c r="S973" s="32">
        <v>30000</v>
      </c>
      <c r="T973" s="32">
        <v>13371.26</v>
      </c>
      <c r="U973" s="31"/>
      <c r="V973" s="2" t="s">
        <v>893</v>
      </c>
      <c r="W973" s="10">
        <v>735329.74</v>
      </c>
      <c r="X973" s="10">
        <v>0</v>
      </c>
      <c r="Y973" s="10">
        <v>0</v>
      </c>
      <c r="Z973" s="10">
        <v>0</v>
      </c>
      <c r="AA973" s="10">
        <v>0</v>
      </c>
      <c r="AB973" s="10">
        <v>655191.99</v>
      </c>
      <c r="AC973" s="10">
        <v>0</v>
      </c>
      <c r="AD973" s="10">
        <v>0</v>
      </c>
      <c r="AE973" s="10">
        <v>0</v>
      </c>
      <c r="AF973" s="10">
        <v>0</v>
      </c>
      <c r="AG973" s="10">
        <v>0</v>
      </c>
      <c r="AH973" s="10">
        <v>0</v>
      </c>
      <c r="AI973" s="10">
        <v>0</v>
      </c>
      <c r="AJ973" s="10">
        <v>36766.49</v>
      </c>
      <c r="AK973" s="10">
        <v>30000</v>
      </c>
      <c r="AL973" s="10">
        <v>13371.26</v>
      </c>
      <c r="AN973" s="31">
        <f t="shared" si="207"/>
        <v>0</v>
      </c>
      <c r="AO973" s="13">
        <f t="shared" si="208"/>
        <v>0</v>
      </c>
      <c r="AP973" s="13">
        <f t="shared" si="209"/>
        <v>0</v>
      </c>
      <c r="AQ973" s="13">
        <f t="shared" si="210"/>
        <v>0</v>
      </c>
      <c r="AR973" s="13">
        <f t="shared" si="211"/>
        <v>0</v>
      </c>
    </row>
    <row r="974" spans="1:44" x14ac:dyDescent="0.25">
      <c r="A974" s="5">
        <f t="shared" ref="A974:B974" si="227">+A973+1</f>
        <v>953</v>
      </c>
      <c r="B974" s="26">
        <f t="shared" si="227"/>
        <v>187</v>
      </c>
      <c r="C974" s="15" t="s">
        <v>106</v>
      </c>
      <c r="D974" s="2" t="s">
        <v>894</v>
      </c>
      <c r="E974" s="30">
        <f t="shared" si="161"/>
        <v>735938.03999999992</v>
      </c>
      <c r="F974" s="1">
        <v>0</v>
      </c>
      <c r="G974" s="1">
        <v>0</v>
      </c>
      <c r="H974" s="1">
        <v>0</v>
      </c>
      <c r="I974" s="1">
        <v>0</v>
      </c>
      <c r="J974" s="32">
        <v>655758.31999999995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32">
        <v>36796.9</v>
      </c>
      <c r="S974" s="32">
        <v>30000</v>
      </c>
      <c r="T974" s="32">
        <v>13382.82</v>
      </c>
      <c r="U974" s="31"/>
      <c r="V974" s="2" t="s">
        <v>894</v>
      </c>
      <c r="W974" s="10">
        <v>735938.03999999992</v>
      </c>
      <c r="X974" s="10">
        <v>0</v>
      </c>
      <c r="Y974" s="10">
        <v>0</v>
      </c>
      <c r="Z974" s="10">
        <v>0</v>
      </c>
      <c r="AA974" s="10">
        <v>0</v>
      </c>
      <c r="AB974" s="10">
        <v>655758.31999999995</v>
      </c>
      <c r="AC974" s="10">
        <v>0</v>
      </c>
      <c r="AD974" s="10">
        <v>0</v>
      </c>
      <c r="AE974" s="10">
        <v>0</v>
      </c>
      <c r="AF974" s="10">
        <v>0</v>
      </c>
      <c r="AG974" s="10">
        <v>0</v>
      </c>
      <c r="AH974" s="10">
        <v>0</v>
      </c>
      <c r="AI974" s="10">
        <v>0</v>
      </c>
      <c r="AJ974" s="10">
        <v>36796.9</v>
      </c>
      <c r="AK974" s="10">
        <v>30000</v>
      </c>
      <c r="AL974" s="10">
        <v>13382.82</v>
      </c>
      <c r="AN974" s="31">
        <f t="shared" si="207"/>
        <v>0</v>
      </c>
      <c r="AO974" s="13">
        <f t="shared" si="208"/>
        <v>0</v>
      </c>
      <c r="AP974" s="13">
        <f t="shared" si="209"/>
        <v>0</v>
      </c>
      <c r="AQ974" s="13">
        <f t="shared" si="210"/>
        <v>0</v>
      </c>
      <c r="AR974" s="13">
        <f t="shared" si="211"/>
        <v>0</v>
      </c>
    </row>
    <row r="975" spans="1:44" x14ac:dyDescent="0.25">
      <c r="A975" s="5">
        <f t="shared" ref="A975:B975" si="228">+A974+1</f>
        <v>954</v>
      </c>
      <c r="B975" s="26">
        <f t="shared" si="228"/>
        <v>188</v>
      </c>
      <c r="C975" s="15" t="s">
        <v>106</v>
      </c>
      <c r="D975" s="2" t="s">
        <v>895</v>
      </c>
      <c r="E975" s="30">
        <f t="shared" si="161"/>
        <v>8858328.0100000016</v>
      </c>
      <c r="F975" s="1">
        <v>0</v>
      </c>
      <c r="G975" s="1">
        <v>0</v>
      </c>
      <c r="H975" s="1">
        <v>0</v>
      </c>
      <c r="I975" s="1">
        <v>0</v>
      </c>
      <c r="J975" s="32">
        <v>665000.57999999996</v>
      </c>
      <c r="K975" s="1">
        <v>0</v>
      </c>
      <c r="L975" s="1">
        <v>0</v>
      </c>
      <c r="M975" s="1">
        <v>0</v>
      </c>
      <c r="N975" s="32">
        <v>4400648.45</v>
      </c>
      <c r="O975" s="1">
        <v>0</v>
      </c>
      <c r="P975" s="1">
        <v>0</v>
      </c>
      <c r="Q975" s="32">
        <v>3296135.59</v>
      </c>
      <c r="R975" s="32">
        <v>250621.01</v>
      </c>
      <c r="S975" s="32">
        <v>74415.16</v>
      </c>
      <c r="T975" s="32">
        <v>171507.21999999997</v>
      </c>
      <c r="U975" s="31"/>
      <c r="V975" s="2" t="s">
        <v>895</v>
      </c>
      <c r="W975" s="10">
        <v>8631282.160000002</v>
      </c>
      <c r="X975" s="10">
        <v>0</v>
      </c>
      <c r="Y975" s="10">
        <v>0</v>
      </c>
      <c r="Z975" s="10">
        <v>0</v>
      </c>
      <c r="AA975" s="10">
        <v>0</v>
      </c>
      <c r="AB975" s="10">
        <v>665786.63</v>
      </c>
      <c r="AC975" s="10">
        <v>0</v>
      </c>
      <c r="AD975" s="10">
        <v>0</v>
      </c>
      <c r="AE975" s="10">
        <v>0</v>
      </c>
      <c r="AF975" s="10">
        <v>4261445.79</v>
      </c>
      <c r="AG975" s="10">
        <v>0</v>
      </c>
      <c r="AH975" s="10">
        <v>0</v>
      </c>
      <c r="AI975" s="10">
        <v>3290470.97</v>
      </c>
      <c r="AJ975" s="10">
        <v>215870.55000000002</v>
      </c>
      <c r="AK975" s="10">
        <v>30000</v>
      </c>
      <c r="AL975" s="10">
        <v>167708.22</v>
      </c>
      <c r="AN975" s="31">
        <f t="shared" si="207"/>
        <v>227045.84999999963</v>
      </c>
      <c r="AO975" s="13">
        <f t="shared" si="208"/>
        <v>34750.459999999992</v>
      </c>
      <c r="AP975" s="13">
        <f t="shared" si="209"/>
        <v>44415.16</v>
      </c>
      <c r="AQ975" s="13">
        <f t="shared" si="210"/>
        <v>3798.9999999999709</v>
      </c>
      <c r="AR975" s="13">
        <f t="shared" si="211"/>
        <v>144081.22999999966</v>
      </c>
    </row>
    <row r="976" spans="1:44" x14ac:dyDescent="0.25">
      <c r="A976" s="5">
        <f t="shared" ref="A976:B976" si="229">+A975+1</f>
        <v>955</v>
      </c>
      <c r="B976" s="26">
        <f t="shared" si="229"/>
        <v>189</v>
      </c>
      <c r="C976" s="15" t="s">
        <v>106</v>
      </c>
      <c r="D976" s="2" t="s">
        <v>896</v>
      </c>
      <c r="E976" s="30">
        <f t="shared" ref="E976:E1039" si="230">SUM(F976:T976)</f>
        <v>2141325.3400000003</v>
      </c>
      <c r="F976" s="1">
        <v>1130459.3500000001</v>
      </c>
      <c r="G976" s="1">
        <v>413261.68</v>
      </c>
      <c r="H976" s="1">
        <v>159376.14000000001</v>
      </c>
      <c r="I976" s="1">
        <v>0</v>
      </c>
      <c r="J976" s="1">
        <v>0</v>
      </c>
      <c r="K976" s="1">
        <v>0</v>
      </c>
      <c r="L976" s="1">
        <v>280635.98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32">
        <v>92835.090000000011</v>
      </c>
      <c r="S976" s="1">
        <v>30000</v>
      </c>
      <c r="T976" s="32">
        <v>34757.1</v>
      </c>
      <c r="U976" s="31"/>
      <c r="V976" s="2" t="s">
        <v>896</v>
      </c>
      <c r="W976" s="10">
        <v>2141373.48</v>
      </c>
      <c r="X976" s="10">
        <v>1130459.3500000001</v>
      </c>
      <c r="Y976" s="10">
        <v>413261.68</v>
      </c>
      <c r="Z976" s="10">
        <v>159376.14000000001</v>
      </c>
      <c r="AA976" s="10">
        <v>0</v>
      </c>
      <c r="AB976" s="10">
        <v>0</v>
      </c>
      <c r="AC976" s="10">
        <v>0</v>
      </c>
      <c r="AD976" s="10">
        <v>261076.7</v>
      </c>
      <c r="AE976" s="10">
        <v>0</v>
      </c>
      <c r="AF976" s="10">
        <v>0</v>
      </c>
      <c r="AG976" s="10">
        <v>0</v>
      </c>
      <c r="AH976" s="10">
        <v>0</v>
      </c>
      <c r="AI976" s="10">
        <v>0</v>
      </c>
      <c r="AJ976" s="10">
        <v>107114.41</v>
      </c>
      <c r="AK976" s="10">
        <v>30000</v>
      </c>
      <c r="AL976" s="10">
        <v>40085.199999999997</v>
      </c>
      <c r="AN976" s="31">
        <f t="shared" si="207"/>
        <v>-48.139999999664724</v>
      </c>
      <c r="AO976" s="13">
        <f t="shared" si="208"/>
        <v>-14279.319999999992</v>
      </c>
      <c r="AP976" s="13">
        <f t="shared" si="209"/>
        <v>0</v>
      </c>
      <c r="AQ976" s="13">
        <f t="shared" si="210"/>
        <v>-5328.0999999999985</v>
      </c>
      <c r="AR976" s="13">
        <f t="shared" si="211"/>
        <v>19559.280000000326</v>
      </c>
    </row>
    <row r="977" spans="1:44" x14ac:dyDescent="0.25">
      <c r="A977" s="5">
        <f t="shared" ref="A977:B977" si="231">+A976+1</f>
        <v>956</v>
      </c>
      <c r="B977" s="26">
        <f t="shared" si="231"/>
        <v>190</v>
      </c>
      <c r="C977" s="15" t="s">
        <v>106</v>
      </c>
      <c r="D977" s="2" t="s">
        <v>897</v>
      </c>
      <c r="E977" s="30">
        <f t="shared" si="230"/>
        <v>2107720.4500000002</v>
      </c>
      <c r="F977" s="1">
        <v>1112452.95</v>
      </c>
      <c r="G977" s="1">
        <v>406679.09</v>
      </c>
      <c r="H977" s="1">
        <v>156837.53</v>
      </c>
      <c r="I977" s="1">
        <v>0</v>
      </c>
      <c r="J977" s="1">
        <v>0</v>
      </c>
      <c r="K977" s="1">
        <v>0</v>
      </c>
      <c r="L977" s="1">
        <v>276169.24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32">
        <v>91378.180000000008</v>
      </c>
      <c r="S977" s="1">
        <v>30000</v>
      </c>
      <c r="T977" s="32">
        <v>34203.46</v>
      </c>
      <c r="U977" s="31"/>
      <c r="V977" s="2" t="s">
        <v>897</v>
      </c>
      <c r="W977" s="10">
        <v>2107767.83</v>
      </c>
      <c r="X977" s="10">
        <v>1112452.95</v>
      </c>
      <c r="Y977" s="10">
        <v>406679.09</v>
      </c>
      <c r="Z977" s="10">
        <v>156837.53</v>
      </c>
      <c r="AA977" s="10">
        <v>0</v>
      </c>
      <c r="AB977" s="10">
        <v>0</v>
      </c>
      <c r="AC977" s="10">
        <v>0</v>
      </c>
      <c r="AD977" s="10">
        <v>256918.18</v>
      </c>
      <c r="AE977" s="10">
        <v>0</v>
      </c>
      <c r="AF977" s="10">
        <v>0</v>
      </c>
      <c r="AG977" s="10">
        <v>0</v>
      </c>
      <c r="AH977" s="10">
        <v>0</v>
      </c>
      <c r="AI977" s="10">
        <v>0</v>
      </c>
      <c r="AJ977" s="10">
        <v>105433.40000000001</v>
      </c>
      <c r="AK977" s="10">
        <v>30000</v>
      </c>
      <c r="AL977" s="10">
        <v>39446.68</v>
      </c>
      <c r="AN977" s="31">
        <f t="shared" si="207"/>
        <v>-47.379999999888241</v>
      </c>
      <c r="AO977" s="13">
        <f t="shared" si="208"/>
        <v>-14055.220000000001</v>
      </c>
      <c r="AP977" s="13">
        <f t="shared" si="209"/>
        <v>0</v>
      </c>
      <c r="AQ977" s="13">
        <f t="shared" si="210"/>
        <v>-5243.2200000000012</v>
      </c>
      <c r="AR977" s="13">
        <f t="shared" si="211"/>
        <v>19251.060000000114</v>
      </c>
    </row>
    <row r="978" spans="1:44" x14ac:dyDescent="0.25">
      <c r="A978" s="5">
        <f t="shared" ref="A978:B978" si="232">+A977+1</f>
        <v>957</v>
      </c>
      <c r="B978" s="26">
        <f t="shared" si="232"/>
        <v>191</v>
      </c>
      <c r="C978" s="15" t="s">
        <v>106</v>
      </c>
      <c r="D978" s="2" t="s">
        <v>898</v>
      </c>
      <c r="E978" s="30">
        <f t="shared" si="230"/>
        <v>3046486.04</v>
      </c>
      <c r="F978" s="1">
        <v>1137275.26</v>
      </c>
      <c r="G978" s="1">
        <v>415753.37</v>
      </c>
      <c r="H978" s="1">
        <v>160337.07</v>
      </c>
      <c r="I978" s="1">
        <v>642429.65</v>
      </c>
      <c r="J978" s="1">
        <v>188432.35</v>
      </c>
      <c r="K978" s="1">
        <v>0</v>
      </c>
      <c r="L978" s="1">
        <v>282264.63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32">
        <v>138070.71000000002</v>
      </c>
      <c r="S978" s="1">
        <v>30000</v>
      </c>
      <c r="T978" s="32">
        <v>51923</v>
      </c>
      <c r="U978" s="31"/>
      <c r="V978" s="2" t="s">
        <v>898</v>
      </c>
      <c r="W978" s="10">
        <v>3046534.2600000002</v>
      </c>
      <c r="X978" s="10">
        <v>1137275.26</v>
      </c>
      <c r="Y978" s="10">
        <v>415753.37</v>
      </c>
      <c r="Z978" s="10">
        <v>160337.07</v>
      </c>
      <c r="AA978" s="10">
        <v>642429.65</v>
      </c>
      <c r="AB978" s="10">
        <v>188432.35</v>
      </c>
      <c r="AC978" s="10">
        <v>0</v>
      </c>
      <c r="AD978" s="10">
        <v>262650.82</v>
      </c>
      <c r="AE978" s="10">
        <v>0</v>
      </c>
      <c r="AF978" s="10">
        <v>0</v>
      </c>
      <c r="AG978" s="10">
        <v>0</v>
      </c>
      <c r="AH978" s="10">
        <v>0</v>
      </c>
      <c r="AI978" s="10">
        <v>0</v>
      </c>
      <c r="AJ978" s="10">
        <v>152372.52000000002</v>
      </c>
      <c r="AK978" s="10">
        <v>30000</v>
      </c>
      <c r="AL978" s="10">
        <v>57283.22</v>
      </c>
      <c r="AN978" s="31">
        <f t="shared" si="207"/>
        <v>-48.220000000204891</v>
      </c>
      <c r="AO978" s="13">
        <f t="shared" si="208"/>
        <v>-14301.809999999998</v>
      </c>
      <c r="AP978" s="13">
        <f t="shared" si="209"/>
        <v>0</v>
      </c>
      <c r="AQ978" s="13">
        <f t="shared" si="210"/>
        <v>-5360.2200000000012</v>
      </c>
      <c r="AR978" s="13">
        <f t="shared" si="211"/>
        <v>19613.809999999794</v>
      </c>
    </row>
    <row r="979" spans="1:44" x14ac:dyDescent="0.25">
      <c r="A979" s="5">
        <f t="shared" ref="A979:B979" si="233">+A978+1</f>
        <v>958</v>
      </c>
      <c r="B979" s="26">
        <f t="shared" si="233"/>
        <v>192</v>
      </c>
      <c r="C979" s="15" t="s">
        <v>106</v>
      </c>
      <c r="D979" s="2" t="s">
        <v>899</v>
      </c>
      <c r="E979" s="30">
        <f t="shared" si="230"/>
        <v>3011853.7600000002</v>
      </c>
      <c r="F979" s="1">
        <v>1124211.3700000001</v>
      </c>
      <c r="G979" s="1">
        <v>410977.61</v>
      </c>
      <c r="H979" s="1">
        <v>158495.26999999999</v>
      </c>
      <c r="I979" s="1">
        <v>635050.04</v>
      </c>
      <c r="J979" s="1">
        <v>186267.83</v>
      </c>
      <c r="K979" s="1">
        <v>0</v>
      </c>
      <c r="L979" s="1">
        <v>279023.95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32">
        <v>136501.13</v>
      </c>
      <c r="S979" s="1">
        <v>30000</v>
      </c>
      <c r="T979" s="32">
        <v>51326.560000000005</v>
      </c>
      <c r="U979" s="31"/>
      <c r="V979" s="2" t="s">
        <v>899</v>
      </c>
      <c r="W979" s="10">
        <v>3011901.43</v>
      </c>
      <c r="X979" s="10">
        <v>1124211.3700000001</v>
      </c>
      <c r="Y979" s="10">
        <v>410977.61</v>
      </c>
      <c r="Z979" s="10">
        <v>158495.26999999999</v>
      </c>
      <c r="AA979" s="10">
        <v>635050.04</v>
      </c>
      <c r="AB979" s="10">
        <v>186267.83</v>
      </c>
      <c r="AC979" s="10">
        <v>0</v>
      </c>
      <c r="AD979" s="10">
        <v>259633.75</v>
      </c>
      <c r="AE979" s="10">
        <v>0</v>
      </c>
      <c r="AF979" s="10">
        <v>0</v>
      </c>
      <c r="AG979" s="10">
        <v>0</v>
      </c>
      <c r="AH979" s="10">
        <v>0</v>
      </c>
      <c r="AI979" s="10">
        <v>0</v>
      </c>
      <c r="AJ979" s="10">
        <v>150640.36000000002</v>
      </c>
      <c r="AK979" s="10">
        <v>30000</v>
      </c>
      <c r="AL979" s="10">
        <v>56625.200000000004</v>
      </c>
      <c r="AN979" s="31">
        <f t="shared" si="207"/>
        <v>-47.669999999925494</v>
      </c>
      <c r="AO979" s="13">
        <f t="shared" si="208"/>
        <v>-14139.23000000001</v>
      </c>
      <c r="AP979" s="13">
        <f t="shared" si="209"/>
        <v>0</v>
      </c>
      <c r="AQ979" s="13">
        <f t="shared" si="210"/>
        <v>-5298.6399999999994</v>
      </c>
      <c r="AR979" s="13">
        <f t="shared" si="211"/>
        <v>19390.200000000084</v>
      </c>
    </row>
    <row r="980" spans="1:44" x14ac:dyDescent="0.25">
      <c r="A980" s="5">
        <f t="shared" ref="A980:B980" si="234">+A979+1</f>
        <v>959</v>
      </c>
      <c r="B980" s="26">
        <f t="shared" si="234"/>
        <v>193</v>
      </c>
      <c r="C980" s="15" t="s">
        <v>106</v>
      </c>
      <c r="D980" s="2" t="s">
        <v>900</v>
      </c>
      <c r="E980" s="30">
        <f t="shared" si="230"/>
        <v>1052522.8500000001</v>
      </c>
      <c r="F980" s="1">
        <v>0</v>
      </c>
      <c r="G980" s="1">
        <v>0</v>
      </c>
      <c r="H980" s="1">
        <v>0</v>
      </c>
      <c r="I980" s="1">
        <v>0</v>
      </c>
      <c r="J980" s="32">
        <v>950498.77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32">
        <v>52626.14</v>
      </c>
      <c r="S980" s="32">
        <v>30000</v>
      </c>
      <c r="T980" s="32">
        <v>19397.939999999999</v>
      </c>
      <c r="U980" s="31"/>
      <c r="V980" s="2" t="s">
        <v>900</v>
      </c>
      <c r="W980" s="10">
        <v>1052522.8500000001</v>
      </c>
      <c r="X980" s="10">
        <v>0</v>
      </c>
      <c r="Y980" s="10">
        <v>0</v>
      </c>
      <c r="Z980" s="10">
        <v>0</v>
      </c>
      <c r="AA980" s="10">
        <v>0</v>
      </c>
      <c r="AB980" s="10">
        <v>950498.77</v>
      </c>
      <c r="AC980" s="10">
        <v>0</v>
      </c>
      <c r="AD980" s="10">
        <v>0</v>
      </c>
      <c r="AE980" s="10">
        <v>0</v>
      </c>
      <c r="AF980" s="10">
        <v>0</v>
      </c>
      <c r="AG980" s="10">
        <v>0</v>
      </c>
      <c r="AH980" s="10">
        <v>0</v>
      </c>
      <c r="AI980" s="10">
        <v>0</v>
      </c>
      <c r="AJ980" s="10">
        <v>52626.14</v>
      </c>
      <c r="AK980" s="10">
        <v>30000</v>
      </c>
      <c r="AL980" s="10">
        <v>19397.939999999999</v>
      </c>
      <c r="AN980" s="31">
        <f t="shared" si="207"/>
        <v>0</v>
      </c>
      <c r="AO980" s="13">
        <f t="shared" si="208"/>
        <v>0</v>
      </c>
      <c r="AP980" s="13">
        <f t="shared" si="209"/>
        <v>0</v>
      </c>
      <c r="AQ980" s="13">
        <f t="shared" si="210"/>
        <v>0</v>
      </c>
      <c r="AR980" s="13">
        <f t="shared" si="211"/>
        <v>0</v>
      </c>
    </row>
    <row r="981" spans="1:44" x14ac:dyDescent="0.25">
      <c r="A981" s="5">
        <f t="shared" ref="A981:B981" si="235">+A980+1</f>
        <v>960</v>
      </c>
      <c r="B981" s="26">
        <f t="shared" si="235"/>
        <v>194</v>
      </c>
      <c r="C981" s="15" t="s">
        <v>106</v>
      </c>
      <c r="D981" s="2" t="s">
        <v>1186</v>
      </c>
      <c r="E981" s="30">
        <f t="shared" si="230"/>
        <v>635381.65999999992</v>
      </c>
      <c r="F981" s="1">
        <v>0</v>
      </c>
      <c r="G981" s="1">
        <v>0</v>
      </c>
      <c r="H981" s="1">
        <v>0</v>
      </c>
      <c r="I981" s="1">
        <v>0</v>
      </c>
      <c r="J981" s="32">
        <v>562140.31999999995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32">
        <v>31769.08</v>
      </c>
      <c r="S981" s="32">
        <v>30000</v>
      </c>
      <c r="T981" s="32">
        <v>11472.26</v>
      </c>
      <c r="U981" s="31"/>
      <c r="V981" s="2" t="s">
        <v>1186</v>
      </c>
      <c r="W981" s="10">
        <v>635381.65999999992</v>
      </c>
      <c r="X981" s="10">
        <v>0</v>
      </c>
      <c r="Y981" s="10">
        <v>0</v>
      </c>
      <c r="Z981" s="10">
        <v>0</v>
      </c>
      <c r="AA981" s="10">
        <v>0</v>
      </c>
      <c r="AB981" s="10">
        <v>562140.31999999995</v>
      </c>
      <c r="AC981" s="10">
        <v>0</v>
      </c>
      <c r="AD981" s="10">
        <v>0</v>
      </c>
      <c r="AE981" s="10">
        <v>0</v>
      </c>
      <c r="AF981" s="10">
        <v>0</v>
      </c>
      <c r="AG981" s="10">
        <v>0</v>
      </c>
      <c r="AH981" s="10">
        <v>0</v>
      </c>
      <c r="AI981" s="10">
        <v>0</v>
      </c>
      <c r="AJ981" s="10">
        <v>31769.08</v>
      </c>
      <c r="AK981" s="10">
        <v>30000</v>
      </c>
      <c r="AL981" s="10">
        <v>11472.26</v>
      </c>
      <c r="AN981" s="31">
        <f t="shared" si="207"/>
        <v>0</v>
      </c>
      <c r="AO981" s="13">
        <f t="shared" si="208"/>
        <v>0</v>
      </c>
      <c r="AP981" s="13">
        <f t="shared" si="209"/>
        <v>0</v>
      </c>
      <c r="AQ981" s="13">
        <f t="shared" si="210"/>
        <v>0</v>
      </c>
      <c r="AR981" s="13">
        <f t="shared" si="211"/>
        <v>0</v>
      </c>
    </row>
    <row r="982" spans="1:44" x14ac:dyDescent="0.25">
      <c r="A982" s="5">
        <f t="shared" ref="A982:B982" si="236">+A981+1</f>
        <v>961</v>
      </c>
      <c r="B982" s="26">
        <f t="shared" si="236"/>
        <v>195</v>
      </c>
      <c r="C982" s="15" t="s">
        <v>106</v>
      </c>
      <c r="D982" s="2" t="s">
        <v>526</v>
      </c>
      <c r="E982" s="30">
        <f t="shared" si="230"/>
        <v>33768751.370000005</v>
      </c>
      <c r="F982" s="32">
        <v>13101606.949999999</v>
      </c>
      <c r="G982" s="32">
        <v>7280026.5800000001</v>
      </c>
      <c r="H982" s="32">
        <v>2323699.14</v>
      </c>
      <c r="I982" s="32">
        <v>3080165.62</v>
      </c>
      <c r="J982" s="1">
        <v>0</v>
      </c>
      <c r="K982" s="1">
        <v>0</v>
      </c>
      <c r="L982" s="32">
        <v>953201.12</v>
      </c>
      <c r="M982" s="1">
        <v>0</v>
      </c>
      <c r="N982" s="32">
        <v>5709224.5800000001</v>
      </c>
      <c r="O982" s="1">
        <v>0</v>
      </c>
      <c r="P982" s="1">
        <v>0</v>
      </c>
      <c r="Q982" s="1">
        <v>0</v>
      </c>
      <c r="R982" s="32">
        <v>631889.14</v>
      </c>
      <c r="S982" s="32">
        <v>45874</v>
      </c>
      <c r="T982" s="32">
        <v>643064.24</v>
      </c>
      <c r="U982" s="31"/>
      <c r="V982" s="2" t="s">
        <v>526</v>
      </c>
      <c r="W982" s="10">
        <v>32715514.25</v>
      </c>
      <c r="X982" s="10">
        <v>12577731.48</v>
      </c>
      <c r="Y982" s="10">
        <v>7054291.8600000003</v>
      </c>
      <c r="Z982" s="10">
        <v>2292530.7000000002</v>
      </c>
      <c r="AA982" s="10">
        <v>3032240.15</v>
      </c>
      <c r="AB982" s="10">
        <v>0</v>
      </c>
      <c r="AC982" s="10">
        <v>0</v>
      </c>
      <c r="AD982" s="10">
        <v>887806.42</v>
      </c>
      <c r="AE982" s="10">
        <v>0</v>
      </c>
      <c r="AF982" s="10">
        <v>5564706.9000000004</v>
      </c>
      <c r="AG982" s="10">
        <v>0</v>
      </c>
      <c r="AH982" s="10">
        <v>0</v>
      </c>
      <c r="AI982" s="10">
        <v>0</v>
      </c>
      <c r="AJ982" s="10">
        <v>635200.46000000008</v>
      </c>
      <c r="AK982" s="10">
        <v>30000</v>
      </c>
      <c r="AL982" s="10">
        <v>641006.28</v>
      </c>
      <c r="AN982" s="31">
        <f t="shared" si="207"/>
        <v>1053237.1200000048</v>
      </c>
      <c r="AO982" s="13">
        <f t="shared" si="208"/>
        <v>-3311.3200000000652</v>
      </c>
      <c r="AP982" s="13">
        <f t="shared" si="209"/>
        <v>15874</v>
      </c>
      <c r="AQ982" s="13">
        <f t="shared" si="210"/>
        <v>2057.9599999999627</v>
      </c>
      <c r="AR982" s="13">
        <f t="shared" si="211"/>
        <v>1038616.4800000049</v>
      </c>
    </row>
    <row r="983" spans="1:44" x14ac:dyDescent="0.25">
      <c r="A983" s="5">
        <f t="shared" ref="A983:B983" si="237">+A982+1</f>
        <v>962</v>
      </c>
      <c r="B983" s="26">
        <f t="shared" si="237"/>
        <v>196</v>
      </c>
      <c r="C983" s="15" t="s">
        <v>106</v>
      </c>
      <c r="D983" s="2" t="s">
        <v>161</v>
      </c>
      <c r="E983" s="30">
        <f t="shared" si="230"/>
        <v>17536082.460000005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10620828.810000001</v>
      </c>
      <c r="N983" s="1">
        <v>0</v>
      </c>
      <c r="O983" s="1">
        <v>0</v>
      </c>
      <c r="P983" s="1">
        <v>0</v>
      </c>
      <c r="Q983" s="32">
        <v>6383257.25</v>
      </c>
      <c r="R983" s="32">
        <v>249600.18</v>
      </c>
      <c r="S983" s="32">
        <v>81120.959999999992</v>
      </c>
      <c r="T983" s="32">
        <v>201275.26</v>
      </c>
      <c r="U983" s="31"/>
      <c r="V983" s="2" t="s">
        <v>161</v>
      </c>
      <c r="W983" s="10">
        <v>10029929.869999999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  <c r="AC983" s="10">
        <v>0</v>
      </c>
      <c r="AD983" s="10">
        <v>0</v>
      </c>
      <c r="AE983" s="10">
        <v>3333357.92</v>
      </c>
      <c r="AF983" s="10">
        <v>0</v>
      </c>
      <c r="AG983" s="10">
        <v>0</v>
      </c>
      <c r="AH983" s="10">
        <v>0</v>
      </c>
      <c r="AI983" s="10">
        <v>6276222.5199999996</v>
      </c>
      <c r="AJ983" s="10">
        <v>194235.53</v>
      </c>
      <c r="AK983" s="10">
        <v>30000</v>
      </c>
      <c r="AL983" s="10">
        <v>196113.9</v>
      </c>
      <c r="AN983" s="31">
        <f t="shared" si="207"/>
        <v>7506152.5900000054</v>
      </c>
      <c r="AO983" s="13">
        <f t="shared" si="208"/>
        <v>55364.649999999994</v>
      </c>
      <c r="AP983" s="13">
        <f t="shared" si="209"/>
        <v>51120.959999999992</v>
      </c>
      <c r="AQ983" s="13">
        <f t="shared" si="210"/>
        <v>5161.3600000000151</v>
      </c>
      <c r="AR983" s="13">
        <f t="shared" si="211"/>
        <v>7394505.6200000048</v>
      </c>
    </row>
    <row r="984" spans="1:44" x14ac:dyDescent="0.25">
      <c r="A984" s="5">
        <f t="shared" ref="A984:B984" si="238">+A983+1</f>
        <v>963</v>
      </c>
      <c r="B984" s="26">
        <f t="shared" si="238"/>
        <v>197</v>
      </c>
      <c r="C984" s="15" t="s">
        <v>106</v>
      </c>
      <c r="D984" s="2" t="s">
        <v>901</v>
      </c>
      <c r="E984" s="30">
        <f t="shared" si="230"/>
        <v>10774080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10474301.460000001</v>
      </c>
      <c r="N984" s="1">
        <v>0</v>
      </c>
      <c r="O984" s="1">
        <v>0</v>
      </c>
      <c r="P984" s="1">
        <v>0</v>
      </c>
      <c r="Q984" s="1">
        <v>0</v>
      </c>
      <c r="R984" s="32">
        <v>56017.279999999999</v>
      </c>
      <c r="S984" s="32">
        <v>30000</v>
      </c>
      <c r="T984" s="32">
        <v>213761.26</v>
      </c>
      <c r="U984" s="31"/>
      <c r="V984" s="2" t="s">
        <v>901</v>
      </c>
      <c r="W984" s="10">
        <v>10774080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  <c r="AC984" s="10">
        <v>0</v>
      </c>
      <c r="AD984" s="10">
        <v>0</v>
      </c>
      <c r="AE984" s="10">
        <v>10001268.48</v>
      </c>
      <c r="AF984" s="10">
        <v>0</v>
      </c>
      <c r="AG984" s="10">
        <v>0</v>
      </c>
      <c r="AH984" s="10">
        <v>0</v>
      </c>
      <c r="AI984" s="10">
        <v>0</v>
      </c>
      <c r="AJ984" s="10">
        <v>538704</v>
      </c>
      <c r="AK984" s="10">
        <v>30000</v>
      </c>
      <c r="AL984" s="10">
        <v>204107.51999999999</v>
      </c>
      <c r="AN984" s="31">
        <f t="shared" si="207"/>
        <v>0</v>
      </c>
      <c r="AO984" s="13">
        <f t="shared" si="208"/>
        <v>-482686.71999999997</v>
      </c>
      <c r="AP984" s="13">
        <f t="shared" si="209"/>
        <v>0</v>
      </c>
      <c r="AQ984" s="13">
        <f t="shared" si="210"/>
        <v>9653.7400000000198</v>
      </c>
      <c r="AR984" s="13">
        <f t="shared" si="211"/>
        <v>473032.98</v>
      </c>
    </row>
    <row r="985" spans="1:44" x14ac:dyDescent="0.25">
      <c r="A985" s="5">
        <f t="shared" ref="A985:B985" si="239">+A984+1</f>
        <v>964</v>
      </c>
      <c r="B985" s="26">
        <f t="shared" si="239"/>
        <v>198</v>
      </c>
      <c r="C985" s="15" t="s">
        <v>106</v>
      </c>
      <c r="D985" s="2" t="s">
        <v>1189</v>
      </c>
      <c r="E985" s="30">
        <f t="shared" si="230"/>
        <v>313976.28999999998</v>
      </c>
      <c r="F985" s="1">
        <v>0</v>
      </c>
      <c r="G985" s="1">
        <v>0</v>
      </c>
      <c r="H985" s="1">
        <v>0</v>
      </c>
      <c r="I985" s="1">
        <v>0</v>
      </c>
      <c r="J985" s="32">
        <v>262911.94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32">
        <v>15698.81</v>
      </c>
      <c r="S985" s="32">
        <v>30000</v>
      </c>
      <c r="T985" s="32">
        <v>5365.54</v>
      </c>
      <c r="U985" s="31"/>
      <c r="V985" s="2" t="s">
        <v>1189</v>
      </c>
      <c r="W985" s="10">
        <v>313976.28999999998</v>
      </c>
      <c r="X985" s="10">
        <v>0</v>
      </c>
      <c r="Y985" s="10">
        <v>0</v>
      </c>
      <c r="Z985" s="10">
        <v>0</v>
      </c>
      <c r="AA985" s="10">
        <v>0</v>
      </c>
      <c r="AB985" s="10">
        <v>262911.94</v>
      </c>
      <c r="AC985" s="10">
        <v>0</v>
      </c>
      <c r="AD985" s="10">
        <v>0</v>
      </c>
      <c r="AE985" s="10">
        <v>0</v>
      </c>
      <c r="AF985" s="10">
        <v>0</v>
      </c>
      <c r="AG985" s="10">
        <v>0</v>
      </c>
      <c r="AH985" s="10">
        <v>0</v>
      </c>
      <c r="AI985" s="10">
        <v>0</v>
      </c>
      <c r="AJ985" s="10">
        <v>15698.81</v>
      </c>
      <c r="AK985" s="10">
        <v>30000</v>
      </c>
      <c r="AL985" s="10">
        <v>5365.54</v>
      </c>
      <c r="AN985" s="31">
        <f t="shared" si="207"/>
        <v>0</v>
      </c>
      <c r="AO985" s="13">
        <f t="shared" si="208"/>
        <v>0</v>
      </c>
      <c r="AP985" s="13">
        <f t="shared" si="209"/>
        <v>0</v>
      </c>
      <c r="AQ985" s="13">
        <f t="shared" si="210"/>
        <v>0</v>
      </c>
      <c r="AR985" s="13">
        <f t="shared" si="211"/>
        <v>0</v>
      </c>
    </row>
    <row r="986" spans="1:44" x14ac:dyDescent="0.25">
      <c r="A986" s="5">
        <f t="shared" ref="A986:B986" si="240">+A985+1</f>
        <v>965</v>
      </c>
      <c r="B986" s="26">
        <f t="shared" si="240"/>
        <v>199</v>
      </c>
      <c r="C986" s="15" t="s">
        <v>106</v>
      </c>
      <c r="D986" s="2" t="s">
        <v>902</v>
      </c>
      <c r="E986" s="30">
        <f t="shared" si="230"/>
        <v>4639618.4800000004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32">
        <v>4438510.32</v>
      </c>
      <c r="O986" s="1">
        <v>0</v>
      </c>
      <c r="P986" s="1">
        <v>0</v>
      </c>
      <c r="Q986" s="1">
        <v>0</v>
      </c>
      <c r="R986" s="32">
        <v>82997.759999999995</v>
      </c>
      <c r="S986" s="32">
        <v>27348</v>
      </c>
      <c r="T986" s="32">
        <v>90762.4</v>
      </c>
      <c r="U986" s="31"/>
      <c r="V986" s="2" t="s">
        <v>902</v>
      </c>
      <c r="W986" s="10">
        <v>4491073.6199999992</v>
      </c>
      <c r="X986" s="10">
        <v>0</v>
      </c>
      <c r="Y986" s="10">
        <v>0</v>
      </c>
      <c r="Z986" s="10">
        <v>0</v>
      </c>
      <c r="AA986" s="10">
        <v>0</v>
      </c>
      <c r="AB986" s="10">
        <v>0</v>
      </c>
      <c r="AC986" s="10">
        <v>0</v>
      </c>
      <c r="AD986" s="10">
        <v>0</v>
      </c>
      <c r="AE986" s="10">
        <v>0</v>
      </c>
      <c r="AF986" s="10">
        <v>4290084.8</v>
      </c>
      <c r="AG986" s="10">
        <v>0</v>
      </c>
      <c r="AH986" s="10">
        <v>0</v>
      </c>
      <c r="AI986" s="10">
        <v>0</v>
      </c>
      <c r="AJ986" s="10">
        <v>83436.06</v>
      </c>
      <c r="AK986" s="10">
        <v>30000</v>
      </c>
      <c r="AL986" s="10">
        <v>87552.76</v>
      </c>
      <c r="AN986" s="31">
        <f t="shared" si="207"/>
        <v>148544.86000000127</v>
      </c>
      <c r="AO986" s="13">
        <f t="shared" si="208"/>
        <v>-438.30000000000291</v>
      </c>
      <c r="AP986" s="13">
        <f t="shared" si="209"/>
        <v>-2652</v>
      </c>
      <c r="AQ986" s="13">
        <f t="shared" si="210"/>
        <v>3209.6399999999994</v>
      </c>
      <c r="AR986" s="13">
        <f t="shared" si="211"/>
        <v>148425.52000000124</v>
      </c>
    </row>
    <row r="987" spans="1:44" x14ac:dyDescent="0.25">
      <c r="A987" s="5">
        <f t="shared" ref="A987:B987" si="241">+A986+1</f>
        <v>966</v>
      </c>
      <c r="B987" s="26">
        <f t="shared" si="241"/>
        <v>200</v>
      </c>
      <c r="C987" s="15" t="s">
        <v>106</v>
      </c>
      <c r="D987" s="2" t="s">
        <v>903</v>
      </c>
      <c r="E987" s="30">
        <f t="shared" si="230"/>
        <v>16216204.769999998</v>
      </c>
      <c r="F987" s="32">
        <v>6934868.96</v>
      </c>
      <c r="G987" s="32">
        <v>3716434.36</v>
      </c>
      <c r="H987" s="32">
        <v>1560410.44</v>
      </c>
      <c r="I987" s="32">
        <v>2320096.0499999998</v>
      </c>
      <c r="J987" s="32">
        <v>718315.93</v>
      </c>
      <c r="K987" s="1">
        <v>0</v>
      </c>
      <c r="L987" s="32">
        <v>453666.06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32">
        <v>169801.11</v>
      </c>
      <c r="S987" s="32">
        <v>30000</v>
      </c>
      <c r="T987" s="32">
        <v>312611.86</v>
      </c>
      <c r="U987" s="31"/>
      <c r="V987" s="2" t="s">
        <v>903</v>
      </c>
      <c r="W987" s="10">
        <v>15641140.99</v>
      </c>
      <c r="X987" s="10">
        <v>6621784.6600000001</v>
      </c>
      <c r="Y987" s="10">
        <v>3569095.27</v>
      </c>
      <c r="Z987" s="10">
        <v>1503999.74</v>
      </c>
      <c r="AA987" s="10">
        <v>2231566.58</v>
      </c>
      <c r="AB987" s="10">
        <v>719118.49</v>
      </c>
      <c r="AC987" s="10">
        <v>0</v>
      </c>
      <c r="AD987" s="10">
        <v>422321.9</v>
      </c>
      <c r="AE987" s="10">
        <v>0</v>
      </c>
      <c r="AF987" s="10">
        <v>0</v>
      </c>
      <c r="AG987" s="10">
        <v>0</v>
      </c>
      <c r="AH987" s="10">
        <v>0</v>
      </c>
      <c r="AI987" s="10">
        <v>0</v>
      </c>
      <c r="AJ987" s="10">
        <v>235746.44999999998</v>
      </c>
      <c r="AK987" s="10">
        <v>30000</v>
      </c>
      <c r="AL987" s="10">
        <v>307507.90000000002</v>
      </c>
      <c r="AN987" s="31">
        <f t="shared" si="207"/>
        <v>575063.77999999747</v>
      </c>
      <c r="AO987" s="13">
        <f t="shared" si="208"/>
        <v>-65945.34</v>
      </c>
      <c r="AP987" s="13">
        <f t="shared" si="209"/>
        <v>0</v>
      </c>
      <c r="AQ987" s="13">
        <f t="shared" si="210"/>
        <v>5103.9599999999627</v>
      </c>
      <c r="AR987" s="13">
        <f t="shared" si="211"/>
        <v>635905.15999999747</v>
      </c>
    </row>
    <row r="988" spans="1:44" x14ac:dyDescent="0.25">
      <c r="A988" s="5">
        <f t="shared" ref="A988:B988" si="242">+A987+1</f>
        <v>967</v>
      </c>
      <c r="B988" s="26">
        <f t="shared" si="242"/>
        <v>201</v>
      </c>
      <c r="C988" s="15" t="s">
        <v>106</v>
      </c>
      <c r="D988" s="2" t="s">
        <v>904</v>
      </c>
      <c r="E988" s="30">
        <f t="shared" si="230"/>
        <v>389878.01</v>
      </c>
      <c r="F988" s="1">
        <v>0</v>
      </c>
      <c r="G988" s="1">
        <v>0</v>
      </c>
      <c r="H988" s="1">
        <v>0</v>
      </c>
      <c r="I988" s="1">
        <v>0</v>
      </c>
      <c r="J988" s="32">
        <v>333576.43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32">
        <v>19493.900000000001</v>
      </c>
      <c r="S988" s="32">
        <v>30000</v>
      </c>
      <c r="T988" s="32">
        <v>6807.68</v>
      </c>
      <c r="U988" s="31"/>
      <c r="V988" s="2" t="s">
        <v>904</v>
      </c>
      <c r="W988" s="10">
        <v>389878.01</v>
      </c>
      <c r="X988" s="10">
        <v>0</v>
      </c>
      <c r="Y988" s="10">
        <v>0</v>
      </c>
      <c r="Z988" s="10">
        <v>0</v>
      </c>
      <c r="AA988" s="10">
        <v>0</v>
      </c>
      <c r="AB988" s="10">
        <v>333576.43</v>
      </c>
      <c r="AC988" s="10">
        <v>0</v>
      </c>
      <c r="AD988" s="10">
        <v>0</v>
      </c>
      <c r="AE988" s="10">
        <v>0</v>
      </c>
      <c r="AF988" s="10">
        <v>0</v>
      </c>
      <c r="AG988" s="10">
        <v>0</v>
      </c>
      <c r="AH988" s="10">
        <v>0</v>
      </c>
      <c r="AI988" s="10">
        <v>0</v>
      </c>
      <c r="AJ988" s="10">
        <v>19493.900000000001</v>
      </c>
      <c r="AK988" s="10">
        <v>30000</v>
      </c>
      <c r="AL988" s="10">
        <v>6807.68</v>
      </c>
      <c r="AN988" s="31">
        <f t="shared" si="207"/>
        <v>0</v>
      </c>
      <c r="AO988" s="13">
        <f t="shared" si="208"/>
        <v>0</v>
      </c>
      <c r="AP988" s="13">
        <f t="shared" si="209"/>
        <v>0</v>
      </c>
      <c r="AQ988" s="13">
        <f t="shared" si="210"/>
        <v>0</v>
      </c>
      <c r="AR988" s="13">
        <f t="shared" si="211"/>
        <v>0</v>
      </c>
    </row>
    <row r="989" spans="1:44" x14ac:dyDescent="0.25">
      <c r="A989" s="5">
        <f t="shared" ref="A989:B989" si="243">+A988+1</f>
        <v>968</v>
      </c>
      <c r="B989" s="26">
        <f t="shared" si="243"/>
        <v>202</v>
      </c>
      <c r="C989" s="15" t="s">
        <v>106</v>
      </c>
      <c r="D989" s="2" t="s">
        <v>905</v>
      </c>
      <c r="E989" s="30">
        <f t="shared" si="230"/>
        <v>410648.14999999997</v>
      </c>
      <c r="F989" s="1">
        <v>0</v>
      </c>
      <c r="G989" s="1">
        <v>0</v>
      </c>
      <c r="H989" s="1">
        <v>0</v>
      </c>
      <c r="I989" s="1">
        <v>0</v>
      </c>
      <c r="J989" s="32">
        <v>352913.42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32">
        <v>20532.41</v>
      </c>
      <c r="S989" s="32">
        <v>30000</v>
      </c>
      <c r="T989" s="32">
        <v>7202.32</v>
      </c>
      <c r="U989" s="31"/>
      <c r="V989" s="2" t="s">
        <v>905</v>
      </c>
      <c r="W989" s="10">
        <v>410648.14999999997</v>
      </c>
      <c r="X989" s="10">
        <v>0</v>
      </c>
      <c r="Y989" s="10">
        <v>0</v>
      </c>
      <c r="Z989" s="10">
        <v>0</v>
      </c>
      <c r="AA989" s="10">
        <v>0</v>
      </c>
      <c r="AB989" s="10">
        <v>352913.42</v>
      </c>
      <c r="AC989" s="10">
        <v>0</v>
      </c>
      <c r="AD989" s="10">
        <v>0</v>
      </c>
      <c r="AE989" s="10">
        <v>0</v>
      </c>
      <c r="AF989" s="10">
        <v>0</v>
      </c>
      <c r="AG989" s="10">
        <v>0</v>
      </c>
      <c r="AH989" s="10">
        <v>0</v>
      </c>
      <c r="AI989" s="10">
        <v>0</v>
      </c>
      <c r="AJ989" s="10">
        <v>20532.41</v>
      </c>
      <c r="AK989" s="10">
        <v>30000</v>
      </c>
      <c r="AL989" s="10">
        <v>7202.32</v>
      </c>
      <c r="AN989" s="31">
        <f t="shared" si="207"/>
        <v>0</v>
      </c>
      <c r="AO989" s="13">
        <f t="shared" si="208"/>
        <v>0</v>
      </c>
      <c r="AP989" s="13">
        <f t="shared" si="209"/>
        <v>0</v>
      </c>
      <c r="AQ989" s="13">
        <f t="shared" si="210"/>
        <v>0</v>
      </c>
      <c r="AR989" s="13">
        <f t="shared" si="211"/>
        <v>0</v>
      </c>
    </row>
    <row r="990" spans="1:44" x14ac:dyDescent="0.25">
      <c r="A990" s="5">
        <f t="shared" ref="A990:B990" si="244">+A989+1</f>
        <v>969</v>
      </c>
      <c r="B990" s="26">
        <f t="shared" si="244"/>
        <v>203</v>
      </c>
      <c r="C990" s="15" t="s">
        <v>106</v>
      </c>
      <c r="D990" s="2" t="s">
        <v>906</v>
      </c>
      <c r="E990" s="30">
        <f t="shared" si="230"/>
        <v>1051982.1399999999</v>
      </c>
      <c r="F990" s="1">
        <v>0</v>
      </c>
      <c r="G990" s="1">
        <v>0</v>
      </c>
      <c r="H990" s="1">
        <v>0</v>
      </c>
      <c r="I990" s="1">
        <v>0</v>
      </c>
      <c r="J990" s="32">
        <v>949995.37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32">
        <v>52599.11</v>
      </c>
      <c r="S990" s="32">
        <v>30000</v>
      </c>
      <c r="T990" s="32">
        <v>19387.66</v>
      </c>
      <c r="U990" s="31"/>
      <c r="V990" s="2" t="s">
        <v>906</v>
      </c>
      <c r="W990" s="10">
        <v>1051982.1399999999</v>
      </c>
      <c r="X990" s="10">
        <v>0</v>
      </c>
      <c r="Y990" s="10">
        <v>0</v>
      </c>
      <c r="Z990" s="10">
        <v>0</v>
      </c>
      <c r="AA990" s="10">
        <v>0</v>
      </c>
      <c r="AB990" s="10">
        <v>949995.37</v>
      </c>
      <c r="AC990" s="10">
        <v>0</v>
      </c>
      <c r="AD990" s="10">
        <v>0</v>
      </c>
      <c r="AE990" s="10">
        <v>0</v>
      </c>
      <c r="AF990" s="10">
        <v>0</v>
      </c>
      <c r="AG990" s="10">
        <v>0</v>
      </c>
      <c r="AH990" s="10">
        <v>0</v>
      </c>
      <c r="AI990" s="10">
        <v>0</v>
      </c>
      <c r="AJ990" s="10">
        <v>52599.11</v>
      </c>
      <c r="AK990" s="10">
        <v>30000</v>
      </c>
      <c r="AL990" s="10">
        <v>19387.66</v>
      </c>
      <c r="AN990" s="31">
        <f t="shared" si="207"/>
        <v>0</v>
      </c>
      <c r="AO990" s="13">
        <f t="shared" si="208"/>
        <v>0</v>
      </c>
      <c r="AP990" s="13">
        <f t="shared" si="209"/>
        <v>0</v>
      </c>
      <c r="AQ990" s="13">
        <f t="shared" si="210"/>
        <v>0</v>
      </c>
      <c r="AR990" s="13">
        <f t="shared" si="211"/>
        <v>0</v>
      </c>
    </row>
    <row r="991" spans="1:44" x14ac:dyDescent="0.25">
      <c r="A991" s="5">
        <f t="shared" ref="A991:B991" si="245">+A990+1</f>
        <v>970</v>
      </c>
      <c r="B991" s="26">
        <f t="shared" si="245"/>
        <v>204</v>
      </c>
      <c r="C991" s="15" t="s">
        <v>106</v>
      </c>
      <c r="D991" s="2" t="s">
        <v>907</v>
      </c>
      <c r="E991" s="30">
        <f t="shared" si="230"/>
        <v>16784798.16</v>
      </c>
      <c r="F991" s="32">
        <v>7314049.25</v>
      </c>
      <c r="G991" s="32">
        <v>4133082.41</v>
      </c>
      <c r="H991" s="32">
        <v>1424455.38</v>
      </c>
      <c r="I991" s="32">
        <v>2175443.6</v>
      </c>
      <c r="J991" s="32">
        <v>791006.04</v>
      </c>
      <c r="K991" s="1">
        <v>0</v>
      </c>
      <c r="L991" s="32">
        <v>418733.3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32">
        <v>173336.44</v>
      </c>
      <c r="S991" s="32">
        <v>30000</v>
      </c>
      <c r="T991" s="32">
        <v>324691.74</v>
      </c>
      <c r="U991" s="31"/>
      <c r="V991" s="2" t="s">
        <v>907</v>
      </c>
      <c r="W991" s="10">
        <v>16180625.609999999</v>
      </c>
      <c r="X991" s="10">
        <v>6981781.9199999999</v>
      </c>
      <c r="Y991" s="10">
        <v>3964678.68</v>
      </c>
      <c r="Z991" s="10">
        <v>1375151.28</v>
      </c>
      <c r="AA991" s="10">
        <v>2093942.56</v>
      </c>
      <c r="AB991" s="10">
        <v>791888.68</v>
      </c>
      <c r="AC991" s="10">
        <v>0</v>
      </c>
      <c r="AD991" s="10">
        <v>389803.97</v>
      </c>
      <c r="AE991" s="10">
        <v>0</v>
      </c>
      <c r="AF991" s="10">
        <v>0</v>
      </c>
      <c r="AG991" s="10">
        <v>0</v>
      </c>
      <c r="AH991" s="10">
        <v>0</v>
      </c>
      <c r="AI991" s="10">
        <v>0</v>
      </c>
      <c r="AJ991" s="10">
        <v>235067.36</v>
      </c>
      <c r="AK991" s="10">
        <v>30000</v>
      </c>
      <c r="AL991" s="10">
        <v>318311.16000000003</v>
      </c>
      <c r="AN991" s="31">
        <f t="shared" si="207"/>
        <v>604172.55000000075</v>
      </c>
      <c r="AO991" s="13">
        <f t="shared" si="208"/>
        <v>-61730.919999999984</v>
      </c>
      <c r="AP991" s="13">
        <f t="shared" si="209"/>
        <v>0</v>
      </c>
      <c r="AQ991" s="13">
        <f t="shared" si="210"/>
        <v>6380.5799999999581</v>
      </c>
      <c r="AR991" s="13">
        <f t="shared" si="211"/>
        <v>659522.89000000071</v>
      </c>
    </row>
    <row r="992" spans="1:44" x14ac:dyDescent="0.25">
      <c r="A992" s="5">
        <f t="shared" ref="A992:B992" si="246">+A991+1</f>
        <v>971</v>
      </c>
      <c r="B992" s="26">
        <f t="shared" si="246"/>
        <v>205</v>
      </c>
      <c r="C992" s="15" t="s">
        <v>106</v>
      </c>
      <c r="D992" s="2" t="s">
        <v>908</v>
      </c>
      <c r="E992" s="30">
        <f t="shared" si="230"/>
        <v>16675469.900000002</v>
      </c>
      <c r="F992" s="32">
        <v>7266156.0700000003</v>
      </c>
      <c r="G992" s="32">
        <v>4105914.53</v>
      </c>
      <c r="H992" s="32">
        <v>1415305.63</v>
      </c>
      <c r="I992" s="32">
        <v>2161126.2999999998</v>
      </c>
      <c r="J992" s="32">
        <v>785843.89</v>
      </c>
      <c r="K992" s="1">
        <v>0</v>
      </c>
      <c r="L992" s="32">
        <v>416000.99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32">
        <v>172552.53000000003</v>
      </c>
      <c r="S992" s="32">
        <v>30000</v>
      </c>
      <c r="T992" s="32">
        <v>322569.96000000002</v>
      </c>
      <c r="U992" s="31"/>
      <c r="V992" s="2" t="s">
        <v>908</v>
      </c>
      <c r="W992" s="10">
        <v>16075853.23</v>
      </c>
      <c r="X992" s="10">
        <v>6936220.1600000001</v>
      </c>
      <c r="Y992" s="10">
        <v>3938805.94</v>
      </c>
      <c r="Z992" s="10">
        <v>1366177.32</v>
      </c>
      <c r="AA992" s="10">
        <v>2080277.88</v>
      </c>
      <c r="AB992" s="10">
        <v>786720.97</v>
      </c>
      <c r="AC992" s="10">
        <v>0</v>
      </c>
      <c r="AD992" s="10">
        <v>387260.19</v>
      </c>
      <c r="AE992" s="10">
        <v>0</v>
      </c>
      <c r="AF992" s="10">
        <v>0</v>
      </c>
      <c r="AG992" s="10">
        <v>0</v>
      </c>
      <c r="AH992" s="10">
        <v>0</v>
      </c>
      <c r="AI992" s="10">
        <v>0</v>
      </c>
      <c r="AJ992" s="10">
        <v>234156.83</v>
      </c>
      <c r="AK992" s="10">
        <v>30000</v>
      </c>
      <c r="AL992" s="10">
        <v>316233.94</v>
      </c>
      <c r="AN992" s="31">
        <f t="shared" si="207"/>
        <v>599616.67000000179</v>
      </c>
      <c r="AO992" s="13">
        <f t="shared" si="208"/>
        <v>-61604.299999999959</v>
      </c>
      <c r="AP992" s="13">
        <f t="shared" si="209"/>
        <v>0</v>
      </c>
      <c r="AQ992" s="13">
        <f t="shared" si="210"/>
        <v>6336.0200000000186</v>
      </c>
      <c r="AR992" s="13">
        <f t="shared" si="211"/>
        <v>654884.9500000017</v>
      </c>
    </row>
    <row r="993" spans="1:44" x14ac:dyDescent="0.25">
      <c r="A993" s="5">
        <f t="shared" ref="A993:B993" si="247">+A992+1</f>
        <v>972</v>
      </c>
      <c r="B993" s="26">
        <f t="shared" si="247"/>
        <v>206</v>
      </c>
      <c r="C993" s="15" t="s">
        <v>106</v>
      </c>
      <c r="D993" s="2" t="s">
        <v>909</v>
      </c>
      <c r="E993" s="30">
        <f t="shared" si="230"/>
        <v>9238380.2900000028</v>
      </c>
      <c r="F993" s="1">
        <v>0</v>
      </c>
      <c r="G993" s="32">
        <v>4111837.36</v>
      </c>
      <c r="H993" s="32">
        <v>1417055.31</v>
      </c>
      <c r="I993" s="32">
        <v>2164148.0699999998</v>
      </c>
      <c r="J993" s="32">
        <v>786946.29</v>
      </c>
      <c r="K993" s="1">
        <v>0</v>
      </c>
      <c r="L993" s="32">
        <v>416630.22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32">
        <v>137251.06</v>
      </c>
      <c r="S993" s="32">
        <v>30000</v>
      </c>
      <c r="T993" s="32">
        <v>174511.98</v>
      </c>
      <c r="U993" s="31"/>
      <c r="V993" s="2" t="s">
        <v>909</v>
      </c>
      <c r="W993" s="10">
        <v>8946914.870000001</v>
      </c>
      <c r="X993" s="10">
        <v>0</v>
      </c>
      <c r="Y993" s="10">
        <v>3944461.45</v>
      </c>
      <c r="Z993" s="10">
        <v>1368138.94</v>
      </c>
      <c r="AA993" s="10">
        <v>2083264.85</v>
      </c>
      <c r="AB993" s="10">
        <v>787850.59</v>
      </c>
      <c r="AC993" s="10">
        <v>0</v>
      </c>
      <c r="AD993" s="10">
        <v>387816.22</v>
      </c>
      <c r="AE993" s="10">
        <v>0</v>
      </c>
      <c r="AF993" s="10">
        <v>0</v>
      </c>
      <c r="AG993" s="10">
        <v>0</v>
      </c>
      <c r="AH993" s="10">
        <v>0</v>
      </c>
      <c r="AI993" s="10">
        <v>0</v>
      </c>
      <c r="AJ993" s="10">
        <v>170453.6</v>
      </c>
      <c r="AK993" s="10">
        <v>30000</v>
      </c>
      <c r="AL993" s="10">
        <v>174929.21999999997</v>
      </c>
      <c r="AN993" s="31">
        <f t="shared" si="207"/>
        <v>291465.42000000179</v>
      </c>
      <c r="AO993" s="13">
        <f t="shared" si="208"/>
        <v>-33202.540000000008</v>
      </c>
      <c r="AP993" s="13">
        <f t="shared" si="209"/>
        <v>0</v>
      </c>
      <c r="AQ993" s="13">
        <f t="shared" si="210"/>
        <v>-417.23999999996158</v>
      </c>
      <c r="AR993" s="13">
        <f t="shared" si="211"/>
        <v>325085.20000000182</v>
      </c>
    </row>
    <row r="994" spans="1:44" x14ac:dyDescent="0.25">
      <c r="A994" s="5">
        <f t="shared" ref="A994:B994" si="248">+A993+1</f>
        <v>973</v>
      </c>
      <c r="B994" s="26">
        <f t="shared" si="248"/>
        <v>207</v>
      </c>
      <c r="C994" s="15" t="s">
        <v>106</v>
      </c>
      <c r="D994" s="2" t="s">
        <v>910</v>
      </c>
      <c r="E994" s="30">
        <f t="shared" si="230"/>
        <v>306969.49999999994</v>
      </c>
      <c r="F994" s="1">
        <v>0</v>
      </c>
      <c r="G994" s="1">
        <v>0</v>
      </c>
      <c r="H994" s="1">
        <v>0</v>
      </c>
      <c r="I994" s="1">
        <v>0</v>
      </c>
      <c r="J994" s="32">
        <v>256388.61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32">
        <v>15348.47</v>
      </c>
      <c r="S994" s="32">
        <v>30000</v>
      </c>
      <c r="T994" s="32">
        <v>5232.42</v>
      </c>
      <c r="U994" s="31"/>
      <c r="V994" s="2" t="s">
        <v>910</v>
      </c>
      <c r="W994" s="10">
        <v>306969.49999999994</v>
      </c>
      <c r="X994" s="10">
        <v>0</v>
      </c>
      <c r="Y994" s="10">
        <v>0</v>
      </c>
      <c r="Z994" s="10">
        <v>0</v>
      </c>
      <c r="AA994" s="10">
        <v>0</v>
      </c>
      <c r="AB994" s="10">
        <v>256388.61</v>
      </c>
      <c r="AC994" s="10">
        <v>0</v>
      </c>
      <c r="AD994" s="10">
        <v>0</v>
      </c>
      <c r="AE994" s="10">
        <v>0</v>
      </c>
      <c r="AF994" s="10">
        <v>0</v>
      </c>
      <c r="AG994" s="10">
        <v>0</v>
      </c>
      <c r="AH994" s="10">
        <v>0</v>
      </c>
      <c r="AI994" s="10">
        <v>0</v>
      </c>
      <c r="AJ994" s="10">
        <v>15348.47</v>
      </c>
      <c r="AK994" s="10">
        <v>30000</v>
      </c>
      <c r="AL994" s="10">
        <v>5232.42</v>
      </c>
      <c r="AN994" s="31">
        <f t="shared" si="207"/>
        <v>0</v>
      </c>
      <c r="AO994" s="13">
        <f t="shared" si="208"/>
        <v>0</v>
      </c>
      <c r="AP994" s="13">
        <f t="shared" si="209"/>
        <v>0</v>
      </c>
      <c r="AQ994" s="13">
        <f t="shared" si="210"/>
        <v>0</v>
      </c>
      <c r="AR994" s="13">
        <f t="shared" si="211"/>
        <v>0</v>
      </c>
    </row>
    <row r="995" spans="1:44" x14ac:dyDescent="0.25">
      <c r="A995" s="5">
        <f t="shared" ref="A995:B995" si="249">+A994+1</f>
        <v>974</v>
      </c>
      <c r="B995" s="26">
        <f t="shared" si="249"/>
        <v>208</v>
      </c>
      <c r="C995" s="15" t="s">
        <v>106</v>
      </c>
      <c r="D995" s="2" t="s">
        <v>911</v>
      </c>
      <c r="E995" s="30">
        <f t="shared" si="230"/>
        <v>2665948.91</v>
      </c>
      <c r="F995" s="1">
        <v>0</v>
      </c>
      <c r="G995" s="32">
        <v>1895123.94</v>
      </c>
      <c r="H995" s="1">
        <v>0</v>
      </c>
      <c r="I995" s="1">
        <v>0</v>
      </c>
      <c r="J995" s="32">
        <v>373013.72</v>
      </c>
      <c r="K995" s="1">
        <v>0</v>
      </c>
      <c r="L995" s="32">
        <v>235482.77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32">
        <v>76653.14</v>
      </c>
      <c r="S995" s="32">
        <v>39398</v>
      </c>
      <c r="T995" s="32">
        <v>46277.34</v>
      </c>
      <c r="U995" s="31"/>
      <c r="V995" s="2" t="s">
        <v>911</v>
      </c>
      <c r="W995" s="10">
        <v>2589253.44</v>
      </c>
      <c r="X995" s="10">
        <v>0</v>
      </c>
      <c r="Y995" s="10">
        <v>1858293.43</v>
      </c>
      <c r="Z995" s="10">
        <v>0</v>
      </c>
      <c r="AA995" s="10">
        <v>0</v>
      </c>
      <c r="AB995" s="10">
        <v>374417.9</v>
      </c>
      <c r="AC995" s="10">
        <v>0</v>
      </c>
      <c r="AD995" s="10">
        <v>219887.09</v>
      </c>
      <c r="AE995" s="10">
        <v>0</v>
      </c>
      <c r="AF995" s="10">
        <v>0</v>
      </c>
      <c r="AG995" s="10">
        <v>0</v>
      </c>
      <c r="AH995" s="10">
        <v>0</v>
      </c>
      <c r="AI995" s="10">
        <v>0</v>
      </c>
      <c r="AJ995" s="10">
        <v>56601.98</v>
      </c>
      <c r="AK995" s="10">
        <v>30000</v>
      </c>
      <c r="AL995" s="10">
        <v>50053.04</v>
      </c>
      <c r="AN995" s="31">
        <f t="shared" si="207"/>
        <v>76695.470000000205</v>
      </c>
      <c r="AO995" s="13">
        <f t="shared" si="208"/>
        <v>20051.159999999996</v>
      </c>
      <c r="AP995" s="13">
        <f t="shared" si="209"/>
        <v>9398</v>
      </c>
      <c r="AQ995" s="13">
        <f t="shared" si="210"/>
        <v>-3775.7000000000044</v>
      </c>
      <c r="AR995" s="13">
        <f t="shared" si="211"/>
        <v>51022.010000000213</v>
      </c>
    </row>
    <row r="996" spans="1:44" x14ac:dyDescent="0.25">
      <c r="A996" s="5">
        <f t="shared" ref="A996:B996" si="250">+A995+1</f>
        <v>975</v>
      </c>
      <c r="B996" s="26">
        <f t="shared" si="250"/>
        <v>209</v>
      </c>
      <c r="C996" s="15" t="s">
        <v>106</v>
      </c>
      <c r="D996" s="2" t="s">
        <v>912</v>
      </c>
      <c r="E996" s="30">
        <f t="shared" si="230"/>
        <v>9826423.6400000006</v>
      </c>
      <c r="F996" s="12">
        <v>2152070.4500000002</v>
      </c>
      <c r="G996" s="12">
        <v>1072737.22</v>
      </c>
      <c r="H996" s="12">
        <v>408655.29</v>
      </c>
      <c r="I996" s="12">
        <v>661244.06999999995</v>
      </c>
      <c r="J996" s="12">
        <v>321921.57</v>
      </c>
      <c r="K996" s="1">
        <v>0</v>
      </c>
      <c r="L996" s="12">
        <v>423962.24</v>
      </c>
      <c r="M996" s="1">
        <v>0</v>
      </c>
      <c r="N996" s="12">
        <v>4368626.03</v>
      </c>
      <c r="O996" s="1">
        <v>0</v>
      </c>
      <c r="P996" s="1">
        <v>0</v>
      </c>
      <c r="Q996" s="1">
        <v>0</v>
      </c>
      <c r="R996" s="32">
        <v>190010.00999999998</v>
      </c>
      <c r="S996" s="32">
        <v>43751</v>
      </c>
      <c r="T996" s="32">
        <v>183445.76000000001</v>
      </c>
      <c r="U996" s="31"/>
      <c r="V996" s="2" t="s">
        <v>912</v>
      </c>
      <c r="W996" s="10">
        <v>7475810.1599999992</v>
      </c>
      <c r="X996" s="10">
        <v>2083392.97</v>
      </c>
      <c r="Y996" s="10">
        <v>1058125.3700000001</v>
      </c>
      <c r="Z996" s="10">
        <v>407186.63</v>
      </c>
      <c r="AA996" s="10">
        <v>656918.85</v>
      </c>
      <c r="AB996" s="10">
        <v>322111.3</v>
      </c>
      <c r="AC996" s="10">
        <v>0</v>
      </c>
      <c r="AD996" s="10">
        <v>394845.26</v>
      </c>
      <c r="AE996" s="10">
        <v>0</v>
      </c>
      <c r="AF996" s="10">
        <v>2204230.7000000002</v>
      </c>
      <c r="AG996" s="10">
        <v>0</v>
      </c>
      <c r="AH996" s="10">
        <v>0</v>
      </c>
      <c r="AI996" s="10">
        <v>0</v>
      </c>
      <c r="AJ996" s="10">
        <v>173553.96000000002</v>
      </c>
      <c r="AK996" s="10">
        <v>30000</v>
      </c>
      <c r="AL996" s="10">
        <v>145445.12</v>
      </c>
      <c r="AN996" s="31">
        <f t="shared" si="207"/>
        <v>2350613.4800000014</v>
      </c>
      <c r="AO996" s="13">
        <f t="shared" si="208"/>
        <v>16456.049999999959</v>
      </c>
      <c r="AP996" s="13">
        <f t="shared" si="209"/>
        <v>13751</v>
      </c>
      <c r="AQ996" s="13">
        <f t="shared" si="210"/>
        <v>38000.640000000014</v>
      </c>
      <c r="AR996" s="13">
        <f t="shared" si="211"/>
        <v>2282405.7900000014</v>
      </c>
    </row>
    <row r="997" spans="1:44" x14ac:dyDescent="0.25">
      <c r="A997" s="5">
        <f t="shared" ref="A997:B997" si="251">+A996+1</f>
        <v>976</v>
      </c>
      <c r="B997" s="26">
        <f t="shared" si="251"/>
        <v>210</v>
      </c>
      <c r="C997" s="15" t="s">
        <v>106</v>
      </c>
      <c r="D997" s="2" t="s">
        <v>914</v>
      </c>
      <c r="E997" s="30">
        <f t="shared" si="230"/>
        <v>37949966.300000012</v>
      </c>
      <c r="F997" s="32">
        <v>6326799.1299999999</v>
      </c>
      <c r="G997" s="32">
        <v>3557966.85</v>
      </c>
      <c r="H997" s="32">
        <v>1220744.1399999999</v>
      </c>
      <c r="I997" s="32">
        <v>1866913</v>
      </c>
      <c r="J997" s="32">
        <v>688237.17</v>
      </c>
      <c r="K997" s="1">
        <v>0</v>
      </c>
      <c r="L997" s="32">
        <v>363900.47</v>
      </c>
      <c r="M997" s="1">
        <v>0</v>
      </c>
      <c r="N997" s="32">
        <v>4562722.91</v>
      </c>
      <c r="O997" s="1">
        <v>0</v>
      </c>
      <c r="P997" s="32">
        <v>14566461.130000001</v>
      </c>
      <c r="Q997" s="32">
        <v>3365570.02</v>
      </c>
      <c r="R997" s="32">
        <v>636197.41999999993</v>
      </c>
      <c r="S997" s="32">
        <v>55856.7</v>
      </c>
      <c r="T997" s="32">
        <v>738597.36</v>
      </c>
      <c r="U997" s="31"/>
      <c r="V997" s="2" t="s">
        <v>1478</v>
      </c>
      <c r="W997" s="10">
        <v>37949966.32</v>
      </c>
      <c r="X997" s="10">
        <v>6066241.8399999999</v>
      </c>
      <c r="Y997" s="10">
        <v>3444779.56</v>
      </c>
      <c r="Z997" s="10">
        <v>1194823.95</v>
      </c>
      <c r="AA997" s="10">
        <v>1819358.17</v>
      </c>
      <c r="AB997" s="10">
        <v>688046.17</v>
      </c>
      <c r="AC997" s="10">
        <v>0</v>
      </c>
      <c r="AD997" s="10">
        <v>338687.91</v>
      </c>
      <c r="AE997" s="10">
        <v>0</v>
      </c>
      <c r="AF997" s="10">
        <v>4403920.59</v>
      </c>
      <c r="AG997" s="10">
        <v>0</v>
      </c>
      <c r="AH997" s="10">
        <v>13945677.710000001</v>
      </c>
      <c r="AI997" s="10">
        <v>3400482.75</v>
      </c>
      <c r="AJ997" s="10">
        <v>1897498.31</v>
      </c>
      <c r="AK997" s="10">
        <v>30000</v>
      </c>
      <c r="AL997" s="10">
        <v>720449.36</v>
      </c>
      <c r="AN997" s="31">
        <f t="shared" si="207"/>
        <v>-1.9999988377094269E-2</v>
      </c>
      <c r="AO997" s="13">
        <f t="shared" si="208"/>
        <v>-1261300.8900000001</v>
      </c>
      <c r="AP997" s="13">
        <f t="shared" si="209"/>
        <v>25856.699999999997</v>
      </c>
      <c r="AQ997" s="13">
        <f t="shared" si="210"/>
        <v>18148</v>
      </c>
      <c r="AR997" s="13">
        <f t="shared" si="211"/>
        <v>1217296.1700000118</v>
      </c>
    </row>
    <row r="998" spans="1:44" x14ac:dyDescent="0.25">
      <c r="A998" s="5">
        <f t="shared" ref="A998:B998" si="252">+A997+1</f>
        <v>977</v>
      </c>
      <c r="B998" s="26">
        <f t="shared" si="252"/>
        <v>211</v>
      </c>
      <c r="C998" s="15" t="s">
        <v>106</v>
      </c>
      <c r="D998" s="2" t="s">
        <v>915</v>
      </c>
      <c r="E998" s="30">
        <f t="shared" si="230"/>
        <v>746995.3</v>
      </c>
      <c r="F998" s="1">
        <v>0</v>
      </c>
      <c r="G998" s="1">
        <v>0</v>
      </c>
      <c r="H998" s="1">
        <v>0</v>
      </c>
      <c r="I998" s="1">
        <v>0</v>
      </c>
      <c r="J998" s="32">
        <v>666052.61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32">
        <v>37349.769999999997</v>
      </c>
      <c r="S998" s="32">
        <v>30000</v>
      </c>
      <c r="T998" s="32">
        <v>13592.92</v>
      </c>
      <c r="U998" s="31"/>
      <c r="V998" s="2" t="s">
        <v>1479</v>
      </c>
      <c r="W998" s="10">
        <v>763556.70000000007</v>
      </c>
      <c r="X998" s="10">
        <v>0</v>
      </c>
      <c r="Y998" s="10">
        <v>0</v>
      </c>
      <c r="Z998" s="10">
        <v>0</v>
      </c>
      <c r="AA998" s="10">
        <v>0</v>
      </c>
      <c r="AB998" s="10">
        <v>666052.61</v>
      </c>
      <c r="AC998" s="10">
        <v>0</v>
      </c>
      <c r="AD998" s="10">
        <v>0</v>
      </c>
      <c r="AE998" s="10">
        <v>0</v>
      </c>
      <c r="AF998" s="10">
        <v>0</v>
      </c>
      <c r="AG998" s="10">
        <v>0</v>
      </c>
      <c r="AH998" s="10">
        <v>0</v>
      </c>
      <c r="AI998" s="10">
        <v>0</v>
      </c>
      <c r="AJ998" s="10">
        <v>53911.17</v>
      </c>
      <c r="AK998" s="10">
        <v>30000</v>
      </c>
      <c r="AL998" s="10">
        <v>13592.92</v>
      </c>
      <c r="AN998" s="31">
        <f t="shared" si="207"/>
        <v>-16561.400000000023</v>
      </c>
      <c r="AO998" s="13">
        <f t="shared" si="208"/>
        <v>-16561.400000000001</v>
      </c>
      <c r="AP998" s="13">
        <f t="shared" si="209"/>
        <v>0</v>
      </c>
      <c r="AQ998" s="13">
        <f t="shared" si="210"/>
        <v>0</v>
      </c>
      <c r="AR998" s="13">
        <f t="shared" si="211"/>
        <v>-2.1827872842550278E-11</v>
      </c>
    </row>
    <row r="999" spans="1:44" x14ac:dyDescent="0.25">
      <c r="A999" s="5">
        <f t="shared" ref="A999:B999" si="253">+A998+1</f>
        <v>978</v>
      </c>
      <c r="B999" s="26">
        <f t="shared" si="253"/>
        <v>212</v>
      </c>
      <c r="C999" s="15" t="s">
        <v>106</v>
      </c>
      <c r="D999" s="2" t="s">
        <v>916</v>
      </c>
      <c r="E999" s="30">
        <f t="shared" si="230"/>
        <v>730193.01</v>
      </c>
      <c r="F999" s="1">
        <v>0</v>
      </c>
      <c r="G999" s="1">
        <v>0</v>
      </c>
      <c r="H999" s="1">
        <v>0</v>
      </c>
      <c r="I999" s="1">
        <v>0</v>
      </c>
      <c r="J999" s="32">
        <v>650409.69999999995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32">
        <v>36509.65</v>
      </c>
      <c r="S999" s="32">
        <v>30000</v>
      </c>
      <c r="T999" s="32">
        <v>13273.66</v>
      </c>
      <c r="U999" s="31"/>
      <c r="V999" s="2" t="s">
        <v>916</v>
      </c>
      <c r="W999" s="10">
        <v>730193.01</v>
      </c>
      <c r="X999" s="10">
        <v>0</v>
      </c>
      <c r="Y999" s="10">
        <v>0</v>
      </c>
      <c r="Z999" s="10">
        <v>0</v>
      </c>
      <c r="AA999" s="10">
        <v>0</v>
      </c>
      <c r="AB999" s="10">
        <v>650409.69999999995</v>
      </c>
      <c r="AC999" s="10">
        <v>0</v>
      </c>
      <c r="AD999" s="10">
        <v>0</v>
      </c>
      <c r="AE999" s="10">
        <v>0</v>
      </c>
      <c r="AF999" s="10">
        <v>0</v>
      </c>
      <c r="AG999" s="10">
        <v>0</v>
      </c>
      <c r="AH999" s="10">
        <v>0</v>
      </c>
      <c r="AI999" s="10">
        <v>0</v>
      </c>
      <c r="AJ999" s="10">
        <v>36509.65</v>
      </c>
      <c r="AK999" s="10">
        <v>30000</v>
      </c>
      <c r="AL999" s="10">
        <v>13273.66</v>
      </c>
      <c r="AN999" s="31">
        <f t="shared" si="207"/>
        <v>0</v>
      </c>
      <c r="AO999" s="13">
        <f t="shared" si="208"/>
        <v>0</v>
      </c>
      <c r="AP999" s="13">
        <f t="shared" si="209"/>
        <v>0</v>
      </c>
      <c r="AQ999" s="13">
        <f t="shared" si="210"/>
        <v>0</v>
      </c>
      <c r="AR999" s="13">
        <f t="shared" si="211"/>
        <v>0</v>
      </c>
    </row>
    <row r="1000" spans="1:44" x14ac:dyDescent="0.25">
      <c r="A1000" s="5">
        <f t="shared" ref="A1000:B1000" si="254">+A999+1</f>
        <v>979</v>
      </c>
      <c r="B1000" s="26">
        <f t="shared" si="254"/>
        <v>213</v>
      </c>
      <c r="C1000" s="15" t="s">
        <v>106</v>
      </c>
      <c r="D1000" s="2" t="s">
        <v>917</v>
      </c>
      <c r="E1000" s="30">
        <f t="shared" si="230"/>
        <v>37430661.920000002</v>
      </c>
      <c r="F1000" s="32">
        <v>6230314.1799999997</v>
      </c>
      <c r="G1000" s="32">
        <v>3505214.64</v>
      </c>
      <c r="H1000" s="32">
        <v>1197662.3700000001</v>
      </c>
      <c r="I1000" s="32">
        <v>1833790.56</v>
      </c>
      <c r="J1000" s="32">
        <v>678814.15</v>
      </c>
      <c r="K1000" s="1">
        <v>0</v>
      </c>
      <c r="L1000" s="32">
        <v>358918.25</v>
      </c>
      <c r="M1000" s="1">
        <v>0</v>
      </c>
      <c r="N1000" s="32">
        <v>4494356.6500000004</v>
      </c>
      <c r="O1000" s="1">
        <v>0</v>
      </c>
      <c r="P1000" s="32">
        <v>13758558.58</v>
      </c>
      <c r="Q1000" s="32">
        <v>3370442.6</v>
      </c>
      <c r="R1000" s="32">
        <v>1232134.76</v>
      </c>
      <c r="S1000" s="32">
        <v>54063</v>
      </c>
      <c r="T1000" s="32">
        <v>716392.17999999993</v>
      </c>
      <c r="U1000" s="31"/>
      <c r="V1000" s="2" t="s">
        <v>917</v>
      </c>
      <c r="W1000" s="10">
        <v>36027675.620000005</v>
      </c>
      <c r="X1000" s="10">
        <v>5983162.7300000004</v>
      </c>
      <c r="Y1000" s="10">
        <v>3397602.21</v>
      </c>
      <c r="Z1000" s="10">
        <v>1178460.45</v>
      </c>
      <c r="AA1000" s="10">
        <v>1794441.47</v>
      </c>
      <c r="AB1000" s="10">
        <v>678623.15</v>
      </c>
      <c r="AC1000" s="10">
        <v>0</v>
      </c>
      <c r="AD1000" s="10">
        <v>334049.46000000002</v>
      </c>
      <c r="AE1000" s="10">
        <v>0</v>
      </c>
      <c r="AF1000" s="10">
        <v>4343607.5</v>
      </c>
      <c r="AG1000" s="10">
        <v>0</v>
      </c>
      <c r="AH1000" s="10">
        <v>13754687.210000001</v>
      </c>
      <c r="AI1000" s="10">
        <v>3353912.05</v>
      </c>
      <c r="AJ1000" s="10">
        <v>468546.79000000004</v>
      </c>
      <c r="AK1000" s="10">
        <v>30000</v>
      </c>
      <c r="AL1000" s="10">
        <v>710582.60000000009</v>
      </c>
      <c r="AN1000" s="31">
        <f t="shared" si="207"/>
        <v>1402986.299999997</v>
      </c>
      <c r="AO1000" s="13">
        <f t="shared" si="208"/>
        <v>763587.97</v>
      </c>
      <c r="AP1000" s="13">
        <f t="shared" si="209"/>
        <v>24063</v>
      </c>
      <c r="AQ1000" s="13">
        <f t="shared" si="210"/>
        <v>5809.5799999998417</v>
      </c>
      <c r="AR1000" s="13">
        <f t="shared" si="211"/>
        <v>609525.74999999721</v>
      </c>
    </row>
    <row r="1001" spans="1:44" x14ac:dyDescent="0.25">
      <c r="A1001" s="5">
        <f t="shared" ref="A1001:B1001" si="255">+A1000+1</f>
        <v>980</v>
      </c>
      <c r="B1001" s="26">
        <f t="shared" si="255"/>
        <v>214</v>
      </c>
      <c r="C1001" s="15" t="s">
        <v>106</v>
      </c>
      <c r="D1001" s="2" t="s">
        <v>918</v>
      </c>
      <c r="E1001" s="30">
        <f t="shared" si="230"/>
        <v>726813.58</v>
      </c>
      <c r="F1001" s="1">
        <v>0</v>
      </c>
      <c r="G1001" s="1">
        <v>0</v>
      </c>
      <c r="H1001" s="1">
        <v>0</v>
      </c>
      <c r="I1001" s="1">
        <v>0</v>
      </c>
      <c r="J1001" s="32">
        <v>647263.43999999994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25">
        <v>36340.68</v>
      </c>
      <c r="S1001" s="32">
        <v>30000</v>
      </c>
      <c r="T1001" s="32">
        <v>13209.46</v>
      </c>
      <c r="U1001" s="31"/>
      <c r="V1001" s="2" t="s">
        <v>1480</v>
      </c>
      <c r="W1001" s="10">
        <v>726813.58</v>
      </c>
      <c r="X1001" s="10">
        <v>0</v>
      </c>
      <c r="Y1001" s="10">
        <v>0</v>
      </c>
      <c r="Z1001" s="10">
        <v>0</v>
      </c>
      <c r="AA1001" s="10">
        <v>0</v>
      </c>
      <c r="AB1001" s="10">
        <v>647263.43999999994</v>
      </c>
      <c r="AC1001" s="10">
        <v>0</v>
      </c>
      <c r="AD1001" s="10">
        <v>0</v>
      </c>
      <c r="AE1001" s="10">
        <v>0</v>
      </c>
      <c r="AF1001" s="10">
        <v>0</v>
      </c>
      <c r="AG1001" s="10">
        <v>0</v>
      </c>
      <c r="AH1001" s="10">
        <v>0</v>
      </c>
      <c r="AI1001" s="10">
        <v>0</v>
      </c>
      <c r="AJ1001" s="10">
        <v>36340.68</v>
      </c>
      <c r="AK1001" s="10">
        <v>30000</v>
      </c>
      <c r="AL1001" s="10">
        <v>13209.46</v>
      </c>
      <c r="AN1001" s="31">
        <f t="shared" si="207"/>
        <v>0</v>
      </c>
      <c r="AO1001" s="13">
        <f t="shared" si="208"/>
        <v>0</v>
      </c>
      <c r="AP1001" s="13">
        <f t="shared" si="209"/>
        <v>0</v>
      </c>
      <c r="AQ1001" s="13">
        <f t="shared" si="210"/>
        <v>0</v>
      </c>
      <c r="AR1001" s="13">
        <f t="shared" si="211"/>
        <v>0</v>
      </c>
    </row>
    <row r="1002" spans="1:44" x14ac:dyDescent="0.25">
      <c r="A1002" s="5">
        <f t="shared" ref="A1002:B1002" si="256">+A1001+1</f>
        <v>981</v>
      </c>
      <c r="B1002" s="26">
        <f t="shared" si="256"/>
        <v>215</v>
      </c>
      <c r="C1002" s="15" t="s">
        <v>106</v>
      </c>
      <c r="D1002" s="2" t="s">
        <v>919</v>
      </c>
      <c r="E1002" s="30">
        <f t="shared" si="230"/>
        <v>11606433.239999998</v>
      </c>
      <c r="F1002" s="32">
        <v>5047507.8499999996</v>
      </c>
      <c r="G1002" s="32">
        <v>2849150.62</v>
      </c>
      <c r="H1002" s="32">
        <v>981368.39</v>
      </c>
      <c r="I1002" s="32">
        <v>1498012.49</v>
      </c>
      <c r="J1002" s="32">
        <v>546498.77</v>
      </c>
      <c r="K1002" s="1">
        <v>0</v>
      </c>
      <c r="L1002" s="32">
        <v>289316.40999999997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32">
        <v>140471.53</v>
      </c>
      <c r="S1002" s="32">
        <v>30000</v>
      </c>
      <c r="T1002" s="32">
        <v>224107.18</v>
      </c>
      <c r="U1002" s="31"/>
      <c r="V1002" s="2" t="s">
        <v>919</v>
      </c>
      <c r="W1002" s="10">
        <v>11225720.619999999</v>
      </c>
      <c r="X1002" s="10">
        <v>4823736.0999999996</v>
      </c>
      <c r="Y1002" s="10">
        <v>2739209.54</v>
      </c>
      <c r="Z1002" s="10">
        <v>950096.56</v>
      </c>
      <c r="AA1002" s="10">
        <v>1446711.8</v>
      </c>
      <c r="AB1002" s="10">
        <v>547118.51</v>
      </c>
      <c r="AC1002" s="10">
        <v>0</v>
      </c>
      <c r="AD1002" s="10">
        <v>269316.84000000003</v>
      </c>
      <c r="AE1002" s="10">
        <v>0</v>
      </c>
      <c r="AF1002" s="10">
        <v>0</v>
      </c>
      <c r="AG1002" s="10">
        <v>0</v>
      </c>
      <c r="AH1002" s="10">
        <v>0</v>
      </c>
      <c r="AI1002" s="10">
        <v>0</v>
      </c>
      <c r="AJ1002" s="10">
        <v>199609.03</v>
      </c>
      <c r="AK1002" s="10">
        <v>30000</v>
      </c>
      <c r="AL1002" s="10">
        <v>219922.24</v>
      </c>
      <c r="AN1002" s="31">
        <f t="shared" si="207"/>
        <v>380712.61999999918</v>
      </c>
      <c r="AO1002" s="13">
        <f t="shared" si="208"/>
        <v>-59137.5</v>
      </c>
      <c r="AP1002" s="13">
        <f t="shared" si="209"/>
        <v>0</v>
      </c>
      <c r="AQ1002" s="13">
        <f t="shared" si="210"/>
        <v>4184.9400000000023</v>
      </c>
      <c r="AR1002" s="13">
        <f t="shared" si="211"/>
        <v>435665.17999999918</v>
      </c>
    </row>
    <row r="1003" spans="1:44" x14ac:dyDescent="0.25">
      <c r="A1003" s="5">
        <f t="shared" ref="A1003:B1003" si="257">+A1002+1</f>
        <v>982</v>
      </c>
      <c r="B1003" s="26">
        <f t="shared" si="257"/>
        <v>216</v>
      </c>
      <c r="C1003" s="15" t="s">
        <v>106</v>
      </c>
      <c r="D1003" s="2" t="s">
        <v>920</v>
      </c>
      <c r="E1003" s="30">
        <f t="shared" si="230"/>
        <v>11480298.049999999</v>
      </c>
      <c r="F1003" s="32">
        <v>4992210.5199999996</v>
      </c>
      <c r="G1003" s="32">
        <v>2817764.67</v>
      </c>
      <c r="H1003" s="32">
        <v>970577.96</v>
      </c>
      <c r="I1003" s="32">
        <v>1481452.63</v>
      </c>
      <c r="J1003" s="32">
        <v>540543.03</v>
      </c>
      <c r="K1003" s="1">
        <v>0</v>
      </c>
      <c r="L1003" s="32">
        <v>286164.06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32">
        <v>139933.29999999999</v>
      </c>
      <c r="S1003" s="32">
        <v>30000</v>
      </c>
      <c r="T1003" s="32">
        <v>221651.87999999998</v>
      </c>
      <c r="U1003" s="31"/>
      <c r="V1003" s="2" t="s">
        <v>920</v>
      </c>
      <c r="W1003" s="10">
        <v>11105500.099999998</v>
      </c>
      <c r="X1003" s="10">
        <v>4771170.1900000004</v>
      </c>
      <c r="Y1003" s="10">
        <v>2709359.44</v>
      </c>
      <c r="Z1003" s="10">
        <v>939743.03</v>
      </c>
      <c r="AA1003" s="10">
        <v>1430946.49</v>
      </c>
      <c r="AB1003" s="10">
        <v>541156.37</v>
      </c>
      <c r="AC1003" s="10">
        <v>0</v>
      </c>
      <c r="AD1003" s="10">
        <v>266382.01</v>
      </c>
      <c r="AE1003" s="10">
        <v>0</v>
      </c>
      <c r="AF1003" s="10">
        <v>0</v>
      </c>
      <c r="AG1003" s="10">
        <v>0</v>
      </c>
      <c r="AH1003" s="10">
        <v>0</v>
      </c>
      <c r="AI1003" s="10">
        <v>0</v>
      </c>
      <c r="AJ1003" s="10">
        <v>199216.94999999998</v>
      </c>
      <c r="AK1003" s="10">
        <v>30000</v>
      </c>
      <c r="AL1003" s="10">
        <v>217525.62000000002</v>
      </c>
      <c r="AN1003" s="31">
        <f t="shared" si="207"/>
        <v>374797.95000000112</v>
      </c>
      <c r="AO1003" s="13">
        <f t="shared" si="208"/>
        <v>-59283.649999999994</v>
      </c>
      <c r="AP1003" s="13">
        <f t="shared" si="209"/>
        <v>0</v>
      </c>
      <c r="AQ1003" s="13">
        <f t="shared" si="210"/>
        <v>4126.2599999999511</v>
      </c>
      <c r="AR1003" s="13">
        <f t="shared" si="211"/>
        <v>429955.34000000119</v>
      </c>
    </row>
    <row r="1004" spans="1:44" x14ac:dyDescent="0.25">
      <c r="A1004" s="5">
        <f t="shared" ref="A1004:B1004" si="258">+A1003+1</f>
        <v>983</v>
      </c>
      <c r="B1004" s="26">
        <f t="shared" si="258"/>
        <v>217</v>
      </c>
      <c r="C1004" s="15" t="s">
        <v>106</v>
      </c>
      <c r="D1004" s="2" t="s">
        <v>921</v>
      </c>
      <c r="E1004" s="30">
        <f t="shared" si="230"/>
        <v>11589626.299999999</v>
      </c>
      <c r="F1004" s="32">
        <v>5040170.25</v>
      </c>
      <c r="G1004" s="32">
        <v>2844999.1</v>
      </c>
      <c r="H1004" s="32">
        <v>979949.52</v>
      </c>
      <c r="I1004" s="32">
        <v>1495836.49</v>
      </c>
      <c r="J1004" s="32">
        <v>545705.18000000005</v>
      </c>
      <c r="K1004" s="1">
        <v>0</v>
      </c>
      <c r="L1004" s="32">
        <v>288896.38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32">
        <v>140287.09999999998</v>
      </c>
      <c r="S1004" s="32">
        <v>30000</v>
      </c>
      <c r="T1004" s="32">
        <v>223782.27999999997</v>
      </c>
      <c r="U1004" s="31"/>
      <c r="V1004" s="2" t="s">
        <v>921</v>
      </c>
      <c r="W1004" s="10">
        <v>11209499.060000001</v>
      </c>
      <c r="X1004" s="10">
        <v>4816731.93</v>
      </c>
      <c r="Y1004" s="10">
        <v>2735232.16</v>
      </c>
      <c r="Z1004" s="10">
        <v>948716.98</v>
      </c>
      <c r="AA1004" s="10">
        <v>1444611.14</v>
      </c>
      <c r="AB1004" s="10">
        <v>546324.06000000006</v>
      </c>
      <c r="AC1004" s="10">
        <v>0</v>
      </c>
      <c r="AD1004" s="10">
        <v>268925.78999999998</v>
      </c>
      <c r="AE1004" s="10">
        <v>0</v>
      </c>
      <c r="AF1004" s="10">
        <v>0</v>
      </c>
      <c r="AG1004" s="10">
        <v>0</v>
      </c>
      <c r="AH1004" s="10">
        <v>0</v>
      </c>
      <c r="AI1004" s="10">
        <v>0</v>
      </c>
      <c r="AJ1004" s="10">
        <v>199354.08</v>
      </c>
      <c r="AK1004" s="10">
        <v>30000</v>
      </c>
      <c r="AL1004" s="10">
        <v>219602.91999999998</v>
      </c>
      <c r="AN1004" s="31">
        <f t="shared" si="207"/>
        <v>380127.23999999836</v>
      </c>
      <c r="AO1004" s="13">
        <f t="shared" si="208"/>
        <v>-59066.98000000001</v>
      </c>
      <c r="AP1004" s="13">
        <f t="shared" si="209"/>
        <v>0</v>
      </c>
      <c r="AQ1004" s="13">
        <f t="shared" si="210"/>
        <v>4179.359999999986</v>
      </c>
      <c r="AR1004" s="13">
        <f t="shared" si="211"/>
        <v>435014.85999999836</v>
      </c>
    </row>
    <row r="1005" spans="1:44" x14ac:dyDescent="0.25">
      <c r="A1005" s="5">
        <f t="shared" ref="A1005:B1005" si="259">+A1004+1</f>
        <v>984</v>
      </c>
      <c r="B1005" s="26">
        <f t="shared" si="259"/>
        <v>218</v>
      </c>
      <c r="C1005" s="15" t="s">
        <v>106</v>
      </c>
      <c r="D1005" s="2" t="s">
        <v>922</v>
      </c>
      <c r="E1005" s="30">
        <f t="shared" si="230"/>
        <v>744910.42</v>
      </c>
      <c r="F1005" s="1">
        <v>0</v>
      </c>
      <c r="G1005" s="1">
        <v>0</v>
      </c>
      <c r="H1005" s="1">
        <v>0</v>
      </c>
      <c r="I1005" s="1">
        <v>0</v>
      </c>
      <c r="J1005" s="32">
        <v>664111.6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32">
        <v>37245.519999999997</v>
      </c>
      <c r="S1005" s="32">
        <v>30000</v>
      </c>
      <c r="T1005" s="32">
        <v>13553.3</v>
      </c>
      <c r="U1005" s="31"/>
      <c r="V1005" s="2" t="s">
        <v>922</v>
      </c>
      <c r="W1005" s="10">
        <v>744910.42</v>
      </c>
      <c r="X1005" s="10">
        <v>0</v>
      </c>
      <c r="Y1005" s="10">
        <v>0</v>
      </c>
      <c r="Z1005" s="10">
        <v>0</v>
      </c>
      <c r="AA1005" s="10">
        <v>0</v>
      </c>
      <c r="AB1005" s="10">
        <v>664111.6</v>
      </c>
      <c r="AC1005" s="10">
        <v>0</v>
      </c>
      <c r="AD1005" s="10">
        <v>0</v>
      </c>
      <c r="AE1005" s="10">
        <v>0</v>
      </c>
      <c r="AF1005" s="10">
        <v>0</v>
      </c>
      <c r="AG1005" s="10">
        <v>0</v>
      </c>
      <c r="AH1005" s="10">
        <v>0</v>
      </c>
      <c r="AI1005" s="10">
        <v>0</v>
      </c>
      <c r="AJ1005" s="10">
        <v>37245.519999999997</v>
      </c>
      <c r="AK1005" s="10">
        <v>30000</v>
      </c>
      <c r="AL1005" s="10">
        <v>13553.3</v>
      </c>
      <c r="AN1005" s="31">
        <f t="shared" si="207"/>
        <v>0</v>
      </c>
      <c r="AO1005" s="13">
        <f t="shared" si="208"/>
        <v>0</v>
      </c>
      <c r="AP1005" s="13">
        <f t="shared" si="209"/>
        <v>0</v>
      </c>
      <c r="AQ1005" s="13">
        <f t="shared" si="210"/>
        <v>0</v>
      </c>
      <c r="AR1005" s="13">
        <f t="shared" si="211"/>
        <v>0</v>
      </c>
    </row>
    <row r="1006" spans="1:44" x14ac:dyDescent="0.25">
      <c r="A1006" s="5">
        <f t="shared" ref="A1006:B1006" si="260">+A1005+1</f>
        <v>985</v>
      </c>
      <c r="B1006" s="26">
        <f t="shared" si="260"/>
        <v>219</v>
      </c>
      <c r="C1006" s="15" t="s">
        <v>106</v>
      </c>
      <c r="D1006" s="2" t="s">
        <v>923</v>
      </c>
      <c r="E1006" s="30">
        <f t="shared" si="230"/>
        <v>2448672.8400000003</v>
      </c>
      <c r="F1006" s="32">
        <v>2080674.34</v>
      </c>
      <c r="G1006" s="1">
        <v>0</v>
      </c>
      <c r="H1006" s="1">
        <v>0</v>
      </c>
      <c r="I1006" s="1">
        <v>0</v>
      </c>
      <c r="J1006" s="32">
        <v>219392.51</v>
      </c>
      <c r="K1006" s="1">
        <v>0</v>
      </c>
      <c r="L1006" s="32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32">
        <v>60734.850000000006</v>
      </c>
      <c r="S1006" s="32">
        <v>40931</v>
      </c>
      <c r="T1006" s="32">
        <v>46940.14</v>
      </c>
      <c r="U1006" s="31"/>
      <c r="V1006" s="2" t="s">
        <v>923</v>
      </c>
      <c r="W1006" s="10">
        <v>2375238.59</v>
      </c>
      <c r="X1006" s="10">
        <v>2029872.52</v>
      </c>
      <c r="Y1006" s="10">
        <v>0</v>
      </c>
      <c r="Z1006" s="10">
        <v>0</v>
      </c>
      <c r="AA1006" s="10">
        <v>0</v>
      </c>
      <c r="AB1006" s="10">
        <v>220441.9</v>
      </c>
      <c r="AC1006" s="10">
        <v>0</v>
      </c>
      <c r="AD1006" s="10">
        <v>0</v>
      </c>
      <c r="AE1006" s="10">
        <v>0</v>
      </c>
      <c r="AF1006" s="10">
        <v>0</v>
      </c>
      <c r="AG1006" s="10">
        <v>0</v>
      </c>
      <c r="AH1006" s="10">
        <v>0</v>
      </c>
      <c r="AI1006" s="10">
        <v>0</v>
      </c>
      <c r="AJ1006" s="10">
        <v>48999.39</v>
      </c>
      <c r="AK1006" s="10">
        <v>30000</v>
      </c>
      <c r="AL1006" s="10">
        <v>45924.78</v>
      </c>
      <c r="AN1006" s="31">
        <f t="shared" si="207"/>
        <v>73434.250000000466</v>
      </c>
      <c r="AO1006" s="13">
        <f t="shared" si="208"/>
        <v>11735.460000000006</v>
      </c>
      <c r="AP1006" s="13">
        <f t="shared" si="209"/>
        <v>10931</v>
      </c>
      <c r="AQ1006" s="13">
        <f t="shared" si="210"/>
        <v>1015.3600000000006</v>
      </c>
      <c r="AR1006" s="13">
        <f t="shared" si="211"/>
        <v>49752.430000000459</v>
      </c>
    </row>
    <row r="1007" spans="1:44" x14ac:dyDescent="0.25">
      <c r="A1007" s="5">
        <f t="shared" ref="A1007:B1007" si="261">+A1006+1</f>
        <v>986</v>
      </c>
      <c r="B1007" s="26">
        <f t="shared" si="261"/>
        <v>220</v>
      </c>
      <c r="C1007" s="15" t="s">
        <v>106</v>
      </c>
      <c r="D1007" s="2" t="s">
        <v>924</v>
      </c>
      <c r="E1007" s="30">
        <f t="shared" si="230"/>
        <v>2415942.9799999995</v>
      </c>
      <c r="F1007" s="32">
        <v>2050818.38</v>
      </c>
      <c r="G1007" s="1">
        <v>0</v>
      </c>
      <c r="H1007" s="1">
        <v>0</v>
      </c>
      <c r="I1007" s="1">
        <v>0</v>
      </c>
      <c r="J1007" s="32">
        <v>216357.69</v>
      </c>
      <c r="K1007" s="1">
        <v>0</v>
      </c>
      <c r="L1007" s="32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32">
        <v>61048.01</v>
      </c>
      <c r="S1007" s="32">
        <v>41450</v>
      </c>
      <c r="T1007" s="32">
        <v>46268.9</v>
      </c>
      <c r="U1007" s="31"/>
      <c r="V1007" s="2" t="s">
        <v>924</v>
      </c>
      <c r="W1007" s="10">
        <v>2344621.2000000002</v>
      </c>
      <c r="X1007" s="10">
        <v>2002386.01</v>
      </c>
      <c r="Y1007" s="10">
        <v>0</v>
      </c>
      <c r="Z1007" s="10">
        <v>0</v>
      </c>
      <c r="AA1007" s="10">
        <v>0</v>
      </c>
      <c r="AB1007" s="10">
        <v>217456.9</v>
      </c>
      <c r="AC1007" s="10">
        <v>0</v>
      </c>
      <c r="AD1007" s="10">
        <v>0</v>
      </c>
      <c r="AE1007" s="10">
        <v>0</v>
      </c>
      <c r="AF1007" s="10">
        <v>0</v>
      </c>
      <c r="AG1007" s="10">
        <v>0</v>
      </c>
      <c r="AH1007" s="10">
        <v>0</v>
      </c>
      <c r="AI1007" s="10">
        <v>0</v>
      </c>
      <c r="AJ1007" s="10">
        <v>49475.37</v>
      </c>
      <c r="AK1007" s="10">
        <v>30000</v>
      </c>
      <c r="AL1007" s="10">
        <v>45302.92</v>
      </c>
      <c r="AN1007" s="31">
        <f t="shared" si="207"/>
        <v>71321.779999999329</v>
      </c>
      <c r="AO1007" s="13">
        <f t="shared" si="208"/>
        <v>11572.64</v>
      </c>
      <c r="AP1007" s="13">
        <f t="shared" si="209"/>
        <v>11450</v>
      </c>
      <c r="AQ1007" s="13">
        <f t="shared" si="210"/>
        <v>965.9800000000032</v>
      </c>
      <c r="AR1007" s="13">
        <f t="shared" si="211"/>
        <v>47333.159999999327</v>
      </c>
    </row>
    <row r="1008" spans="1:44" x14ac:dyDescent="0.25">
      <c r="A1008" s="5">
        <f t="shared" ref="A1008:B1008" si="262">+A1007+1</f>
        <v>987</v>
      </c>
      <c r="B1008" s="26">
        <f t="shared" si="262"/>
        <v>221</v>
      </c>
      <c r="C1008" s="15" t="s">
        <v>106</v>
      </c>
      <c r="D1008" s="2" t="s">
        <v>925</v>
      </c>
      <c r="E1008" s="30">
        <f t="shared" si="230"/>
        <v>29808418.040000007</v>
      </c>
      <c r="F1008" s="32">
        <v>4984210.84</v>
      </c>
      <c r="G1008" s="32">
        <v>2813255.75</v>
      </c>
      <c r="H1008" s="32">
        <v>969041.05</v>
      </c>
      <c r="I1008" s="32">
        <v>1479108.13</v>
      </c>
      <c r="J1008" s="32">
        <v>539721.46</v>
      </c>
      <c r="K1008" s="1">
        <v>0</v>
      </c>
      <c r="L1008" s="32">
        <v>285694.43</v>
      </c>
      <c r="M1008" s="1">
        <v>0</v>
      </c>
      <c r="N1008" s="32">
        <v>3602826.9</v>
      </c>
      <c r="O1008" s="1">
        <v>0</v>
      </c>
      <c r="P1008" s="32">
        <v>10951130.640000001</v>
      </c>
      <c r="Q1008" s="32">
        <v>2732948.53</v>
      </c>
      <c r="R1008" s="32">
        <v>827362.12</v>
      </c>
      <c r="S1008" s="32">
        <v>49016.07</v>
      </c>
      <c r="T1008" s="32">
        <v>574102.12000000011</v>
      </c>
      <c r="U1008" s="31"/>
      <c r="V1008" s="2" t="s">
        <v>925</v>
      </c>
      <c r="W1008" s="10">
        <v>28694779.449999999</v>
      </c>
      <c r="X1008" s="10">
        <v>4763744.4400000004</v>
      </c>
      <c r="Y1008" s="10">
        <v>2705142.64</v>
      </c>
      <c r="Z1008" s="10">
        <v>938280.42</v>
      </c>
      <c r="AA1008" s="10">
        <v>1428719.39</v>
      </c>
      <c r="AB1008" s="10">
        <v>540314.12</v>
      </c>
      <c r="AC1008" s="10">
        <v>0</v>
      </c>
      <c r="AD1008" s="10">
        <v>265967.42</v>
      </c>
      <c r="AE1008" s="10">
        <v>0</v>
      </c>
      <c r="AF1008" s="10">
        <v>3458344.2</v>
      </c>
      <c r="AG1008" s="10">
        <v>0</v>
      </c>
      <c r="AH1008" s="10">
        <v>10951367.66</v>
      </c>
      <c r="AI1008" s="10">
        <v>2670356.9</v>
      </c>
      <c r="AJ1008" s="10">
        <v>376782.3</v>
      </c>
      <c r="AK1008" s="10">
        <v>30000</v>
      </c>
      <c r="AL1008" s="10">
        <v>565759.96</v>
      </c>
      <c r="AN1008" s="31">
        <f t="shared" si="207"/>
        <v>1113638.5900000073</v>
      </c>
      <c r="AO1008" s="13">
        <f t="shared" si="208"/>
        <v>450579.82</v>
      </c>
      <c r="AP1008" s="13">
        <f t="shared" si="209"/>
        <v>19016.07</v>
      </c>
      <c r="AQ1008" s="13">
        <f t="shared" si="210"/>
        <v>8342.160000000149</v>
      </c>
      <c r="AR1008" s="13">
        <f t="shared" si="211"/>
        <v>635700.54000000714</v>
      </c>
    </row>
    <row r="1009" spans="1:49" x14ac:dyDescent="0.25">
      <c r="A1009" s="5">
        <f t="shared" ref="A1009:B1009" si="263">+A1008+1</f>
        <v>988</v>
      </c>
      <c r="B1009" s="26">
        <f t="shared" si="263"/>
        <v>222</v>
      </c>
      <c r="C1009" s="15" t="s">
        <v>106</v>
      </c>
      <c r="D1009" s="2" t="s">
        <v>926</v>
      </c>
      <c r="E1009" s="30">
        <f t="shared" si="230"/>
        <v>5672518.29</v>
      </c>
      <c r="F1009" s="32">
        <v>4935009.46</v>
      </c>
      <c r="G1009" s="1">
        <v>0</v>
      </c>
      <c r="H1009" s="1">
        <v>0</v>
      </c>
      <c r="I1009" s="1">
        <v>0</v>
      </c>
      <c r="J1009" s="32">
        <v>534342.97</v>
      </c>
      <c r="K1009" s="1">
        <v>0</v>
      </c>
      <c r="L1009" s="32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32">
        <v>60344.539999999994</v>
      </c>
      <c r="S1009" s="32">
        <v>30000</v>
      </c>
      <c r="T1009" s="32">
        <v>112821.32</v>
      </c>
      <c r="U1009" s="31"/>
      <c r="V1009" s="2" t="s">
        <v>926</v>
      </c>
      <c r="W1009" s="10">
        <v>5445448.0199999996</v>
      </c>
      <c r="X1009" s="10">
        <v>4716732.6100000003</v>
      </c>
      <c r="Y1009" s="10">
        <v>0</v>
      </c>
      <c r="Z1009" s="10">
        <v>0</v>
      </c>
      <c r="AA1009" s="10">
        <v>0</v>
      </c>
      <c r="AB1009" s="10">
        <v>534981.93000000005</v>
      </c>
      <c r="AC1009" s="10">
        <v>0</v>
      </c>
      <c r="AD1009" s="10">
        <v>0</v>
      </c>
      <c r="AE1009" s="10">
        <v>0</v>
      </c>
      <c r="AF1009" s="10">
        <v>0</v>
      </c>
      <c r="AG1009" s="10">
        <v>0</v>
      </c>
      <c r="AH1009" s="10">
        <v>0</v>
      </c>
      <c r="AI1009" s="10">
        <v>0</v>
      </c>
      <c r="AJ1009" s="10">
        <v>56555.64</v>
      </c>
      <c r="AK1009" s="10">
        <v>30000</v>
      </c>
      <c r="AL1009" s="10">
        <v>107177.84</v>
      </c>
      <c r="AN1009" s="31">
        <f t="shared" si="207"/>
        <v>227070.27000000048</v>
      </c>
      <c r="AO1009" s="13">
        <f t="shared" si="208"/>
        <v>3788.8999999999942</v>
      </c>
      <c r="AP1009" s="13">
        <f t="shared" si="209"/>
        <v>0</v>
      </c>
      <c r="AQ1009" s="13">
        <f t="shared" si="210"/>
        <v>5643.4800000000105</v>
      </c>
      <c r="AR1009" s="13">
        <f t="shared" si="211"/>
        <v>217637.89000000048</v>
      </c>
    </row>
    <row r="1010" spans="1:49" x14ac:dyDescent="0.25">
      <c r="A1010" s="5">
        <f t="shared" ref="A1010:B1010" si="264">+A1009+1</f>
        <v>989</v>
      </c>
      <c r="B1010" s="26">
        <f t="shared" si="264"/>
        <v>223</v>
      </c>
      <c r="C1010" s="15" t="s">
        <v>106</v>
      </c>
      <c r="D1010" s="2" t="s">
        <v>927</v>
      </c>
      <c r="E1010" s="30">
        <f t="shared" si="230"/>
        <v>7905884.9100000001</v>
      </c>
      <c r="F1010" s="32">
        <v>1712888.03</v>
      </c>
      <c r="G1010" s="32">
        <v>901703.81</v>
      </c>
      <c r="H1010" s="32">
        <v>375973.98</v>
      </c>
      <c r="I1010" s="32">
        <v>557178.37</v>
      </c>
      <c r="J1010" s="32">
        <v>181377.38</v>
      </c>
      <c r="K1010" s="1">
        <v>0</v>
      </c>
      <c r="L1010" s="32">
        <v>114444.52</v>
      </c>
      <c r="M1010" s="1">
        <v>0</v>
      </c>
      <c r="N1010" s="32">
        <v>1504164.8</v>
      </c>
      <c r="O1010" s="1">
        <v>0</v>
      </c>
      <c r="P1010" s="32">
        <v>942972.95</v>
      </c>
      <c r="Q1010" s="32">
        <v>1002156.68</v>
      </c>
      <c r="R1010" s="32">
        <v>398657.78999999992</v>
      </c>
      <c r="S1010" s="32">
        <v>67311.12</v>
      </c>
      <c r="T1010" s="32">
        <v>147055.47999999998</v>
      </c>
      <c r="U1010" s="31"/>
      <c r="V1010" s="2" t="s">
        <v>927</v>
      </c>
      <c r="W1010" s="10">
        <v>7901514.4899999993</v>
      </c>
      <c r="X1010" s="10">
        <v>1672516.62</v>
      </c>
      <c r="Y1010" s="10">
        <v>901474.68</v>
      </c>
      <c r="Z1010" s="10">
        <v>379877.13</v>
      </c>
      <c r="AA1010" s="10">
        <v>563644.47</v>
      </c>
      <c r="AB1010" s="10">
        <v>181633.46</v>
      </c>
      <c r="AC1010" s="10">
        <v>0</v>
      </c>
      <c r="AD1010" s="10">
        <v>106669.19</v>
      </c>
      <c r="AE1010" s="10">
        <v>0</v>
      </c>
      <c r="AF1010" s="10">
        <v>1512003.62</v>
      </c>
      <c r="AG1010" s="10">
        <v>0</v>
      </c>
      <c r="AH1010" s="10">
        <v>968509.69</v>
      </c>
      <c r="AI1010" s="10">
        <v>1044650</v>
      </c>
      <c r="AJ1010" s="10">
        <v>390923.82999999996</v>
      </c>
      <c r="AK1010" s="10">
        <v>30000</v>
      </c>
      <c r="AL1010" s="10">
        <v>149611.79999999999</v>
      </c>
      <c r="AN1010" s="31">
        <f t="shared" si="207"/>
        <v>4370.4200000008568</v>
      </c>
      <c r="AO1010" s="13">
        <f t="shared" si="208"/>
        <v>7733.9599999999627</v>
      </c>
      <c r="AP1010" s="13">
        <f t="shared" si="209"/>
        <v>37311.119999999995</v>
      </c>
      <c r="AQ1010" s="13">
        <f t="shared" si="210"/>
        <v>-2556.320000000007</v>
      </c>
      <c r="AR1010" s="13">
        <f t="shared" si="211"/>
        <v>-38118.339999999094</v>
      </c>
    </row>
    <row r="1011" spans="1:49" x14ac:dyDescent="0.25">
      <c r="A1011" s="5">
        <f t="shared" ref="A1011:B1011" si="265">+A1010+1</f>
        <v>990</v>
      </c>
      <c r="B1011" s="26">
        <f t="shared" si="265"/>
        <v>224</v>
      </c>
      <c r="C1011" s="15" t="s">
        <v>106</v>
      </c>
      <c r="D1011" s="2" t="s">
        <v>928</v>
      </c>
      <c r="E1011" s="30">
        <f t="shared" si="230"/>
        <v>35281450.920000002</v>
      </c>
      <c r="F1011" s="32">
        <v>6014314.3499999996</v>
      </c>
      <c r="G1011" s="32">
        <v>3393127.96</v>
      </c>
      <c r="H1011" s="32">
        <v>1167122.8</v>
      </c>
      <c r="I1011" s="32">
        <v>1782577.54</v>
      </c>
      <c r="J1011" s="1">
        <v>0</v>
      </c>
      <c r="K1011" s="1">
        <v>0</v>
      </c>
      <c r="L1011" s="32">
        <v>344925.46</v>
      </c>
      <c r="M1011" s="1">
        <v>0</v>
      </c>
      <c r="N1011" s="32">
        <v>4296051.05</v>
      </c>
      <c r="O1011" s="1">
        <v>0</v>
      </c>
      <c r="P1011" s="32">
        <v>13828765.1</v>
      </c>
      <c r="Q1011" s="32">
        <v>3300465.7</v>
      </c>
      <c r="R1011" s="32">
        <v>413948.35000000003</v>
      </c>
      <c r="S1011" s="32">
        <v>50109.15</v>
      </c>
      <c r="T1011" s="32">
        <v>690043.46</v>
      </c>
      <c r="U1011" s="31"/>
      <c r="V1011" s="2" t="s">
        <v>928</v>
      </c>
      <c r="W1011" s="10">
        <v>34261719.600000001</v>
      </c>
      <c r="X1011" s="10">
        <v>5751425.5300000003</v>
      </c>
      <c r="Y1011" s="10">
        <v>3266007.79</v>
      </c>
      <c r="Z1011" s="10">
        <v>1132816.8400000001</v>
      </c>
      <c r="AA1011" s="10">
        <v>1724939.96</v>
      </c>
      <c r="AB1011" s="10">
        <v>0</v>
      </c>
      <c r="AC1011" s="10">
        <v>0</v>
      </c>
      <c r="AD1011" s="10">
        <v>321111.21000000002</v>
      </c>
      <c r="AE1011" s="10">
        <v>0</v>
      </c>
      <c r="AF1011" s="10">
        <v>4175372.82</v>
      </c>
      <c r="AG1011" s="10">
        <v>0</v>
      </c>
      <c r="AH1011" s="10">
        <v>13221946.800000001</v>
      </c>
      <c r="AI1011" s="10">
        <v>3224009.81</v>
      </c>
      <c r="AJ1011" s="10">
        <v>744341.24</v>
      </c>
      <c r="AK1011" s="10">
        <v>30000</v>
      </c>
      <c r="AL1011" s="10">
        <v>669747.6</v>
      </c>
      <c r="AN1011" s="31">
        <f t="shared" si="207"/>
        <v>1019731.3200000003</v>
      </c>
      <c r="AO1011" s="13">
        <f t="shared" si="208"/>
        <v>-330392.88999999996</v>
      </c>
      <c r="AP1011" s="13">
        <f t="shared" si="209"/>
        <v>20109.150000000001</v>
      </c>
      <c r="AQ1011" s="13">
        <f t="shared" si="210"/>
        <v>20295.859999999986</v>
      </c>
      <c r="AR1011" s="13">
        <f t="shared" si="211"/>
        <v>1309719.2000000002</v>
      </c>
    </row>
    <row r="1012" spans="1:49" x14ac:dyDescent="0.25">
      <c r="A1012" s="5">
        <f t="shared" ref="A1012:B1012" si="266">+A1011+1</f>
        <v>991</v>
      </c>
      <c r="B1012" s="26">
        <f t="shared" si="266"/>
        <v>225</v>
      </c>
      <c r="C1012" s="15" t="s">
        <v>106</v>
      </c>
      <c r="D1012" s="2" t="s">
        <v>929</v>
      </c>
      <c r="E1012" s="30">
        <f t="shared" si="230"/>
        <v>14295538.540000001</v>
      </c>
      <c r="F1012" s="32">
        <v>3921863.71</v>
      </c>
      <c r="G1012" s="32">
        <v>2202942.91</v>
      </c>
      <c r="H1012" s="32">
        <v>753235.63</v>
      </c>
      <c r="I1012" s="32">
        <v>1151477.04</v>
      </c>
      <c r="J1012" s="32">
        <v>428154.87</v>
      </c>
      <c r="K1012" s="1">
        <v>0</v>
      </c>
      <c r="L1012" s="32">
        <v>226394.23</v>
      </c>
      <c r="M1012" s="1">
        <v>0</v>
      </c>
      <c r="N1012" s="32">
        <v>2759643.24</v>
      </c>
      <c r="O1012" s="1">
        <v>0</v>
      </c>
      <c r="P1012" s="1">
        <v>0</v>
      </c>
      <c r="Q1012" s="32">
        <v>2100849.06</v>
      </c>
      <c r="R1012" s="32">
        <v>427014.26</v>
      </c>
      <c r="S1012" s="32">
        <v>51520.95</v>
      </c>
      <c r="T1012" s="32">
        <v>272442.64</v>
      </c>
      <c r="U1012" s="31"/>
      <c r="V1012" s="2" t="s">
        <v>929</v>
      </c>
      <c r="W1012" s="10">
        <v>13995563.660000002</v>
      </c>
      <c r="X1012" s="10">
        <v>3772095.29</v>
      </c>
      <c r="Y1012" s="10">
        <v>2142024.19</v>
      </c>
      <c r="Z1012" s="10">
        <v>742962.43</v>
      </c>
      <c r="AA1012" s="10">
        <v>1131308.73</v>
      </c>
      <c r="AB1012" s="10">
        <v>427839.13</v>
      </c>
      <c r="AC1012" s="10">
        <v>0</v>
      </c>
      <c r="AD1012" s="10">
        <v>210602.07</v>
      </c>
      <c r="AE1012" s="10">
        <v>0</v>
      </c>
      <c r="AF1012" s="10">
        <v>2738434.87</v>
      </c>
      <c r="AG1012" s="10">
        <v>0</v>
      </c>
      <c r="AH1012" s="10">
        <v>0</v>
      </c>
      <c r="AI1012" s="10">
        <v>2114479.66</v>
      </c>
      <c r="AJ1012" s="10">
        <v>414802.05</v>
      </c>
      <c r="AK1012" s="10">
        <v>30000</v>
      </c>
      <c r="AL1012" s="10">
        <v>271015.24000000005</v>
      </c>
      <c r="AN1012" s="31">
        <f t="shared" si="207"/>
        <v>299974.87999999896</v>
      </c>
      <c r="AO1012" s="13">
        <f t="shared" si="208"/>
        <v>12212.210000000021</v>
      </c>
      <c r="AP1012" s="13">
        <f t="shared" si="209"/>
        <v>21520.949999999997</v>
      </c>
      <c r="AQ1012" s="13">
        <f t="shared" si="210"/>
        <v>1427.3999999999651</v>
      </c>
      <c r="AR1012" s="13">
        <f t="shared" si="211"/>
        <v>264814.31999999896</v>
      </c>
    </row>
    <row r="1013" spans="1:49" x14ac:dyDescent="0.25">
      <c r="A1013" s="5">
        <f t="shared" ref="A1013:B1013" si="267">+A1012+1</f>
        <v>992</v>
      </c>
      <c r="B1013" s="26">
        <f t="shared" si="267"/>
        <v>226</v>
      </c>
      <c r="C1013" s="15" t="s">
        <v>106</v>
      </c>
      <c r="D1013" s="2" t="s">
        <v>930</v>
      </c>
      <c r="E1013" s="30">
        <f t="shared" si="230"/>
        <v>17290879.959999997</v>
      </c>
      <c r="F1013" s="32">
        <v>3913002.6</v>
      </c>
      <c r="G1013" s="32">
        <v>2085762.94</v>
      </c>
      <c r="H1013" s="32">
        <v>873978.6</v>
      </c>
      <c r="I1013" s="32">
        <v>1298141.03</v>
      </c>
      <c r="J1013" s="1">
        <v>0</v>
      </c>
      <c r="K1013" s="1">
        <v>0</v>
      </c>
      <c r="L1013" s="32">
        <v>257534.64</v>
      </c>
      <c r="M1013" s="1">
        <v>0</v>
      </c>
      <c r="N1013" s="32">
        <v>3516996.3</v>
      </c>
      <c r="O1013" s="1">
        <v>0</v>
      </c>
      <c r="P1013" s="32">
        <v>2174497.96</v>
      </c>
      <c r="Q1013" s="32">
        <v>2359239.0699999998</v>
      </c>
      <c r="R1013" s="32">
        <v>427701.82999999996</v>
      </c>
      <c r="S1013" s="32">
        <v>52368.45</v>
      </c>
      <c r="T1013" s="32">
        <v>331656.54000000004</v>
      </c>
      <c r="U1013" s="31"/>
      <c r="V1013" s="2" t="s">
        <v>930</v>
      </c>
      <c r="W1013" s="10">
        <v>17195407.989999998</v>
      </c>
      <c r="X1013" s="10">
        <v>3759040.89</v>
      </c>
      <c r="Y1013" s="10">
        <v>2026096.56</v>
      </c>
      <c r="Z1013" s="10">
        <v>853787.43</v>
      </c>
      <c r="AA1013" s="10">
        <v>1266811.06</v>
      </c>
      <c r="AB1013" s="10">
        <v>0</v>
      </c>
      <c r="AC1013" s="10">
        <v>0</v>
      </c>
      <c r="AD1013" s="10">
        <v>239742.81</v>
      </c>
      <c r="AE1013" s="10">
        <v>0</v>
      </c>
      <c r="AF1013" s="10">
        <v>3398282.18</v>
      </c>
      <c r="AG1013" s="10">
        <v>0</v>
      </c>
      <c r="AH1013" s="10">
        <v>2176760.11</v>
      </c>
      <c r="AI1013" s="10">
        <v>2347888.2000000002</v>
      </c>
      <c r="AJ1013" s="10">
        <v>769072.03</v>
      </c>
      <c r="AK1013" s="10">
        <v>30000</v>
      </c>
      <c r="AL1013" s="10">
        <v>327926.71999999997</v>
      </c>
      <c r="AN1013" s="31">
        <f t="shared" si="207"/>
        <v>95471.969999998808</v>
      </c>
      <c r="AO1013" s="13">
        <f t="shared" si="208"/>
        <v>-341370.20000000007</v>
      </c>
      <c r="AP1013" s="13">
        <f t="shared" si="209"/>
        <v>22368.449999999997</v>
      </c>
      <c r="AQ1013" s="13">
        <f t="shared" si="210"/>
        <v>3729.8200000000652</v>
      </c>
      <c r="AR1013" s="13">
        <f t="shared" si="211"/>
        <v>410743.8999999988</v>
      </c>
    </row>
    <row r="1014" spans="1:49" x14ac:dyDescent="0.25">
      <c r="A1014" s="5">
        <f t="shared" ref="A1014:B1014" si="268">+A1013+1</f>
        <v>993</v>
      </c>
      <c r="B1014" s="26">
        <f t="shared" si="268"/>
        <v>227</v>
      </c>
      <c r="C1014" s="15" t="s">
        <v>106</v>
      </c>
      <c r="D1014" s="2" t="s">
        <v>931</v>
      </c>
      <c r="E1014" s="30">
        <f t="shared" si="230"/>
        <v>3337365.09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32">
        <v>3077686.9</v>
      </c>
      <c r="Q1014" s="1">
        <v>0</v>
      </c>
      <c r="R1014" s="25">
        <v>166868.25</v>
      </c>
      <c r="S1014" s="32">
        <v>30000</v>
      </c>
      <c r="T1014" s="32">
        <v>62809.94</v>
      </c>
      <c r="U1014" s="31"/>
      <c r="V1014" s="2" t="s">
        <v>931</v>
      </c>
      <c r="W1014" s="10">
        <v>3337365.09</v>
      </c>
      <c r="X1014" s="10">
        <v>0</v>
      </c>
      <c r="Y1014" s="10">
        <v>0</v>
      </c>
      <c r="Z1014" s="10">
        <v>0</v>
      </c>
      <c r="AA1014" s="10">
        <v>0</v>
      </c>
      <c r="AB1014" s="10">
        <v>0</v>
      </c>
      <c r="AC1014" s="10">
        <v>0</v>
      </c>
      <c r="AD1014" s="10">
        <v>0</v>
      </c>
      <c r="AE1014" s="10">
        <v>0</v>
      </c>
      <c r="AF1014" s="10">
        <v>0</v>
      </c>
      <c r="AG1014" s="10">
        <v>0</v>
      </c>
      <c r="AH1014" s="10">
        <v>3077686.9</v>
      </c>
      <c r="AI1014" s="10">
        <v>0</v>
      </c>
      <c r="AJ1014" s="10">
        <v>166868.25</v>
      </c>
      <c r="AK1014" s="10">
        <v>30000</v>
      </c>
      <c r="AL1014" s="10">
        <v>62809.94</v>
      </c>
      <c r="AN1014" s="31">
        <f t="shared" si="207"/>
        <v>0</v>
      </c>
      <c r="AO1014" s="13">
        <f t="shared" si="208"/>
        <v>0</v>
      </c>
      <c r="AP1014" s="13">
        <f t="shared" si="209"/>
        <v>0</v>
      </c>
      <c r="AQ1014" s="13">
        <f t="shared" si="210"/>
        <v>0</v>
      </c>
      <c r="AR1014" s="13">
        <f t="shared" si="211"/>
        <v>0</v>
      </c>
    </row>
    <row r="1015" spans="1:49" x14ac:dyDescent="0.25">
      <c r="A1015" s="5">
        <f t="shared" ref="A1015:B1015" si="269">+A1014+1</f>
        <v>994</v>
      </c>
      <c r="B1015" s="26">
        <f t="shared" si="269"/>
        <v>228</v>
      </c>
      <c r="C1015" s="15" t="s">
        <v>106</v>
      </c>
      <c r="D1015" s="2" t="s">
        <v>932</v>
      </c>
      <c r="E1015" s="30">
        <f t="shared" si="230"/>
        <v>1885101.4500000002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32">
        <v>1639250.07</v>
      </c>
      <c r="Q1015" s="1">
        <v>0</v>
      </c>
      <c r="R1015" s="32">
        <v>176500.30000000002</v>
      </c>
      <c r="S1015" s="32">
        <v>35897</v>
      </c>
      <c r="T1015" s="32">
        <v>33454.080000000002</v>
      </c>
      <c r="U1015" s="31"/>
      <c r="V1015" s="2" t="s">
        <v>932</v>
      </c>
      <c r="W1015" s="10">
        <v>1968281.65</v>
      </c>
      <c r="X1015" s="10">
        <v>0</v>
      </c>
      <c r="Y1015" s="10">
        <v>0</v>
      </c>
      <c r="Z1015" s="10">
        <v>0</v>
      </c>
      <c r="AA1015" s="10">
        <v>0</v>
      </c>
      <c r="AB1015" s="10">
        <v>0</v>
      </c>
      <c r="AC1015" s="10">
        <v>0</v>
      </c>
      <c r="AD1015" s="10">
        <v>0</v>
      </c>
      <c r="AE1015" s="10">
        <v>0</v>
      </c>
      <c r="AF1015" s="10">
        <v>0</v>
      </c>
      <c r="AG1015" s="10">
        <v>0</v>
      </c>
      <c r="AH1015" s="10">
        <v>1725629.46</v>
      </c>
      <c r="AI1015" s="10">
        <v>0</v>
      </c>
      <c r="AJ1015" s="10">
        <v>177435.27000000002</v>
      </c>
      <c r="AK1015" s="10">
        <v>30000</v>
      </c>
      <c r="AL1015" s="10">
        <v>35216.92</v>
      </c>
      <c r="AN1015" s="31">
        <f t="shared" si="207"/>
        <v>-83180.199999999721</v>
      </c>
      <c r="AO1015" s="13">
        <f t="shared" si="208"/>
        <v>-934.97000000000116</v>
      </c>
      <c r="AP1015" s="13">
        <f t="shared" si="209"/>
        <v>5897</v>
      </c>
      <c r="AQ1015" s="13">
        <f t="shared" si="210"/>
        <v>-1762.8399999999965</v>
      </c>
      <c r="AR1015" s="13">
        <f t="shared" si="211"/>
        <v>-86379.389999999723</v>
      </c>
    </row>
    <row r="1016" spans="1:49" x14ac:dyDescent="0.25">
      <c r="A1016" s="5">
        <f t="shared" ref="A1016:B1016" si="270">+A1015+1</f>
        <v>995</v>
      </c>
      <c r="B1016" s="26">
        <f t="shared" si="270"/>
        <v>229</v>
      </c>
      <c r="C1016" s="15" t="s">
        <v>106</v>
      </c>
      <c r="D1016" s="2" t="s">
        <v>544</v>
      </c>
      <c r="E1016" s="30">
        <f t="shared" si="230"/>
        <v>7003092.79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32">
        <v>6750920.79</v>
      </c>
      <c r="O1016" s="1">
        <v>0</v>
      </c>
      <c r="P1016" s="1">
        <v>0</v>
      </c>
      <c r="Q1016" s="1">
        <v>0</v>
      </c>
      <c r="R1016" s="32">
        <v>83785.86</v>
      </c>
      <c r="S1016" s="32">
        <v>30000</v>
      </c>
      <c r="T1016" s="32">
        <v>138386.14000000001</v>
      </c>
      <c r="U1016" s="31"/>
      <c r="V1016" s="2" t="s">
        <v>544</v>
      </c>
      <c r="W1016" s="10">
        <v>6803597.6899999995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  <c r="AC1016" s="10">
        <v>0</v>
      </c>
      <c r="AD1016" s="10">
        <v>0</v>
      </c>
      <c r="AE1016" s="10">
        <v>0</v>
      </c>
      <c r="AF1016" s="10">
        <v>6490479.3899999997</v>
      </c>
      <c r="AG1016" s="10">
        <v>0</v>
      </c>
      <c r="AH1016" s="10">
        <v>0</v>
      </c>
      <c r="AI1016" s="10">
        <v>0</v>
      </c>
      <c r="AJ1016" s="10">
        <v>150659.53999999998</v>
      </c>
      <c r="AK1016" s="10">
        <v>30000</v>
      </c>
      <c r="AL1016" s="10">
        <v>132458.76</v>
      </c>
      <c r="AN1016" s="31">
        <f t="shared" si="207"/>
        <v>199495.10000000056</v>
      </c>
      <c r="AO1016" s="13">
        <f t="shared" si="208"/>
        <v>-66873.679999999978</v>
      </c>
      <c r="AP1016" s="13">
        <f t="shared" si="209"/>
        <v>0</v>
      </c>
      <c r="AQ1016" s="13">
        <f t="shared" si="210"/>
        <v>5927.3800000000047</v>
      </c>
      <c r="AR1016" s="13">
        <f t="shared" si="211"/>
        <v>260441.40000000055</v>
      </c>
    </row>
    <row r="1017" spans="1:49" x14ac:dyDescent="0.25">
      <c r="A1017" s="5">
        <f t="shared" ref="A1017:B1017" si="271">+A1016+1</f>
        <v>996</v>
      </c>
      <c r="B1017" s="26">
        <f t="shared" si="271"/>
        <v>230</v>
      </c>
      <c r="C1017" s="15" t="s">
        <v>106</v>
      </c>
      <c r="D1017" s="2" t="s">
        <v>933</v>
      </c>
      <c r="E1017" s="30">
        <f t="shared" si="230"/>
        <v>54470607.729999997</v>
      </c>
      <c r="F1017" s="32">
        <v>9123085.9499999993</v>
      </c>
      <c r="G1017" s="32">
        <v>5158339.8099999996</v>
      </c>
      <c r="H1017" s="32">
        <v>1775801.25</v>
      </c>
      <c r="I1017" s="32">
        <v>2713545.48</v>
      </c>
      <c r="J1017" s="32">
        <v>986747.29</v>
      </c>
      <c r="K1017" s="1">
        <v>0</v>
      </c>
      <c r="L1017" s="32">
        <v>522303.72</v>
      </c>
      <c r="M1017" s="1">
        <v>0</v>
      </c>
      <c r="N1017" s="32">
        <v>6596441.5099999998</v>
      </c>
      <c r="O1017" s="1">
        <v>0</v>
      </c>
      <c r="P1017" s="32">
        <v>21075808.329999998</v>
      </c>
      <c r="Q1017" s="32">
        <v>5026609.24</v>
      </c>
      <c r="R1017" s="32">
        <v>367056.82999999996</v>
      </c>
      <c r="S1017" s="32">
        <v>52640.28</v>
      </c>
      <c r="T1017" s="32">
        <v>1072228.04</v>
      </c>
      <c r="U1017" s="31"/>
      <c r="V1017" s="2" t="s">
        <v>933</v>
      </c>
      <c r="W1017" s="10">
        <v>52311650.529999994</v>
      </c>
      <c r="X1017" s="10">
        <v>8709239.4299999997</v>
      </c>
      <c r="Y1017" s="10">
        <v>4945633.68</v>
      </c>
      <c r="Z1017" s="10">
        <v>1715396.15</v>
      </c>
      <c r="AA1017" s="10">
        <v>2612033.33</v>
      </c>
      <c r="AB1017" s="10">
        <v>987820.63</v>
      </c>
      <c r="AC1017" s="10">
        <v>0</v>
      </c>
      <c r="AD1017" s="10">
        <v>486250.66</v>
      </c>
      <c r="AE1017" s="10">
        <v>0</v>
      </c>
      <c r="AF1017" s="10">
        <v>6322662.3499999996</v>
      </c>
      <c r="AG1017" s="10">
        <v>0</v>
      </c>
      <c r="AH1017" s="10">
        <v>20021662.370000001</v>
      </c>
      <c r="AI1017" s="10">
        <v>4882037.1900000004</v>
      </c>
      <c r="AJ1017" s="10">
        <v>564573.19999999995</v>
      </c>
      <c r="AK1017" s="10">
        <v>30000</v>
      </c>
      <c r="AL1017" s="10">
        <v>1034341.54</v>
      </c>
      <c r="AN1017" s="31">
        <f t="shared" si="207"/>
        <v>2158957.200000003</v>
      </c>
      <c r="AO1017" s="13">
        <f t="shared" si="208"/>
        <v>-197516.37</v>
      </c>
      <c r="AP1017" s="13">
        <f t="shared" si="209"/>
        <v>22640.28</v>
      </c>
      <c r="AQ1017" s="13">
        <f t="shared" si="210"/>
        <v>37886.5</v>
      </c>
      <c r="AR1017" s="13">
        <f t="shared" si="211"/>
        <v>2295946.7900000033</v>
      </c>
    </row>
    <row r="1018" spans="1:49" x14ac:dyDescent="0.25">
      <c r="A1018" s="5">
        <f t="shared" ref="A1018:B1018" si="272">+A1017+1</f>
        <v>997</v>
      </c>
      <c r="B1018" s="26">
        <f t="shared" si="272"/>
        <v>231</v>
      </c>
      <c r="C1018" s="15" t="s">
        <v>106</v>
      </c>
      <c r="D1018" s="2" t="s">
        <v>934</v>
      </c>
      <c r="E1018" s="30">
        <f t="shared" si="230"/>
        <v>54561637.709999993</v>
      </c>
      <c r="F1018" s="32">
        <v>9106323.9100000001</v>
      </c>
      <c r="G1018" s="32">
        <v>5131938.03</v>
      </c>
      <c r="H1018" s="32">
        <v>1756429.24</v>
      </c>
      <c r="I1018" s="32">
        <v>2691325.14</v>
      </c>
      <c r="J1018" s="32">
        <v>989663.4</v>
      </c>
      <c r="K1018" s="1">
        <v>0</v>
      </c>
      <c r="L1018" s="32">
        <v>523273</v>
      </c>
      <c r="M1018" s="1">
        <v>0</v>
      </c>
      <c r="N1018" s="32">
        <v>6563077.25</v>
      </c>
      <c r="O1018" s="1">
        <v>0</v>
      </c>
      <c r="P1018" s="32">
        <v>20059012.890000001</v>
      </c>
      <c r="Q1018" s="32">
        <v>4948896.75</v>
      </c>
      <c r="R1018" s="32">
        <v>1685136.66</v>
      </c>
      <c r="S1018" s="32">
        <v>59896.86</v>
      </c>
      <c r="T1018" s="32">
        <v>1046664.58</v>
      </c>
      <c r="U1018" s="31"/>
      <c r="V1018" s="2" t="s">
        <v>934</v>
      </c>
      <c r="W1018" s="10">
        <v>52402661.979999997</v>
      </c>
      <c r="X1018" s="10">
        <v>8723802.5500000007</v>
      </c>
      <c r="Y1018" s="10">
        <v>4953903.5</v>
      </c>
      <c r="Z1018" s="10">
        <v>1718264.54</v>
      </c>
      <c r="AA1018" s="10">
        <v>2616401.0299999998</v>
      </c>
      <c r="AB1018" s="10">
        <v>989472.4</v>
      </c>
      <c r="AC1018" s="10">
        <v>0</v>
      </c>
      <c r="AD1018" s="10">
        <v>487063.74</v>
      </c>
      <c r="AE1018" s="10">
        <v>0</v>
      </c>
      <c r="AF1018" s="10">
        <v>6333234.7699999996</v>
      </c>
      <c r="AG1018" s="10">
        <v>0</v>
      </c>
      <c r="AH1018" s="10">
        <v>20055141.52</v>
      </c>
      <c r="AI1018" s="10">
        <v>4890200.67</v>
      </c>
      <c r="AJ1018" s="10">
        <v>569106.14</v>
      </c>
      <c r="AK1018" s="10">
        <v>30000</v>
      </c>
      <c r="AL1018" s="10">
        <v>1036071.12</v>
      </c>
      <c r="AN1018" s="31">
        <f t="shared" si="207"/>
        <v>2158975.7299999967</v>
      </c>
      <c r="AO1018" s="13">
        <f t="shared" si="208"/>
        <v>1116030.52</v>
      </c>
      <c r="AP1018" s="13">
        <f t="shared" si="209"/>
        <v>29896.86</v>
      </c>
      <c r="AQ1018" s="13">
        <f t="shared" si="210"/>
        <v>10593.459999999963</v>
      </c>
      <c r="AR1018" s="13">
        <f t="shared" si="211"/>
        <v>1002454.8899999968</v>
      </c>
    </row>
    <row r="1019" spans="1:49" x14ac:dyDescent="0.25">
      <c r="A1019" s="5">
        <f t="shared" ref="A1019:B1019" si="273">+A1018+1</f>
        <v>998</v>
      </c>
      <c r="B1019" s="26">
        <f t="shared" si="273"/>
        <v>232</v>
      </c>
      <c r="C1019" s="15" t="s">
        <v>106</v>
      </c>
      <c r="D1019" s="2" t="s">
        <v>935</v>
      </c>
      <c r="E1019" s="30">
        <f t="shared" si="230"/>
        <v>54080479.230000004</v>
      </c>
      <c r="F1019" s="32">
        <v>9025344.9199999999</v>
      </c>
      <c r="G1019" s="32">
        <v>5085974.38</v>
      </c>
      <c r="H1019" s="32">
        <v>1740799.51</v>
      </c>
      <c r="I1019" s="32">
        <v>2667072.5299999998</v>
      </c>
      <c r="J1019" s="32">
        <v>980932.57</v>
      </c>
      <c r="K1019" s="1">
        <v>0</v>
      </c>
      <c r="L1019" s="32">
        <v>518656.76</v>
      </c>
      <c r="M1019" s="1">
        <v>0</v>
      </c>
      <c r="N1019" s="32">
        <v>6504479.1500000004</v>
      </c>
      <c r="O1019" s="1">
        <v>0</v>
      </c>
      <c r="P1019" s="32">
        <v>19882051.77</v>
      </c>
      <c r="Q1019" s="32">
        <v>4903937.28</v>
      </c>
      <c r="R1019" s="32">
        <v>1674151.8399999999</v>
      </c>
      <c r="S1019" s="32">
        <v>59725.08</v>
      </c>
      <c r="T1019" s="32">
        <v>1037353.44</v>
      </c>
      <c r="U1019" s="31"/>
      <c r="V1019" s="2" t="s">
        <v>935</v>
      </c>
      <c r="W1019" s="10">
        <v>51944522.230000004</v>
      </c>
      <c r="X1019" s="10">
        <v>8646826.0700000003</v>
      </c>
      <c r="Y1019" s="10">
        <v>4910191.58</v>
      </c>
      <c r="Z1019" s="10">
        <v>1703103.04</v>
      </c>
      <c r="AA1019" s="10">
        <v>2593314.62</v>
      </c>
      <c r="AB1019" s="10">
        <v>980741.56</v>
      </c>
      <c r="AC1019" s="10">
        <v>0</v>
      </c>
      <c r="AD1019" s="10">
        <v>482766.03</v>
      </c>
      <c r="AE1019" s="10">
        <v>0</v>
      </c>
      <c r="AF1019" s="10">
        <v>6277352.0199999996</v>
      </c>
      <c r="AG1019" s="10">
        <v>0</v>
      </c>
      <c r="AH1019" s="10">
        <v>19878180.370000001</v>
      </c>
      <c r="AI1019" s="10">
        <v>4847050.87</v>
      </c>
      <c r="AJ1019" s="10">
        <v>568066.97</v>
      </c>
      <c r="AK1019" s="10">
        <v>30000</v>
      </c>
      <c r="AL1019" s="10">
        <v>1026929.1</v>
      </c>
      <c r="AN1019" s="31">
        <f t="shared" si="207"/>
        <v>2135957</v>
      </c>
      <c r="AO1019" s="13">
        <f t="shared" si="208"/>
        <v>1106084.8699999999</v>
      </c>
      <c r="AP1019" s="13">
        <f t="shared" si="209"/>
        <v>29725.08</v>
      </c>
      <c r="AQ1019" s="13">
        <f t="shared" si="210"/>
        <v>10424.339999999967</v>
      </c>
      <c r="AR1019" s="13">
        <f t="shared" si="211"/>
        <v>989722.7100000002</v>
      </c>
    </row>
    <row r="1020" spans="1:49" x14ac:dyDescent="0.25">
      <c r="A1020" s="5">
        <f t="shared" ref="A1020:B1020" si="274">+A1019+1</f>
        <v>999</v>
      </c>
      <c r="B1020" s="26">
        <f t="shared" si="274"/>
        <v>233</v>
      </c>
      <c r="C1020" s="15" t="s">
        <v>106</v>
      </c>
      <c r="D1020" s="2" t="s">
        <v>936</v>
      </c>
      <c r="E1020" s="30">
        <f t="shared" si="230"/>
        <v>9760869.6799999997</v>
      </c>
      <c r="F1020" s="32">
        <v>3070198.33</v>
      </c>
      <c r="G1020" s="32">
        <v>1637760.45</v>
      </c>
      <c r="H1020" s="32">
        <v>685799.51</v>
      </c>
      <c r="I1020" s="32">
        <v>1018156.9</v>
      </c>
      <c r="J1020" s="1">
        <v>0</v>
      </c>
      <c r="K1020" s="1">
        <v>0</v>
      </c>
      <c r="L1020" s="32">
        <v>202092.38</v>
      </c>
      <c r="M1020" s="1">
        <v>0</v>
      </c>
      <c r="N1020" s="32">
        <v>2771280.71</v>
      </c>
      <c r="O1020" s="1">
        <v>0</v>
      </c>
      <c r="P1020" s="1">
        <v>0</v>
      </c>
      <c r="Q1020" s="1">
        <v>0</v>
      </c>
      <c r="R1020" s="32">
        <v>157569.70000000001</v>
      </c>
      <c r="S1020" s="32">
        <v>30000</v>
      </c>
      <c r="T1020" s="32">
        <v>188011.7</v>
      </c>
      <c r="U1020" s="31"/>
      <c r="V1020" s="2" t="s">
        <v>936</v>
      </c>
      <c r="W1020" s="10">
        <v>9556160.1699999999</v>
      </c>
      <c r="X1020" s="10">
        <v>2949582.77</v>
      </c>
      <c r="Y1020" s="10">
        <v>1589804.34</v>
      </c>
      <c r="Z1020" s="10">
        <v>669935.97</v>
      </c>
      <c r="AA1020" s="10">
        <v>994020.59</v>
      </c>
      <c r="AB1020" s="10">
        <v>0</v>
      </c>
      <c r="AC1020" s="10">
        <v>0</v>
      </c>
      <c r="AD1020" s="10">
        <v>188117.47</v>
      </c>
      <c r="AE1020" s="10">
        <v>0</v>
      </c>
      <c r="AF1020" s="10">
        <v>2666508.5299999998</v>
      </c>
      <c r="AG1020" s="10">
        <v>0</v>
      </c>
      <c r="AH1020" s="10">
        <v>0</v>
      </c>
      <c r="AI1020" s="10">
        <v>0</v>
      </c>
      <c r="AJ1020" s="10">
        <v>283333.98000000004</v>
      </c>
      <c r="AK1020" s="10">
        <v>30000</v>
      </c>
      <c r="AL1020" s="10">
        <v>184856.52</v>
      </c>
      <c r="AN1020" s="31">
        <f t="shared" si="207"/>
        <v>204709.50999999978</v>
      </c>
      <c r="AO1020" s="13">
        <f t="shared" si="208"/>
        <v>-125764.28000000003</v>
      </c>
      <c r="AP1020" s="13">
        <f t="shared" si="209"/>
        <v>0</v>
      </c>
      <c r="AQ1020" s="13">
        <f t="shared" si="210"/>
        <v>3155.1800000000221</v>
      </c>
      <c r="AR1020" s="13">
        <f t="shared" si="211"/>
        <v>327318.60999999975</v>
      </c>
    </row>
    <row r="1021" spans="1:49" x14ac:dyDescent="0.25">
      <c r="A1021" s="5">
        <f t="shared" ref="A1021:B1021" si="275">+A1020+1</f>
        <v>1000</v>
      </c>
      <c r="B1021" s="26">
        <f t="shared" si="275"/>
        <v>234</v>
      </c>
      <c r="C1021" s="15" t="s">
        <v>106</v>
      </c>
      <c r="D1021" s="2" t="s">
        <v>937</v>
      </c>
      <c r="E1021" s="30">
        <f t="shared" si="230"/>
        <v>2487481.3400000003</v>
      </c>
      <c r="F1021" s="1">
        <v>0</v>
      </c>
      <c r="G1021" s="32">
        <v>1765469.2</v>
      </c>
      <c r="H1021" s="1">
        <v>0</v>
      </c>
      <c r="I1021" s="1">
        <v>0</v>
      </c>
      <c r="J1021" s="32">
        <v>348122.01</v>
      </c>
      <c r="K1021" s="1">
        <v>0</v>
      </c>
      <c r="L1021" s="32">
        <v>219760.41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32">
        <v>74768.02</v>
      </c>
      <c r="S1021" s="32">
        <v>36296</v>
      </c>
      <c r="T1021" s="32">
        <v>43065.7</v>
      </c>
      <c r="U1021" s="31"/>
      <c r="V1021" s="2" t="s">
        <v>937</v>
      </c>
      <c r="W1021" s="10">
        <v>2419183.62</v>
      </c>
      <c r="X1021" s="10">
        <v>0</v>
      </c>
      <c r="Y1021" s="10">
        <v>1732401.81</v>
      </c>
      <c r="Z1021" s="10">
        <v>0</v>
      </c>
      <c r="AA1021" s="10">
        <v>0</v>
      </c>
      <c r="AB1021" s="10">
        <v>349052.65</v>
      </c>
      <c r="AC1021" s="10">
        <v>0</v>
      </c>
      <c r="AD1021" s="10">
        <v>204990.67</v>
      </c>
      <c r="AE1021" s="10">
        <v>0</v>
      </c>
      <c r="AF1021" s="10">
        <v>0</v>
      </c>
      <c r="AG1021" s="10">
        <v>0</v>
      </c>
      <c r="AH1021" s="10">
        <v>0</v>
      </c>
      <c r="AI1021" s="10">
        <v>0</v>
      </c>
      <c r="AJ1021" s="10">
        <v>56076.35</v>
      </c>
      <c r="AK1021" s="10">
        <v>30000</v>
      </c>
      <c r="AL1021" s="10">
        <v>46662.14</v>
      </c>
      <c r="AN1021" s="31">
        <f t="shared" ref="AN1021:AN1083" si="276">+E1021-W1021</f>
        <v>68297.720000000205</v>
      </c>
      <c r="AO1021" s="13">
        <f t="shared" ref="AO1021:AO1083" si="277">+R1021-AJ1021</f>
        <v>18691.670000000006</v>
      </c>
      <c r="AP1021" s="13">
        <f t="shared" ref="AP1021:AP1083" si="278">+S1021-AK1021</f>
        <v>6296</v>
      </c>
      <c r="AQ1021" s="13">
        <f t="shared" ref="AQ1021:AQ1083" si="279">+T1021-AL1021</f>
        <v>-3596.4400000000023</v>
      </c>
      <c r="AR1021" s="13">
        <f t="shared" ref="AR1021:AR1083" si="280">+AN1021-AO1021-AP1021-AQ1021</f>
        <v>46906.490000000202</v>
      </c>
    </row>
    <row r="1022" spans="1:49" x14ac:dyDescent="0.25">
      <c r="A1022" s="5">
        <f t="shared" ref="A1022:B1022" si="281">+A1021+1</f>
        <v>1001</v>
      </c>
      <c r="B1022" s="26">
        <f t="shared" si="281"/>
        <v>235</v>
      </c>
      <c r="C1022" s="15" t="s">
        <v>106</v>
      </c>
      <c r="D1022" s="2" t="s">
        <v>938</v>
      </c>
      <c r="E1022" s="30">
        <f t="shared" si="230"/>
        <v>5207614.4099999992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32">
        <v>4895635.8099999996</v>
      </c>
      <c r="R1022" s="32">
        <v>161650.76</v>
      </c>
      <c r="S1022" s="32">
        <v>49608.56</v>
      </c>
      <c r="T1022" s="32">
        <v>100719.28</v>
      </c>
      <c r="U1022" s="31"/>
      <c r="V1022" s="2" t="s">
        <v>1481</v>
      </c>
      <c r="W1022" s="10">
        <v>5113212.38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  <c r="AC1022" s="10">
        <v>0</v>
      </c>
      <c r="AD1022" s="10">
        <v>0</v>
      </c>
      <c r="AE1022" s="10">
        <v>0</v>
      </c>
      <c r="AF1022" s="10">
        <v>0</v>
      </c>
      <c r="AG1022" s="10">
        <v>0</v>
      </c>
      <c r="AH1022" s="10">
        <v>0</v>
      </c>
      <c r="AI1022" s="10">
        <v>4818889.01</v>
      </c>
      <c r="AJ1022" s="10">
        <v>165978.69</v>
      </c>
      <c r="AK1022" s="10">
        <v>30000</v>
      </c>
      <c r="AL1022" s="10">
        <v>98344.68</v>
      </c>
      <c r="AN1022" s="31">
        <f t="shared" si="276"/>
        <v>94402.029999999329</v>
      </c>
      <c r="AO1022" s="13">
        <f t="shared" si="277"/>
        <v>-4327.929999999993</v>
      </c>
      <c r="AP1022" s="13">
        <f t="shared" si="278"/>
        <v>19608.559999999998</v>
      </c>
      <c r="AQ1022" s="13">
        <f t="shared" si="279"/>
        <v>2374.6000000000058</v>
      </c>
      <c r="AR1022" s="13">
        <f t="shared" si="280"/>
        <v>76746.799999999319</v>
      </c>
    </row>
    <row r="1023" spans="1:49" x14ac:dyDescent="0.25">
      <c r="A1023" s="5">
        <f t="shared" ref="A1023:B1023" si="282">+A1022+1</f>
        <v>1002</v>
      </c>
      <c r="B1023" s="26">
        <f t="shared" si="282"/>
        <v>236</v>
      </c>
      <c r="C1023" s="15" t="s">
        <v>106</v>
      </c>
      <c r="D1023" s="2" t="s">
        <v>939</v>
      </c>
      <c r="E1023" s="30">
        <f t="shared" si="230"/>
        <v>10774080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10001268.48</v>
      </c>
      <c r="N1023" s="1">
        <v>0</v>
      </c>
      <c r="O1023" s="1">
        <v>0</v>
      </c>
      <c r="P1023" s="1">
        <v>0</v>
      </c>
      <c r="Q1023" s="1">
        <v>0</v>
      </c>
      <c r="R1023" s="32">
        <v>538704</v>
      </c>
      <c r="S1023" s="32">
        <v>30000</v>
      </c>
      <c r="T1023" s="32">
        <v>204107.51999999999</v>
      </c>
      <c r="U1023" s="31"/>
      <c r="V1023" s="104" t="s">
        <v>939</v>
      </c>
      <c r="W1023" s="106">
        <v>10774080</v>
      </c>
      <c r="X1023" s="106">
        <v>0</v>
      </c>
      <c r="Y1023" s="106">
        <v>0</v>
      </c>
      <c r="Z1023" s="106">
        <v>0</v>
      </c>
      <c r="AA1023" s="106">
        <v>0</v>
      </c>
      <c r="AB1023" s="106">
        <v>0</v>
      </c>
      <c r="AC1023" s="106">
        <v>0</v>
      </c>
      <c r="AD1023" s="106">
        <v>0</v>
      </c>
      <c r="AE1023" s="106">
        <v>10001268.48</v>
      </c>
      <c r="AF1023" s="106">
        <v>0</v>
      </c>
      <c r="AG1023" s="106">
        <v>0</v>
      </c>
      <c r="AH1023" s="106">
        <v>0</v>
      </c>
      <c r="AI1023" s="106">
        <v>0</v>
      </c>
      <c r="AJ1023" s="106">
        <v>538704</v>
      </c>
      <c r="AK1023" s="106">
        <v>30000</v>
      </c>
      <c r="AL1023" s="106">
        <v>204107.51999999999</v>
      </c>
      <c r="AM1023" s="106"/>
      <c r="AN1023" s="105">
        <f t="shared" si="276"/>
        <v>0</v>
      </c>
      <c r="AO1023" s="107">
        <f t="shared" si="277"/>
        <v>0</v>
      </c>
      <c r="AP1023" s="107">
        <f t="shared" si="278"/>
        <v>0</v>
      </c>
      <c r="AQ1023" s="107">
        <f t="shared" si="279"/>
        <v>0</v>
      </c>
      <c r="AR1023" s="107">
        <f t="shared" si="280"/>
        <v>0</v>
      </c>
      <c r="AS1023" s="106"/>
      <c r="AT1023" s="106"/>
      <c r="AU1023" s="106"/>
      <c r="AV1023" s="106"/>
      <c r="AW1023" s="106"/>
    </row>
    <row r="1024" spans="1:49" x14ac:dyDescent="0.25">
      <c r="A1024" s="5">
        <f t="shared" ref="A1024:B1024" si="283">+A1023+1</f>
        <v>1003</v>
      </c>
      <c r="B1024" s="26">
        <f t="shared" si="283"/>
        <v>237</v>
      </c>
      <c r="C1024" s="15" t="s">
        <v>106</v>
      </c>
      <c r="D1024" s="2" t="s">
        <v>940</v>
      </c>
      <c r="E1024" s="30">
        <f t="shared" si="230"/>
        <v>10774080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10474566.109999999</v>
      </c>
      <c r="N1024" s="1">
        <v>0</v>
      </c>
      <c r="O1024" s="1">
        <v>0</v>
      </c>
      <c r="P1024" s="1">
        <v>0</v>
      </c>
      <c r="Q1024" s="1">
        <v>0</v>
      </c>
      <c r="R1024" s="32">
        <v>55747.23</v>
      </c>
      <c r="S1024" s="32">
        <v>30000</v>
      </c>
      <c r="T1024" s="32">
        <v>213766.66</v>
      </c>
      <c r="U1024" s="31"/>
      <c r="V1024" s="2" t="s">
        <v>940</v>
      </c>
      <c r="W1024" s="10">
        <v>10774080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  <c r="AC1024" s="10">
        <v>0</v>
      </c>
      <c r="AD1024" s="10">
        <v>0</v>
      </c>
      <c r="AE1024" s="10">
        <v>10001268.48</v>
      </c>
      <c r="AF1024" s="10">
        <v>0</v>
      </c>
      <c r="AG1024" s="10">
        <v>0</v>
      </c>
      <c r="AH1024" s="10">
        <v>0</v>
      </c>
      <c r="AI1024" s="10">
        <v>0</v>
      </c>
      <c r="AJ1024" s="10">
        <v>538704</v>
      </c>
      <c r="AK1024" s="10">
        <v>30000</v>
      </c>
      <c r="AL1024" s="10">
        <v>204107.51999999999</v>
      </c>
      <c r="AN1024" s="31">
        <f t="shared" si="276"/>
        <v>0</v>
      </c>
      <c r="AO1024" s="13">
        <f t="shared" si="277"/>
        <v>-482956.77</v>
      </c>
      <c r="AP1024" s="13">
        <f t="shared" si="278"/>
        <v>0</v>
      </c>
      <c r="AQ1024" s="13">
        <f t="shared" si="279"/>
        <v>9659.140000000014</v>
      </c>
      <c r="AR1024" s="13">
        <f t="shared" si="280"/>
        <v>473297.63</v>
      </c>
    </row>
    <row r="1025" spans="1:44" x14ac:dyDescent="0.25">
      <c r="A1025" s="5">
        <f t="shared" ref="A1025:B1025" si="284">+A1024+1</f>
        <v>1004</v>
      </c>
      <c r="B1025" s="26">
        <f t="shared" si="284"/>
        <v>238</v>
      </c>
      <c r="C1025" s="15" t="s">
        <v>106</v>
      </c>
      <c r="D1025" s="2" t="s">
        <v>941</v>
      </c>
      <c r="E1025" s="30">
        <f t="shared" si="230"/>
        <v>9928597.7599999998</v>
      </c>
      <c r="F1025" s="32">
        <v>2592682.6800000002</v>
      </c>
      <c r="G1025" s="32">
        <v>1379781.8</v>
      </c>
      <c r="H1025" s="32">
        <v>577395.25</v>
      </c>
      <c r="I1025" s="32">
        <v>857200.29</v>
      </c>
      <c r="J1025" s="1">
        <v>0</v>
      </c>
      <c r="K1025" s="1">
        <v>0</v>
      </c>
      <c r="L1025" s="32">
        <v>170830.52</v>
      </c>
      <c r="M1025" s="1">
        <v>0</v>
      </c>
      <c r="N1025" s="32">
        <v>2346063.14</v>
      </c>
      <c r="O1025" s="1">
        <v>0</v>
      </c>
      <c r="P1025" s="1">
        <v>0</v>
      </c>
      <c r="Q1025" s="32">
        <v>1574510.72</v>
      </c>
      <c r="R1025" s="32">
        <v>193905.15</v>
      </c>
      <c r="S1025" s="32">
        <v>45266.67</v>
      </c>
      <c r="T1025" s="32">
        <v>190961.54</v>
      </c>
      <c r="U1025" s="31"/>
      <c r="V1025" s="2" t="s">
        <v>941</v>
      </c>
      <c r="W1025" s="10">
        <v>9780838.4399999995</v>
      </c>
      <c r="X1025" s="10">
        <v>2493315.98</v>
      </c>
      <c r="Y1025" s="10">
        <v>1343879.75</v>
      </c>
      <c r="Z1025" s="10">
        <v>566304.52</v>
      </c>
      <c r="AA1025" s="10">
        <v>840256.96</v>
      </c>
      <c r="AB1025" s="10">
        <v>0</v>
      </c>
      <c r="AC1025" s="10">
        <v>0</v>
      </c>
      <c r="AD1025" s="10">
        <v>159017.85</v>
      </c>
      <c r="AE1025" s="10">
        <v>0</v>
      </c>
      <c r="AF1025" s="10">
        <v>2254030.09</v>
      </c>
      <c r="AG1025" s="10">
        <v>0</v>
      </c>
      <c r="AH1025" s="10">
        <v>0</v>
      </c>
      <c r="AI1025" s="10">
        <v>1557319.37</v>
      </c>
      <c r="AJ1025" s="10">
        <v>348670.56</v>
      </c>
      <c r="AK1025" s="10">
        <v>30000</v>
      </c>
      <c r="AL1025" s="10">
        <v>188043.36</v>
      </c>
      <c r="AN1025" s="31">
        <f t="shared" si="276"/>
        <v>147759.3200000003</v>
      </c>
      <c r="AO1025" s="13">
        <f t="shared" si="277"/>
        <v>-154765.41</v>
      </c>
      <c r="AP1025" s="13">
        <f t="shared" si="278"/>
        <v>15266.669999999998</v>
      </c>
      <c r="AQ1025" s="13">
        <f t="shared" si="279"/>
        <v>2918.1800000000221</v>
      </c>
      <c r="AR1025" s="13">
        <f t="shared" si="280"/>
        <v>284339.88000000035</v>
      </c>
    </row>
    <row r="1026" spans="1:44" x14ac:dyDescent="0.25">
      <c r="A1026" s="5">
        <f t="shared" ref="A1026:B1026" si="285">+A1025+1</f>
        <v>1005</v>
      </c>
      <c r="B1026" s="26">
        <f t="shared" si="285"/>
        <v>239</v>
      </c>
      <c r="C1026" s="15" t="s">
        <v>106</v>
      </c>
      <c r="D1026" s="2" t="s">
        <v>942</v>
      </c>
      <c r="E1026" s="30">
        <f t="shared" si="230"/>
        <v>42082826.590000011</v>
      </c>
      <c r="F1026" s="32">
        <v>7162363.6600000001</v>
      </c>
      <c r="G1026" s="32">
        <v>4031924.44</v>
      </c>
      <c r="H1026" s="32">
        <v>1382928.94</v>
      </c>
      <c r="I1026" s="32">
        <v>2116658.46</v>
      </c>
      <c r="J1026" s="1">
        <v>0</v>
      </c>
      <c r="K1026" s="1">
        <v>0</v>
      </c>
      <c r="L1026" s="32">
        <v>411572.84</v>
      </c>
      <c r="M1026" s="1">
        <v>0</v>
      </c>
      <c r="N1026" s="32">
        <v>5155825.9800000004</v>
      </c>
      <c r="O1026" s="1">
        <v>0</v>
      </c>
      <c r="P1026" s="32">
        <v>16454622.050000001</v>
      </c>
      <c r="Q1026" s="32">
        <v>3876424.96</v>
      </c>
      <c r="R1026" s="32">
        <v>610309.13000000012</v>
      </c>
      <c r="S1026" s="32">
        <v>59377.21</v>
      </c>
      <c r="T1026" s="32">
        <v>820818.92</v>
      </c>
      <c r="U1026" s="31"/>
      <c r="V1026" s="2" t="s">
        <v>942</v>
      </c>
      <c r="W1026" s="10">
        <v>40605334.43999999</v>
      </c>
      <c r="X1026" s="10">
        <v>6861148.8899999997</v>
      </c>
      <c r="Y1026" s="10">
        <v>3896175.92</v>
      </c>
      <c r="Z1026" s="10">
        <v>1351391.07</v>
      </c>
      <c r="AA1026" s="10">
        <v>2057762.88</v>
      </c>
      <c r="AB1026" s="10">
        <v>0</v>
      </c>
      <c r="AC1026" s="10">
        <v>0</v>
      </c>
      <c r="AD1026" s="10">
        <v>383068.82</v>
      </c>
      <c r="AE1026" s="10">
        <v>0</v>
      </c>
      <c r="AF1026" s="10">
        <v>4981000.7</v>
      </c>
      <c r="AG1026" s="10">
        <v>0</v>
      </c>
      <c r="AH1026" s="10">
        <v>15773088.74</v>
      </c>
      <c r="AI1026" s="10">
        <v>3846074.54</v>
      </c>
      <c r="AJ1026" s="10">
        <v>626649.15999999992</v>
      </c>
      <c r="AK1026" s="10">
        <v>30000</v>
      </c>
      <c r="AL1026" s="10">
        <v>798973.72</v>
      </c>
      <c r="AN1026" s="31">
        <f t="shared" si="276"/>
        <v>1477492.1500000209</v>
      </c>
      <c r="AO1026" s="13">
        <f t="shared" si="277"/>
        <v>-16340.029999999795</v>
      </c>
      <c r="AP1026" s="13">
        <f t="shared" si="278"/>
        <v>29377.21</v>
      </c>
      <c r="AQ1026" s="13">
        <f t="shared" si="279"/>
        <v>21845.20000000007</v>
      </c>
      <c r="AR1026" s="13">
        <f t="shared" si="280"/>
        <v>1442609.7700000205</v>
      </c>
    </row>
    <row r="1027" spans="1:44" x14ac:dyDescent="0.25">
      <c r="A1027" s="5">
        <f t="shared" ref="A1027:B1027" si="286">+A1026+1</f>
        <v>1006</v>
      </c>
      <c r="B1027" s="26">
        <f t="shared" si="286"/>
        <v>240</v>
      </c>
      <c r="C1027" s="15" t="s">
        <v>106</v>
      </c>
      <c r="D1027" s="2" t="s">
        <v>943</v>
      </c>
      <c r="E1027" s="30">
        <f t="shared" si="230"/>
        <v>42198909.369999997</v>
      </c>
      <c r="F1027" s="32">
        <v>6490753.5599999996</v>
      </c>
      <c r="G1027" s="32">
        <v>3677215.3</v>
      </c>
      <c r="H1027" s="32">
        <v>1155834.08</v>
      </c>
      <c r="I1027" s="32">
        <v>1542158.3</v>
      </c>
      <c r="J1027" s="32">
        <v>491934.99</v>
      </c>
      <c r="K1027" s="1">
        <v>0</v>
      </c>
      <c r="L1027" s="32">
        <v>466644.3</v>
      </c>
      <c r="M1027" s="1">
        <v>0</v>
      </c>
      <c r="N1027" s="32">
        <v>2873278.63</v>
      </c>
      <c r="O1027" s="1">
        <v>0</v>
      </c>
      <c r="P1027" s="32">
        <v>19609902.41</v>
      </c>
      <c r="Q1027" s="32">
        <v>4314554.87</v>
      </c>
      <c r="R1027" s="32">
        <v>706467.15</v>
      </c>
      <c r="S1027" s="32">
        <v>50049.84</v>
      </c>
      <c r="T1027" s="32">
        <v>820115.94000000006</v>
      </c>
      <c r="U1027" s="31"/>
      <c r="V1027" s="2" t="s">
        <v>943</v>
      </c>
      <c r="W1027" s="10">
        <v>40632832.130000003</v>
      </c>
      <c r="X1027" s="10">
        <v>6252801.3700000001</v>
      </c>
      <c r="Y1027" s="10">
        <v>3587227.14</v>
      </c>
      <c r="Z1027" s="10">
        <v>1157334.94</v>
      </c>
      <c r="AA1027" s="10">
        <v>1543685.86</v>
      </c>
      <c r="AB1027" s="10">
        <v>491810.78</v>
      </c>
      <c r="AC1027" s="10">
        <v>0</v>
      </c>
      <c r="AD1027" s="10">
        <v>434325.32</v>
      </c>
      <c r="AE1027" s="10">
        <v>0</v>
      </c>
      <c r="AF1027" s="10">
        <v>2652417.9300000002</v>
      </c>
      <c r="AG1027" s="10">
        <v>0</v>
      </c>
      <c r="AH1027" s="10">
        <v>18721532.989999998</v>
      </c>
      <c r="AI1027" s="10">
        <v>4265362.9000000004</v>
      </c>
      <c r="AJ1027" s="10">
        <v>698241.06</v>
      </c>
      <c r="AK1027" s="10">
        <v>30000</v>
      </c>
      <c r="AL1027" s="10">
        <v>798091.84</v>
      </c>
      <c r="AN1027" s="31">
        <f t="shared" si="276"/>
        <v>1566077.2399999946</v>
      </c>
      <c r="AO1027" s="13">
        <f t="shared" si="277"/>
        <v>8226.0899999999674</v>
      </c>
      <c r="AP1027" s="13">
        <f t="shared" si="278"/>
        <v>20049.839999999997</v>
      </c>
      <c r="AQ1027" s="13">
        <f t="shared" si="279"/>
        <v>22024.100000000093</v>
      </c>
      <c r="AR1027" s="13">
        <f t="shared" si="280"/>
        <v>1515777.2099999946</v>
      </c>
    </row>
    <row r="1028" spans="1:44" x14ac:dyDescent="0.25">
      <c r="A1028" s="5">
        <f t="shared" ref="A1028:B1028" si="287">+A1027+1</f>
        <v>1007</v>
      </c>
      <c r="B1028" s="26">
        <f t="shared" si="287"/>
        <v>241</v>
      </c>
      <c r="C1028" s="15" t="s">
        <v>106</v>
      </c>
      <c r="D1028" s="2" t="s">
        <v>944</v>
      </c>
      <c r="E1028" s="30">
        <f t="shared" si="230"/>
        <v>3405602.4099999997</v>
      </c>
      <c r="F1028" s="1">
        <v>0</v>
      </c>
      <c r="G1028" s="32">
        <v>1639993.71</v>
      </c>
      <c r="H1028" s="1">
        <v>0</v>
      </c>
      <c r="I1028" s="32">
        <v>1018176.86</v>
      </c>
      <c r="J1028" s="32">
        <v>324340.15000000002</v>
      </c>
      <c r="K1028" s="1">
        <v>0</v>
      </c>
      <c r="L1028" s="32">
        <v>204723.85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32">
        <v>117136.27999999998</v>
      </c>
      <c r="S1028" s="32">
        <v>40364</v>
      </c>
      <c r="T1028" s="32">
        <v>60867.560000000005</v>
      </c>
      <c r="U1028" s="31"/>
      <c r="V1028" s="2" t="s">
        <v>944</v>
      </c>
      <c r="W1028" s="10">
        <v>3335346.64</v>
      </c>
      <c r="X1028" s="10">
        <v>0</v>
      </c>
      <c r="Y1028" s="10">
        <v>1614971.7</v>
      </c>
      <c r="Z1028" s="10">
        <v>0</v>
      </c>
      <c r="AA1028" s="10">
        <v>1009756.41</v>
      </c>
      <c r="AB1028" s="10">
        <v>325392.26</v>
      </c>
      <c r="AC1028" s="10">
        <v>0</v>
      </c>
      <c r="AD1028" s="10">
        <v>191095.47</v>
      </c>
      <c r="AE1028" s="10">
        <v>0</v>
      </c>
      <c r="AF1028" s="10">
        <v>0</v>
      </c>
      <c r="AG1028" s="10">
        <v>0</v>
      </c>
      <c r="AH1028" s="10">
        <v>0</v>
      </c>
      <c r="AI1028" s="10">
        <v>0</v>
      </c>
      <c r="AJ1028" s="10">
        <v>100024.36</v>
      </c>
      <c r="AK1028" s="10">
        <v>30000</v>
      </c>
      <c r="AL1028" s="10">
        <v>64106.439999999995</v>
      </c>
      <c r="AN1028" s="31">
        <f t="shared" si="276"/>
        <v>70255.769999999553</v>
      </c>
      <c r="AO1028" s="13">
        <f t="shared" si="277"/>
        <v>17111.919999999984</v>
      </c>
      <c r="AP1028" s="13">
        <f t="shared" si="278"/>
        <v>10364</v>
      </c>
      <c r="AQ1028" s="13">
        <f t="shared" si="279"/>
        <v>-3238.8799999999901</v>
      </c>
      <c r="AR1028" s="13">
        <f t="shared" si="280"/>
        <v>46018.729999999559</v>
      </c>
    </row>
    <row r="1029" spans="1:44" x14ac:dyDescent="0.25">
      <c r="A1029" s="5">
        <f t="shared" ref="A1029:B1029" si="288">+A1028+1</f>
        <v>1008</v>
      </c>
      <c r="B1029" s="26">
        <f t="shared" si="288"/>
        <v>242</v>
      </c>
      <c r="C1029" s="15" t="s">
        <v>106</v>
      </c>
      <c r="D1029" s="2" t="s">
        <v>945</v>
      </c>
      <c r="E1029" s="30">
        <f t="shared" si="230"/>
        <v>11778026.24</v>
      </c>
      <c r="F1029" s="32">
        <v>2572164.5699999998</v>
      </c>
      <c r="G1029" s="32">
        <v>1355246.54</v>
      </c>
      <c r="H1029" s="32">
        <v>564596.6</v>
      </c>
      <c r="I1029" s="32">
        <v>837552.27</v>
      </c>
      <c r="J1029" s="32">
        <v>271193.39</v>
      </c>
      <c r="K1029" s="1">
        <v>0</v>
      </c>
      <c r="L1029" s="32">
        <v>171084.81</v>
      </c>
      <c r="M1029" s="1">
        <v>0</v>
      </c>
      <c r="N1029" s="32">
        <v>2258806.9500000002</v>
      </c>
      <c r="O1029" s="1">
        <v>0</v>
      </c>
      <c r="P1029" s="32">
        <v>1446063.03</v>
      </c>
      <c r="Q1029" s="32">
        <v>1520887.7</v>
      </c>
      <c r="R1029" s="32">
        <v>511616.22</v>
      </c>
      <c r="S1029" s="32">
        <v>47307.64</v>
      </c>
      <c r="T1029" s="32">
        <v>221506.52000000002</v>
      </c>
      <c r="U1029" s="31"/>
      <c r="V1029" s="2" t="s">
        <v>945</v>
      </c>
      <c r="W1029" s="10">
        <v>11619573.629999999</v>
      </c>
      <c r="X1029" s="10">
        <v>2494966.36</v>
      </c>
      <c r="Y1029" s="10">
        <v>1344769.27</v>
      </c>
      <c r="Z1029" s="10">
        <v>566679.37</v>
      </c>
      <c r="AA1029" s="10">
        <v>840813.13</v>
      </c>
      <c r="AB1029" s="10">
        <v>270950.59000000003</v>
      </c>
      <c r="AC1029" s="10">
        <v>0</v>
      </c>
      <c r="AD1029" s="10">
        <v>159123.1</v>
      </c>
      <c r="AE1029" s="10">
        <v>0</v>
      </c>
      <c r="AF1029" s="10">
        <v>2255522.08</v>
      </c>
      <c r="AG1029" s="10">
        <v>0</v>
      </c>
      <c r="AH1029" s="10">
        <v>1444768.35</v>
      </c>
      <c r="AI1029" s="10">
        <v>1558350.19</v>
      </c>
      <c r="AJ1029" s="10">
        <v>430448.69</v>
      </c>
      <c r="AK1029" s="10">
        <v>30000</v>
      </c>
      <c r="AL1029" s="10">
        <v>223182.5</v>
      </c>
      <c r="AN1029" s="31">
        <f t="shared" si="276"/>
        <v>158452.61000000127</v>
      </c>
      <c r="AO1029" s="13">
        <f t="shared" si="277"/>
        <v>81167.52999999997</v>
      </c>
      <c r="AP1029" s="13">
        <f t="shared" si="278"/>
        <v>17307.64</v>
      </c>
      <c r="AQ1029" s="13">
        <f t="shared" si="279"/>
        <v>-1675.9799999999814</v>
      </c>
      <c r="AR1029" s="13">
        <f t="shared" si="280"/>
        <v>61653.420000001279</v>
      </c>
    </row>
    <row r="1030" spans="1:44" x14ac:dyDescent="0.25">
      <c r="A1030" s="5">
        <f t="shared" ref="A1030:B1030" si="289">+A1029+1</f>
        <v>1009</v>
      </c>
      <c r="B1030" s="26">
        <f t="shared" si="289"/>
        <v>243</v>
      </c>
      <c r="C1030" s="15" t="s">
        <v>106</v>
      </c>
      <c r="D1030" s="2" t="s">
        <v>177</v>
      </c>
      <c r="E1030" s="30">
        <f t="shared" si="230"/>
        <v>1573281.42</v>
      </c>
      <c r="F1030" s="32">
        <v>0</v>
      </c>
      <c r="G1030" s="32">
        <v>0</v>
      </c>
      <c r="H1030" s="32">
        <v>0</v>
      </c>
      <c r="I1030" s="32">
        <v>0</v>
      </c>
      <c r="J1030" s="32">
        <v>0</v>
      </c>
      <c r="K1030" s="1">
        <v>0</v>
      </c>
      <c r="L1030" s="32">
        <v>0</v>
      </c>
      <c r="M1030" s="1">
        <v>0</v>
      </c>
      <c r="N1030" s="32">
        <v>0</v>
      </c>
      <c r="O1030" s="1">
        <v>0</v>
      </c>
      <c r="P1030" s="32">
        <v>1573281.42</v>
      </c>
      <c r="Q1030" s="32">
        <v>0</v>
      </c>
      <c r="R1030" s="32"/>
      <c r="S1030" s="32"/>
      <c r="T1030" s="32"/>
      <c r="U1030" s="31"/>
      <c r="V1030" s="2"/>
      <c r="AN1030" s="31"/>
      <c r="AO1030" s="13"/>
      <c r="AP1030" s="13"/>
      <c r="AQ1030" s="13"/>
      <c r="AR1030" s="13"/>
    </row>
    <row r="1031" spans="1:44" x14ac:dyDescent="0.25">
      <c r="A1031" s="5">
        <f t="shared" ref="A1031:B1031" si="290">+A1030+1</f>
        <v>1010</v>
      </c>
      <c r="B1031" s="26">
        <f t="shared" si="290"/>
        <v>244</v>
      </c>
      <c r="C1031" s="15" t="s">
        <v>106</v>
      </c>
      <c r="D1031" s="2" t="s">
        <v>946</v>
      </c>
      <c r="E1031" s="30">
        <f t="shared" si="230"/>
        <v>11456335.709999997</v>
      </c>
      <c r="F1031" s="32">
        <v>4981589.71</v>
      </c>
      <c r="G1031" s="32">
        <v>2811686.39</v>
      </c>
      <c r="H1031" s="32">
        <v>968412.6</v>
      </c>
      <c r="I1031" s="32">
        <v>1478190.92</v>
      </c>
      <c r="J1031" s="32">
        <v>539411.61</v>
      </c>
      <c r="K1031" s="1">
        <v>0</v>
      </c>
      <c r="L1031" s="32">
        <v>285565.2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32">
        <v>140303.28</v>
      </c>
      <c r="S1031" s="32">
        <v>30000</v>
      </c>
      <c r="T1031" s="32">
        <v>221176</v>
      </c>
      <c r="U1031" s="31"/>
      <c r="V1031" s="2" t="s">
        <v>946</v>
      </c>
      <c r="W1031" s="10">
        <v>11083510.550000001</v>
      </c>
      <c r="X1031" s="10">
        <v>4761184.0599999996</v>
      </c>
      <c r="Y1031" s="10">
        <v>2703688.7</v>
      </c>
      <c r="Z1031" s="10">
        <v>937776.12</v>
      </c>
      <c r="AA1031" s="10">
        <v>1427951.5</v>
      </c>
      <c r="AB1031" s="10">
        <v>540023.71</v>
      </c>
      <c r="AC1031" s="10">
        <v>0</v>
      </c>
      <c r="AD1031" s="10">
        <v>265824.46999999997</v>
      </c>
      <c r="AE1031" s="10">
        <v>0</v>
      </c>
      <c r="AF1031" s="10">
        <v>0</v>
      </c>
      <c r="AG1031" s="10">
        <v>0</v>
      </c>
      <c r="AH1031" s="10">
        <v>0</v>
      </c>
      <c r="AI1031" s="10">
        <v>0</v>
      </c>
      <c r="AJ1031" s="10">
        <v>199991.63</v>
      </c>
      <c r="AK1031" s="10">
        <v>30000</v>
      </c>
      <c r="AL1031" s="10">
        <v>217070.36</v>
      </c>
      <c r="AN1031" s="31">
        <f t="shared" si="276"/>
        <v>372825.15999999642</v>
      </c>
      <c r="AO1031" s="13">
        <f t="shared" si="277"/>
        <v>-59688.350000000006</v>
      </c>
      <c r="AP1031" s="13">
        <f t="shared" si="278"/>
        <v>0</v>
      </c>
      <c r="AQ1031" s="13">
        <f t="shared" si="279"/>
        <v>4105.640000000014</v>
      </c>
      <c r="AR1031" s="13">
        <f t="shared" si="280"/>
        <v>428407.86999999639</v>
      </c>
    </row>
    <row r="1032" spans="1:44" x14ac:dyDescent="0.25">
      <c r="A1032" s="5">
        <f t="shared" ref="A1032:B1032" si="291">+A1031+1</f>
        <v>1011</v>
      </c>
      <c r="B1032" s="26">
        <f t="shared" si="291"/>
        <v>245</v>
      </c>
      <c r="C1032" s="15" t="s">
        <v>106</v>
      </c>
      <c r="D1032" s="2" t="s">
        <v>947</v>
      </c>
      <c r="E1032" s="30">
        <f t="shared" si="230"/>
        <v>41613706.370000005</v>
      </c>
      <c r="F1032" s="32">
        <v>6942131.6699999999</v>
      </c>
      <c r="G1032" s="32">
        <v>3906678.13</v>
      </c>
      <c r="H1032" s="32">
        <v>1339716.97</v>
      </c>
      <c r="I1032" s="32">
        <v>2050307.42</v>
      </c>
      <c r="J1032" s="32">
        <v>754717.37</v>
      </c>
      <c r="K1032" s="1">
        <v>0</v>
      </c>
      <c r="L1032" s="32">
        <v>399050.42</v>
      </c>
      <c r="M1032" s="1">
        <v>0</v>
      </c>
      <c r="N1032" s="32">
        <v>4993997.2300000004</v>
      </c>
      <c r="O1032" s="1">
        <v>0</v>
      </c>
      <c r="P1032" s="32">
        <v>15297004.550000001</v>
      </c>
      <c r="Q1032" s="32">
        <v>3751545.55</v>
      </c>
      <c r="R1032" s="32">
        <v>1323023.9300000002</v>
      </c>
      <c r="S1032" s="32">
        <v>58100.49</v>
      </c>
      <c r="T1032" s="32">
        <v>797432.64</v>
      </c>
      <c r="U1032" s="31"/>
      <c r="V1032" s="2" t="s">
        <v>947</v>
      </c>
      <c r="W1032" s="10">
        <v>40005869.390000001</v>
      </c>
      <c r="X1032" s="10">
        <v>6652372.6100000003</v>
      </c>
      <c r="Y1032" s="10">
        <v>3777620.12</v>
      </c>
      <c r="Z1032" s="10">
        <v>1310269.9099999999</v>
      </c>
      <c r="AA1032" s="10">
        <v>1995147.7</v>
      </c>
      <c r="AB1032" s="10">
        <v>754526.37</v>
      </c>
      <c r="AC1032" s="10">
        <v>0</v>
      </c>
      <c r="AD1032" s="10">
        <v>371412.52</v>
      </c>
      <c r="AE1032" s="10">
        <v>0</v>
      </c>
      <c r="AF1032" s="10">
        <v>4829435</v>
      </c>
      <c r="AG1032" s="10">
        <v>0</v>
      </c>
      <c r="AH1032" s="10">
        <v>15293133.16</v>
      </c>
      <c r="AI1032" s="10">
        <v>3729043.26</v>
      </c>
      <c r="AJ1032" s="10">
        <v>472848.33999999997</v>
      </c>
      <c r="AK1032" s="10">
        <v>30000</v>
      </c>
      <c r="AL1032" s="10">
        <v>790060.40000000014</v>
      </c>
      <c r="AN1032" s="31">
        <f t="shared" si="276"/>
        <v>1607836.9800000042</v>
      </c>
      <c r="AO1032" s="13">
        <f t="shared" si="277"/>
        <v>850175.5900000002</v>
      </c>
      <c r="AP1032" s="13">
        <f t="shared" si="278"/>
        <v>28100.489999999998</v>
      </c>
      <c r="AQ1032" s="13">
        <f t="shared" si="279"/>
        <v>7372.2399999998743</v>
      </c>
      <c r="AR1032" s="13">
        <f t="shared" si="280"/>
        <v>722188.66000000411</v>
      </c>
    </row>
    <row r="1033" spans="1:44" x14ac:dyDescent="0.25">
      <c r="A1033" s="5">
        <f t="shared" ref="A1033:B1033" si="292">+A1032+1</f>
        <v>1012</v>
      </c>
      <c r="B1033" s="26">
        <f t="shared" si="292"/>
        <v>246</v>
      </c>
      <c r="C1033" s="15" t="s">
        <v>106</v>
      </c>
      <c r="D1033" s="2" t="s">
        <v>948</v>
      </c>
      <c r="E1033" s="30">
        <f t="shared" si="230"/>
        <v>53852470.810000002</v>
      </c>
      <c r="F1033" s="32">
        <v>8980628.6799999997</v>
      </c>
      <c r="G1033" s="32">
        <v>5055236.7699999996</v>
      </c>
      <c r="H1033" s="32">
        <v>1731228.74</v>
      </c>
      <c r="I1033" s="32">
        <v>2650425.7599999998</v>
      </c>
      <c r="J1033" s="32">
        <v>976795.26</v>
      </c>
      <c r="K1033" s="1">
        <v>0</v>
      </c>
      <c r="L1033" s="32">
        <v>516469.25</v>
      </c>
      <c r="M1033" s="1">
        <v>0</v>
      </c>
      <c r="N1033" s="32">
        <v>6471487.75</v>
      </c>
      <c r="O1033" s="1">
        <v>0</v>
      </c>
      <c r="P1033" s="32">
        <v>20025667.170000002</v>
      </c>
      <c r="Q1033" s="32">
        <v>4872790.28</v>
      </c>
      <c r="R1033" s="32">
        <v>1707366.3499999999</v>
      </c>
      <c r="S1033" s="32">
        <v>59674.76</v>
      </c>
      <c r="T1033" s="32">
        <v>804700.04</v>
      </c>
      <c r="U1033" s="31"/>
      <c r="V1033" s="2" t="s">
        <v>948</v>
      </c>
      <c r="W1033" s="10">
        <v>51766870.340000004</v>
      </c>
      <c r="X1033" s="10">
        <v>8610348.9399999995</v>
      </c>
      <c r="Y1033" s="10">
        <v>4889477.67</v>
      </c>
      <c r="Z1033" s="10">
        <v>1695918.4</v>
      </c>
      <c r="AA1033" s="10">
        <v>2582374.5699999998</v>
      </c>
      <c r="AB1033" s="10">
        <v>976604.26</v>
      </c>
      <c r="AC1033" s="10">
        <v>0</v>
      </c>
      <c r="AD1033" s="10">
        <v>480729.45</v>
      </c>
      <c r="AE1033" s="10">
        <v>0</v>
      </c>
      <c r="AF1033" s="10">
        <v>6250870.6500000004</v>
      </c>
      <c r="AG1033" s="10">
        <v>0</v>
      </c>
      <c r="AH1033" s="10">
        <v>19794323.120000001</v>
      </c>
      <c r="AI1033" s="10">
        <v>4826603.3099999996</v>
      </c>
      <c r="AJ1033" s="10">
        <v>607023.05000000005</v>
      </c>
      <c r="AK1033" s="10">
        <v>30000</v>
      </c>
      <c r="AL1033" s="10">
        <v>1022596.92</v>
      </c>
      <c r="AN1033" s="31">
        <f t="shared" si="276"/>
        <v>2085600.4699999988</v>
      </c>
      <c r="AO1033" s="13">
        <f t="shared" si="277"/>
        <v>1100343.2999999998</v>
      </c>
      <c r="AP1033" s="13">
        <f t="shared" si="278"/>
        <v>29674.760000000002</v>
      </c>
      <c r="AQ1033" s="13">
        <f t="shared" si="279"/>
        <v>-217896.88</v>
      </c>
      <c r="AR1033" s="13">
        <f t="shared" si="280"/>
        <v>1173479.2899999991</v>
      </c>
    </row>
    <row r="1034" spans="1:44" x14ac:dyDescent="0.25">
      <c r="A1034" s="5">
        <f t="shared" ref="A1034:B1034" si="293">+A1033+1</f>
        <v>1013</v>
      </c>
      <c r="B1034" s="26">
        <f t="shared" si="293"/>
        <v>247</v>
      </c>
      <c r="C1034" s="15" t="s">
        <v>106</v>
      </c>
      <c r="D1034" s="2" t="s">
        <v>949</v>
      </c>
      <c r="E1034" s="30">
        <f t="shared" si="230"/>
        <v>29848297.84</v>
      </c>
      <c r="F1034" s="32">
        <v>4961694.47</v>
      </c>
      <c r="G1034" s="32">
        <v>2782444.76</v>
      </c>
      <c r="H1034" s="32">
        <v>954047.64</v>
      </c>
      <c r="I1034" s="32">
        <v>1456957.88</v>
      </c>
      <c r="J1034" s="32">
        <v>541228.77</v>
      </c>
      <c r="K1034" s="1">
        <v>0</v>
      </c>
      <c r="L1034" s="32">
        <v>286172.98</v>
      </c>
      <c r="M1034" s="1">
        <v>0</v>
      </c>
      <c r="N1034" s="32">
        <v>3571503.3</v>
      </c>
      <c r="O1034" s="1">
        <v>0</v>
      </c>
      <c r="P1034" s="32">
        <v>10969906.08</v>
      </c>
      <c r="Q1034" s="32">
        <v>2663021.5099999998</v>
      </c>
      <c r="R1034" s="32">
        <v>1038264.04</v>
      </c>
      <c r="S1034" s="32">
        <v>52979.19</v>
      </c>
      <c r="T1034" s="32">
        <v>570077.22000000009</v>
      </c>
      <c r="U1034" s="31"/>
      <c r="V1034" s="2" t="s">
        <v>949</v>
      </c>
      <c r="W1034" s="10">
        <v>28786731.650000002</v>
      </c>
      <c r="X1034" s="10">
        <v>4770124.4800000004</v>
      </c>
      <c r="Y1034" s="10">
        <v>2708765.6</v>
      </c>
      <c r="Z1034" s="10">
        <v>939537.06</v>
      </c>
      <c r="AA1034" s="10">
        <v>1430632.87</v>
      </c>
      <c r="AB1034" s="10">
        <v>541037.76</v>
      </c>
      <c r="AC1034" s="10">
        <v>0</v>
      </c>
      <c r="AD1034" s="10">
        <v>266323.62</v>
      </c>
      <c r="AE1034" s="10">
        <v>0</v>
      </c>
      <c r="AF1034" s="10">
        <v>3462975.93</v>
      </c>
      <c r="AG1034" s="10">
        <v>0</v>
      </c>
      <c r="AH1034" s="10">
        <v>10966034.710000001</v>
      </c>
      <c r="AI1034" s="10">
        <v>2673933.29</v>
      </c>
      <c r="AJ1034" s="10">
        <v>430848.68999999994</v>
      </c>
      <c r="AK1034" s="10">
        <v>30000</v>
      </c>
      <c r="AL1034" s="10">
        <v>566517.6399999999</v>
      </c>
      <c r="AN1034" s="31">
        <f t="shared" si="276"/>
        <v>1061566.1899999976</v>
      </c>
      <c r="AO1034" s="13">
        <f t="shared" si="277"/>
        <v>607415.35000000009</v>
      </c>
      <c r="AP1034" s="13">
        <f t="shared" si="278"/>
        <v>22979.190000000002</v>
      </c>
      <c r="AQ1034" s="13">
        <f t="shared" si="279"/>
        <v>3559.5800000001909</v>
      </c>
      <c r="AR1034" s="13">
        <f t="shared" si="280"/>
        <v>427612.06999999733</v>
      </c>
    </row>
    <row r="1035" spans="1:44" x14ac:dyDescent="0.25">
      <c r="A1035" s="5">
        <f t="shared" ref="A1035:B1035" si="294">+A1034+1</f>
        <v>1014</v>
      </c>
      <c r="B1035" s="26">
        <f t="shared" si="294"/>
        <v>248</v>
      </c>
      <c r="C1035" s="15" t="s">
        <v>106</v>
      </c>
      <c r="D1035" s="2" t="s">
        <v>950</v>
      </c>
      <c r="E1035" s="30">
        <f t="shared" si="230"/>
        <v>4103569.5899999994</v>
      </c>
      <c r="F1035" s="1">
        <v>1663901.69</v>
      </c>
      <c r="G1035" s="1">
        <v>601933.61</v>
      </c>
      <c r="H1035" s="1">
        <v>232138.26</v>
      </c>
      <c r="I1035" s="1">
        <v>930118.69</v>
      </c>
      <c r="J1035" s="1">
        <v>0</v>
      </c>
      <c r="K1035" s="1">
        <v>0</v>
      </c>
      <c r="L1035" s="1">
        <v>408611.19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32">
        <v>166905.07</v>
      </c>
      <c r="S1035" s="1">
        <v>30000</v>
      </c>
      <c r="T1035" s="32">
        <v>69961.08</v>
      </c>
      <c r="U1035" s="31"/>
      <c r="V1035" s="2" t="s">
        <v>950</v>
      </c>
      <c r="W1035" s="10">
        <v>4103569.5899999994</v>
      </c>
      <c r="X1035" s="10">
        <v>1646563.17</v>
      </c>
      <c r="Y1035" s="10">
        <v>601933.61</v>
      </c>
      <c r="Z1035" s="10">
        <v>232138.26</v>
      </c>
      <c r="AA1035" s="10">
        <v>930118.69</v>
      </c>
      <c r="AB1035" s="10">
        <v>0</v>
      </c>
      <c r="AC1035" s="10">
        <v>0</v>
      </c>
      <c r="AD1035" s="10">
        <v>380269.57</v>
      </c>
      <c r="AE1035" s="10">
        <v>0</v>
      </c>
      <c r="AF1035" s="10">
        <v>0</v>
      </c>
      <c r="AG1035" s="10">
        <v>0</v>
      </c>
      <c r="AH1035" s="10">
        <v>0</v>
      </c>
      <c r="AI1035" s="10">
        <v>0</v>
      </c>
      <c r="AJ1035" s="10">
        <v>205178.46999999997</v>
      </c>
      <c r="AK1035" s="10">
        <v>30000</v>
      </c>
      <c r="AL1035" s="10">
        <v>77367.820000000007</v>
      </c>
      <c r="AN1035" s="31">
        <f t="shared" si="276"/>
        <v>0</v>
      </c>
      <c r="AO1035" s="13">
        <f t="shared" si="277"/>
        <v>-38273.399999999965</v>
      </c>
      <c r="AP1035" s="13">
        <f t="shared" si="278"/>
        <v>0</v>
      </c>
      <c r="AQ1035" s="13">
        <f t="shared" si="279"/>
        <v>-7406.7400000000052</v>
      </c>
      <c r="AR1035" s="13">
        <f t="shared" si="280"/>
        <v>45680.13999999997</v>
      </c>
    </row>
    <row r="1036" spans="1:44" x14ac:dyDescent="0.25">
      <c r="A1036" s="5">
        <f t="shared" ref="A1036:B1036" si="295">+A1035+1</f>
        <v>1015</v>
      </c>
      <c r="B1036" s="26">
        <f t="shared" si="295"/>
        <v>249</v>
      </c>
      <c r="C1036" s="15" t="s">
        <v>106</v>
      </c>
      <c r="D1036" s="2" t="s">
        <v>1213</v>
      </c>
      <c r="E1036" s="30">
        <f t="shared" si="230"/>
        <v>346436.92000000004</v>
      </c>
      <c r="F1036" s="1">
        <v>0</v>
      </c>
      <c r="G1036" s="1">
        <v>0</v>
      </c>
      <c r="H1036" s="1">
        <v>0</v>
      </c>
      <c r="I1036" s="1">
        <v>0</v>
      </c>
      <c r="J1036" s="32">
        <v>260247.27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32">
        <v>51599.37</v>
      </c>
      <c r="S1036" s="32">
        <v>30000</v>
      </c>
      <c r="T1036" s="32">
        <v>4590.28</v>
      </c>
      <c r="U1036" s="31"/>
      <c r="V1036" s="2" t="s">
        <v>1213</v>
      </c>
      <c r="W1036" s="10">
        <v>311114.13999999996</v>
      </c>
      <c r="X1036" s="10">
        <v>0</v>
      </c>
      <c r="Y1036" s="10">
        <v>0</v>
      </c>
      <c r="Z1036" s="10">
        <v>0</v>
      </c>
      <c r="AA1036" s="10">
        <v>0</v>
      </c>
      <c r="AB1036" s="10">
        <v>260247.27</v>
      </c>
      <c r="AC1036" s="10">
        <v>0</v>
      </c>
      <c r="AD1036" s="10">
        <v>0</v>
      </c>
      <c r="AE1036" s="10">
        <v>0</v>
      </c>
      <c r="AF1036" s="10">
        <v>0</v>
      </c>
      <c r="AG1036" s="10">
        <v>0</v>
      </c>
      <c r="AH1036" s="10">
        <v>0</v>
      </c>
      <c r="AI1036" s="10">
        <v>0</v>
      </c>
      <c r="AJ1036" s="10">
        <v>15555.71</v>
      </c>
      <c r="AK1036" s="10">
        <v>30000</v>
      </c>
      <c r="AL1036" s="10">
        <v>5311.16</v>
      </c>
      <c r="AN1036" s="31">
        <f t="shared" si="276"/>
        <v>35322.780000000086</v>
      </c>
      <c r="AO1036" s="13">
        <f t="shared" si="277"/>
        <v>36043.660000000003</v>
      </c>
      <c r="AP1036" s="13">
        <f t="shared" si="278"/>
        <v>0</v>
      </c>
      <c r="AQ1036" s="13">
        <f t="shared" si="279"/>
        <v>-720.88000000000011</v>
      </c>
      <c r="AR1036" s="13">
        <f t="shared" si="280"/>
        <v>8.276401786133647E-11</v>
      </c>
    </row>
    <row r="1037" spans="1:44" x14ac:dyDescent="0.25">
      <c r="A1037" s="5">
        <f t="shared" ref="A1037:B1037" si="296">+A1036+1</f>
        <v>1016</v>
      </c>
      <c r="B1037" s="26">
        <f t="shared" si="296"/>
        <v>250</v>
      </c>
      <c r="C1037" s="15" t="s">
        <v>106</v>
      </c>
      <c r="D1037" s="2" t="s">
        <v>951</v>
      </c>
      <c r="E1037" s="30">
        <f t="shared" si="230"/>
        <v>10823636.239999998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10475141.52</v>
      </c>
      <c r="N1037" s="1">
        <v>0</v>
      </c>
      <c r="O1037" s="1">
        <v>0</v>
      </c>
      <c r="P1037" s="1">
        <v>0</v>
      </c>
      <c r="Q1037" s="1">
        <v>0</v>
      </c>
      <c r="R1037" s="32">
        <v>105727.67999999999</v>
      </c>
      <c r="S1037" s="32">
        <v>30000</v>
      </c>
      <c r="T1037" s="32">
        <v>212767.04</v>
      </c>
      <c r="U1037" s="31"/>
      <c r="V1037" s="2" t="s">
        <v>951</v>
      </c>
      <c r="W1037" s="10">
        <v>10774080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  <c r="AC1037" s="10">
        <v>0</v>
      </c>
      <c r="AD1037" s="10">
        <v>0</v>
      </c>
      <c r="AE1037" s="10">
        <v>10001268.48</v>
      </c>
      <c r="AF1037" s="10">
        <v>0</v>
      </c>
      <c r="AG1037" s="10">
        <v>0</v>
      </c>
      <c r="AH1037" s="10">
        <v>0</v>
      </c>
      <c r="AI1037" s="10">
        <v>0</v>
      </c>
      <c r="AJ1037" s="10">
        <v>538704</v>
      </c>
      <c r="AK1037" s="10">
        <v>30000</v>
      </c>
      <c r="AL1037" s="10">
        <v>204107.51999999999</v>
      </c>
      <c r="AN1037" s="31">
        <f t="shared" si="276"/>
        <v>49556.239999998361</v>
      </c>
      <c r="AO1037" s="13">
        <f t="shared" si="277"/>
        <v>-432976.32</v>
      </c>
      <c r="AP1037" s="13">
        <f t="shared" si="278"/>
        <v>0</v>
      </c>
      <c r="AQ1037" s="13">
        <f t="shared" si="279"/>
        <v>8659.5200000000186</v>
      </c>
      <c r="AR1037" s="13">
        <f t="shared" si="280"/>
        <v>473873.03999999835</v>
      </c>
    </row>
    <row r="1038" spans="1:44" x14ac:dyDescent="0.25">
      <c r="A1038" s="5">
        <f t="shared" ref="A1038:B1038" si="297">+A1037+1</f>
        <v>1017</v>
      </c>
      <c r="B1038" s="26">
        <f t="shared" si="297"/>
        <v>251</v>
      </c>
      <c r="C1038" s="15" t="s">
        <v>55</v>
      </c>
      <c r="D1038" s="2" t="s">
        <v>952</v>
      </c>
      <c r="E1038" s="30">
        <f t="shared" si="230"/>
        <v>11595456.489999998</v>
      </c>
      <c r="F1038" s="32">
        <v>4920475.78</v>
      </c>
      <c r="G1038" s="32">
        <v>2619172.0499999998</v>
      </c>
      <c r="H1038" s="32">
        <v>1095930.0900000001</v>
      </c>
      <c r="I1038" s="32">
        <v>1630937.15</v>
      </c>
      <c r="J1038" s="32">
        <v>513340.77</v>
      </c>
      <c r="K1038" s="1">
        <v>0</v>
      </c>
      <c r="L1038" s="32">
        <v>323875.7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32">
        <v>231727.87</v>
      </c>
      <c r="S1038" s="32">
        <v>40000</v>
      </c>
      <c r="T1038" s="32">
        <v>219997.08</v>
      </c>
      <c r="U1038" s="31"/>
      <c r="V1038" s="2" t="s">
        <v>952</v>
      </c>
      <c r="W1038" s="10">
        <v>11220819.73</v>
      </c>
      <c r="X1038" s="10">
        <v>4731249.74</v>
      </c>
      <c r="Y1038" s="10">
        <v>2550110.29</v>
      </c>
      <c r="Z1038" s="10">
        <v>1074604.33</v>
      </c>
      <c r="AA1038" s="10">
        <v>1594449.13</v>
      </c>
      <c r="AB1038" s="10">
        <v>513808.49</v>
      </c>
      <c r="AC1038" s="10">
        <v>0</v>
      </c>
      <c r="AD1038" s="10">
        <v>301748.02</v>
      </c>
      <c r="AE1038" s="10">
        <v>0</v>
      </c>
      <c r="AF1038" s="10">
        <v>0</v>
      </c>
      <c r="AG1038" s="10">
        <v>0</v>
      </c>
      <c r="AH1038" s="10">
        <v>0</v>
      </c>
      <c r="AI1038" s="10">
        <v>0</v>
      </c>
      <c r="AJ1038" s="10">
        <v>205136.07</v>
      </c>
      <c r="AK1038" s="10">
        <v>30000</v>
      </c>
      <c r="AL1038" s="10">
        <v>219713.66</v>
      </c>
      <c r="AN1038" s="31">
        <f t="shared" si="276"/>
        <v>374636.75999999791</v>
      </c>
      <c r="AO1038" s="13">
        <f t="shared" si="277"/>
        <v>26591.799999999988</v>
      </c>
      <c r="AP1038" s="13">
        <f t="shared" si="278"/>
        <v>10000</v>
      </c>
      <c r="AQ1038" s="13">
        <f t="shared" si="279"/>
        <v>283.4199999999837</v>
      </c>
      <c r="AR1038" s="13">
        <f t="shared" si="280"/>
        <v>337761.53999999794</v>
      </c>
    </row>
    <row r="1039" spans="1:44" x14ac:dyDescent="0.25">
      <c r="A1039" s="5">
        <f t="shared" ref="A1039:B1039" si="298">+A1038+1</f>
        <v>1018</v>
      </c>
      <c r="B1039" s="26">
        <f t="shared" si="298"/>
        <v>252</v>
      </c>
      <c r="C1039" s="15" t="s">
        <v>55</v>
      </c>
      <c r="D1039" s="2" t="s">
        <v>180</v>
      </c>
      <c r="E1039" s="30">
        <f t="shared" si="230"/>
        <v>422784.91</v>
      </c>
      <c r="F1039" s="1">
        <v>0</v>
      </c>
      <c r="G1039" s="1">
        <v>0</v>
      </c>
      <c r="H1039" s="1">
        <v>0</v>
      </c>
      <c r="I1039" s="1">
        <v>0</v>
      </c>
      <c r="J1039" s="32">
        <v>364212.74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32">
        <v>21139.25</v>
      </c>
      <c r="S1039" s="32">
        <v>30000</v>
      </c>
      <c r="T1039" s="32">
        <v>7432.92</v>
      </c>
      <c r="U1039" s="31"/>
      <c r="V1039" s="2" t="s">
        <v>180</v>
      </c>
      <c r="W1039" s="10">
        <v>422784.91</v>
      </c>
      <c r="X1039" s="10">
        <v>0</v>
      </c>
      <c r="Y1039" s="10">
        <v>0</v>
      </c>
      <c r="Z1039" s="10">
        <v>0</v>
      </c>
      <c r="AA1039" s="10">
        <v>0</v>
      </c>
      <c r="AB1039" s="10">
        <v>364212.74</v>
      </c>
      <c r="AC1039" s="10">
        <v>0</v>
      </c>
      <c r="AD1039" s="10">
        <v>0</v>
      </c>
      <c r="AE1039" s="10">
        <v>0</v>
      </c>
      <c r="AF1039" s="10">
        <v>0</v>
      </c>
      <c r="AG1039" s="10">
        <v>0</v>
      </c>
      <c r="AH1039" s="10">
        <v>0</v>
      </c>
      <c r="AI1039" s="10">
        <v>0</v>
      </c>
      <c r="AJ1039" s="10">
        <v>21139.25</v>
      </c>
      <c r="AK1039" s="10">
        <v>30000</v>
      </c>
      <c r="AL1039" s="10">
        <v>7432.92</v>
      </c>
      <c r="AN1039" s="31">
        <f t="shared" si="276"/>
        <v>0</v>
      </c>
      <c r="AO1039" s="13">
        <f t="shared" si="277"/>
        <v>0</v>
      </c>
      <c r="AP1039" s="13">
        <f t="shared" si="278"/>
        <v>0</v>
      </c>
      <c r="AQ1039" s="13">
        <f t="shared" si="279"/>
        <v>0</v>
      </c>
      <c r="AR1039" s="13">
        <f t="shared" si="280"/>
        <v>0</v>
      </c>
    </row>
    <row r="1040" spans="1:44" x14ac:dyDescent="0.25">
      <c r="A1040" s="5">
        <f t="shared" ref="A1040:B1040" si="299">+A1039+1</f>
        <v>1019</v>
      </c>
      <c r="B1040" s="26">
        <f t="shared" si="299"/>
        <v>253</v>
      </c>
      <c r="C1040" s="15" t="s">
        <v>55</v>
      </c>
      <c r="D1040" s="2" t="s">
        <v>953</v>
      </c>
      <c r="E1040" s="30">
        <f t="shared" ref="E1040:E1103" si="300">SUM(F1040:T1040)</f>
        <v>16193324.450000001</v>
      </c>
      <c r="F1040" s="32">
        <v>3855791.29</v>
      </c>
      <c r="G1040" s="32">
        <v>2051747.06</v>
      </c>
      <c r="H1040" s="32">
        <v>857331.78</v>
      </c>
      <c r="I1040" s="1">
        <v>0</v>
      </c>
      <c r="J1040" s="32">
        <v>403279.71</v>
      </c>
      <c r="K1040" s="1">
        <v>0</v>
      </c>
      <c r="L1040" s="32">
        <v>254436.29</v>
      </c>
      <c r="M1040" s="1">
        <v>0</v>
      </c>
      <c r="N1040" s="32">
        <v>3399184.01</v>
      </c>
      <c r="O1040" s="1">
        <v>0</v>
      </c>
      <c r="P1040" s="32">
        <v>2140019.1</v>
      </c>
      <c r="Q1040" s="32">
        <v>2307239.64</v>
      </c>
      <c r="R1040" s="32">
        <v>532996.85</v>
      </c>
      <c r="S1040" s="32">
        <v>83984.459999999992</v>
      </c>
      <c r="T1040" s="32">
        <v>307314.26</v>
      </c>
      <c r="U1040" s="31"/>
      <c r="V1040" s="2" t="s">
        <v>953</v>
      </c>
      <c r="W1040" s="10">
        <v>15897624.799999999</v>
      </c>
      <c r="X1040" s="10">
        <v>3718696.66</v>
      </c>
      <c r="Y1040" s="10">
        <v>2004351.3</v>
      </c>
      <c r="Z1040" s="10">
        <v>844624.1</v>
      </c>
      <c r="AA1040" s="10">
        <v>0</v>
      </c>
      <c r="AB1040" s="10">
        <v>403846.34</v>
      </c>
      <c r="AC1040" s="10">
        <v>0</v>
      </c>
      <c r="AD1040" s="10">
        <v>237169.76</v>
      </c>
      <c r="AE1040" s="10">
        <v>0</v>
      </c>
      <c r="AF1040" s="10">
        <v>3361809.83</v>
      </c>
      <c r="AG1040" s="10">
        <v>0</v>
      </c>
      <c r="AH1040" s="10">
        <v>2153397.85</v>
      </c>
      <c r="AI1040" s="10">
        <v>2322689.29</v>
      </c>
      <c r="AJ1040" s="10">
        <v>513966.52999999997</v>
      </c>
      <c r="AK1040" s="10">
        <v>30000</v>
      </c>
      <c r="AL1040" s="10">
        <v>307073.14</v>
      </c>
      <c r="AN1040" s="31">
        <f t="shared" si="276"/>
        <v>295699.65000000224</v>
      </c>
      <c r="AO1040" s="13">
        <f t="shared" si="277"/>
        <v>19030.320000000007</v>
      </c>
      <c r="AP1040" s="13">
        <f t="shared" si="278"/>
        <v>53984.459999999992</v>
      </c>
      <c r="AQ1040" s="13">
        <f t="shared" si="279"/>
        <v>241.11999999999534</v>
      </c>
      <c r="AR1040" s="13">
        <f t="shared" si="280"/>
        <v>222443.75000000224</v>
      </c>
    </row>
    <row r="1041" spans="1:44" x14ac:dyDescent="0.25">
      <c r="A1041" s="5">
        <f t="shared" ref="A1041:B1041" si="301">+A1040+1</f>
        <v>1020</v>
      </c>
      <c r="B1041" s="26">
        <f t="shared" si="301"/>
        <v>254</v>
      </c>
      <c r="C1041" s="15" t="s">
        <v>186</v>
      </c>
      <c r="D1041" s="2" t="s">
        <v>589</v>
      </c>
      <c r="E1041" s="30">
        <f t="shared" si="300"/>
        <v>3249660.1300000004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2865759.18</v>
      </c>
      <c r="R1041" s="32">
        <v>298271.79000000004</v>
      </c>
      <c r="S1041" s="1">
        <v>30000</v>
      </c>
      <c r="T1041" s="32">
        <v>55629.159999999996</v>
      </c>
      <c r="U1041" s="31"/>
      <c r="V1041" s="2" t="s">
        <v>589</v>
      </c>
      <c r="W1041" s="10">
        <v>3109730.59</v>
      </c>
      <c r="X1041" s="10">
        <v>0</v>
      </c>
      <c r="Y1041" s="10">
        <v>0</v>
      </c>
      <c r="Z1041" s="10">
        <v>0</v>
      </c>
      <c r="AA1041" s="10">
        <v>0</v>
      </c>
      <c r="AB1041" s="10">
        <v>0</v>
      </c>
      <c r="AC1041" s="10">
        <v>0</v>
      </c>
      <c r="AD1041" s="10">
        <v>0</v>
      </c>
      <c r="AE1041" s="10">
        <v>0</v>
      </c>
      <c r="AF1041" s="10">
        <v>0</v>
      </c>
      <c r="AG1041" s="10">
        <v>0</v>
      </c>
      <c r="AH1041" s="10">
        <v>0</v>
      </c>
      <c r="AI1041" s="10">
        <v>2865759.18</v>
      </c>
      <c r="AJ1041" s="10">
        <v>155486.53</v>
      </c>
      <c r="AK1041" s="10">
        <v>30000</v>
      </c>
      <c r="AL1041" s="10">
        <v>58484.88</v>
      </c>
      <c r="AN1041" s="31">
        <f t="shared" si="276"/>
        <v>139929.5400000005</v>
      </c>
      <c r="AO1041" s="13">
        <f t="shared" si="277"/>
        <v>142785.26000000004</v>
      </c>
      <c r="AP1041" s="13">
        <f t="shared" si="278"/>
        <v>0</v>
      </c>
      <c r="AQ1041" s="13">
        <f t="shared" si="279"/>
        <v>-2855.7200000000012</v>
      </c>
      <c r="AR1041" s="13">
        <f t="shared" si="280"/>
        <v>4.6566128730773926E-10</v>
      </c>
    </row>
    <row r="1042" spans="1:44" x14ac:dyDescent="0.25">
      <c r="A1042" s="5">
        <f t="shared" ref="A1042:B1042" si="302">+A1041+1</f>
        <v>1021</v>
      </c>
      <c r="B1042" s="26">
        <f t="shared" si="302"/>
        <v>255</v>
      </c>
      <c r="C1042" s="15" t="s">
        <v>186</v>
      </c>
      <c r="D1042" s="2" t="s">
        <v>592</v>
      </c>
      <c r="E1042" s="30">
        <f t="shared" si="300"/>
        <v>2272603.6500000004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1956119.6</v>
      </c>
      <c r="R1042" s="32">
        <v>249418.97000000003</v>
      </c>
      <c r="S1042" s="1">
        <v>30000</v>
      </c>
      <c r="T1042" s="32">
        <v>37065.08</v>
      </c>
      <c r="U1042" s="31"/>
      <c r="V1042" s="2" t="s">
        <v>592</v>
      </c>
      <c r="W1042" s="10">
        <v>2132674.11</v>
      </c>
      <c r="X1042" s="10">
        <v>0</v>
      </c>
      <c r="Y1042" s="10">
        <v>0</v>
      </c>
      <c r="Z1042" s="10">
        <v>0</v>
      </c>
      <c r="AA1042" s="10">
        <v>0</v>
      </c>
      <c r="AB1042" s="10">
        <v>0</v>
      </c>
      <c r="AC1042" s="10">
        <v>0</v>
      </c>
      <c r="AD1042" s="10">
        <v>0</v>
      </c>
      <c r="AE1042" s="10">
        <v>0</v>
      </c>
      <c r="AF1042" s="10">
        <v>0</v>
      </c>
      <c r="AG1042" s="10">
        <v>0</v>
      </c>
      <c r="AH1042" s="10">
        <v>0</v>
      </c>
      <c r="AI1042" s="10">
        <v>1956119.6</v>
      </c>
      <c r="AJ1042" s="10">
        <v>106633.71</v>
      </c>
      <c r="AK1042" s="10">
        <v>30000</v>
      </c>
      <c r="AL1042" s="10">
        <v>39920.800000000003</v>
      </c>
      <c r="AN1042" s="31">
        <f t="shared" si="276"/>
        <v>139929.5400000005</v>
      </c>
      <c r="AO1042" s="13">
        <f t="shared" si="277"/>
        <v>142785.26</v>
      </c>
      <c r="AP1042" s="13">
        <f t="shared" si="278"/>
        <v>0</v>
      </c>
      <c r="AQ1042" s="13">
        <f t="shared" si="279"/>
        <v>-2855.7200000000012</v>
      </c>
      <c r="AR1042" s="13">
        <f t="shared" si="280"/>
        <v>4.9476511776447296E-10</v>
      </c>
    </row>
    <row r="1043" spans="1:44" x14ac:dyDescent="0.25">
      <c r="A1043" s="5">
        <f t="shared" ref="A1043:B1043" si="303">+A1042+1</f>
        <v>1022</v>
      </c>
      <c r="B1043" s="26">
        <f t="shared" si="303"/>
        <v>256</v>
      </c>
      <c r="C1043" s="15" t="s">
        <v>186</v>
      </c>
      <c r="D1043" s="2" t="s">
        <v>954</v>
      </c>
      <c r="E1043" s="30">
        <f t="shared" si="300"/>
        <v>6613585.3300000001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2357528.21</v>
      </c>
      <c r="O1043" s="1">
        <v>0</v>
      </c>
      <c r="P1043" s="1">
        <v>0</v>
      </c>
      <c r="Q1043" s="1">
        <v>3770319.74</v>
      </c>
      <c r="R1043" s="32">
        <v>330679.26</v>
      </c>
      <c r="S1043" s="1">
        <v>30000</v>
      </c>
      <c r="T1043" s="32">
        <v>125058.12</v>
      </c>
      <c r="U1043" s="31"/>
      <c r="V1043" s="2" t="s">
        <v>954</v>
      </c>
      <c r="W1043" s="10">
        <v>6613585.3300000001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  <c r="AC1043" s="10">
        <v>0</v>
      </c>
      <c r="AD1043" s="10">
        <v>0</v>
      </c>
      <c r="AE1043" s="10">
        <v>0</v>
      </c>
      <c r="AF1043" s="10">
        <v>2357528.21</v>
      </c>
      <c r="AG1043" s="10">
        <v>0</v>
      </c>
      <c r="AH1043" s="10">
        <v>0</v>
      </c>
      <c r="AI1043" s="10">
        <v>3770319.74</v>
      </c>
      <c r="AJ1043" s="10">
        <v>330679.26</v>
      </c>
      <c r="AK1043" s="10">
        <v>30000</v>
      </c>
      <c r="AL1043" s="10">
        <v>125058.12</v>
      </c>
      <c r="AN1043" s="31">
        <f t="shared" si="276"/>
        <v>0</v>
      </c>
      <c r="AO1043" s="13">
        <f t="shared" si="277"/>
        <v>0</v>
      </c>
      <c r="AP1043" s="13">
        <f t="shared" si="278"/>
        <v>0</v>
      </c>
      <c r="AQ1043" s="13">
        <f t="shared" si="279"/>
        <v>0</v>
      </c>
      <c r="AR1043" s="13">
        <f t="shared" si="280"/>
        <v>0</v>
      </c>
    </row>
    <row r="1044" spans="1:44" x14ac:dyDescent="0.25">
      <c r="A1044" s="5">
        <f t="shared" ref="A1044:B1044" si="304">+A1043+1</f>
        <v>1023</v>
      </c>
      <c r="B1044" s="26">
        <f t="shared" si="304"/>
        <v>257</v>
      </c>
      <c r="C1044" s="15" t="s">
        <v>186</v>
      </c>
      <c r="D1044" s="2" t="s">
        <v>955</v>
      </c>
      <c r="E1044" s="30">
        <f t="shared" si="300"/>
        <v>11100645.469999999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3964693.3</v>
      </c>
      <c r="O1044" s="1">
        <v>0</v>
      </c>
      <c r="P1044" s="1">
        <v>0</v>
      </c>
      <c r="Q1044" s="1">
        <v>6340607.6399999997</v>
      </c>
      <c r="R1044" s="32">
        <v>555032.27</v>
      </c>
      <c r="S1044" s="1">
        <v>30000</v>
      </c>
      <c r="T1044" s="32">
        <v>210312.26</v>
      </c>
      <c r="U1044" s="31"/>
      <c r="V1044" s="2" t="s">
        <v>955</v>
      </c>
      <c r="W1044" s="10">
        <v>11100645.469999999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  <c r="AC1044" s="10">
        <v>0</v>
      </c>
      <c r="AD1044" s="10">
        <v>0</v>
      </c>
      <c r="AE1044" s="10">
        <v>0</v>
      </c>
      <c r="AF1044" s="10">
        <v>3964693.3</v>
      </c>
      <c r="AG1044" s="10">
        <v>0</v>
      </c>
      <c r="AH1044" s="10">
        <v>0</v>
      </c>
      <c r="AI1044" s="10">
        <v>6340607.6399999997</v>
      </c>
      <c r="AJ1044" s="10">
        <v>555032.27</v>
      </c>
      <c r="AK1044" s="10">
        <v>30000</v>
      </c>
      <c r="AL1044" s="10">
        <v>210312.26</v>
      </c>
      <c r="AN1044" s="31">
        <f t="shared" si="276"/>
        <v>0</v>
      </c>
      <c r="AO1044" s="13">
        <f t="shared" si="277"/>
        <v>0</v>
      </c>
      <c r="AP1044" s="13">
        <f t="shared" si="278"/>
        <v>0</v>
      </c>
      <c r="AQ1044" s="13">
        <f t="shared" si="279"/>
        <v>0</v>
      </c>
      <c r="AR1044" s="13">
        <f t="shared" si="280"/>
        <v>0</v>
      </c>
    </row>
    <row r="1045" spans="1:44" x14ac:dyDescent="0.25">
      <c r="A1045" s="5">
        <f t="shared" ref="A1045:B1045" si="305">+A1044+1</f>
        <v>1024</v>
      </c>
      <c r="B1045" s="26">
        <f t="shared" si="305"/>
        <v>258</v>
      </c>
      <c r="C1045" s="15" t="s">
        <v>600</v>
      </c>
      <c r="D1045" s="2" t="s">
        <v>956</v>
      </c>
      <c r="E1045" s="30">
        <f t="shared" si="300"/>
        <v>4633880.5387117276</v>
      </c>
      <c r="F1045" s="1">
        <v>1933402.63</v>
      </c>
      <c r="G1045" s="1">
        <v>692788.72</v>
      </c>
      <c r="H1045" s="1">
        <v>263524.26</v>
      </c>
      <c r="I1045" s="1">
        <v>1088782.56</v>
      </c>
      <c r="J1045" s="1">
        <v>0</v>
      </c>
      <c r="K1045" s="1">
        <v>0</v>
      </c>
      <c r="L1045" s="1">
        <v>457241.71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32">
        <v>86946.818711727479</v>
      </c>
      <c r="S1045" s="1">
        <v>30000</v>
      </c>
      <c r="T1045" s="32">
        <v>81193.84</v>
      </c>
      <c r="U1045" s="31"/>
      <c r="V1045" s="2" t="s">
        <v>956</v>
      </c>
      <c r="W1045" s="10">
        <v>4628633.92</v>
      </c>
      <c r="X1045" s="10">
        <v>1863048.92</v>
      </c>
      <c r="Y1045" s="10">
        <v>681078.6</v>
      </c>
      <c r="Z1045" s="10">
        <v>262664.62</v>
      </c>
      <c r="AA1045" s="10">
        <v>1052404.6200000001</v>
      </c>
      <c r="AB1045" s="10">
        <v>0</v>
      </c>
      <c r="AC1045" s="10">
        <v>0</v>
      </c>
      <c r="AD1045" s="10">
        <v>425546.03</v>
      </c>
      <c r="AE1045" s="10">
        <v>0</v>
      </c>
      <c r="AF1045" s="10">
        <v>0</v>
      </c>
      <c r="AG1045" s="10">
        <v>0</v>
      </c>
      <c r="AH1045" s="10">
        <v>0</v>
      </c>
      <c r="AI1045" s="10">
        <v>0</v>
      </c>
      <c r="AJ1045" s="10">
        <v>226447.41</v>
      </c>
      <c r="AK1045" s="10">
        <v>30000</v>
      </c>
      <c r="AL1045" s="10">
        <v>87443.72</v>
      </c>
      <c r="AN1045" s="31">
        <f t="shared" si="276"/>
        <v>5246.6187117276713</v>
      </c>
      <c r="AO1045" s="13">
        <f t="shared" si="277"/>
        <v>-139500.59128827252</v>
      </c>
      <c r="AP1045" s="13">
        <f t="shared" si="278"/>
        <v>0</v>
      </c>
      <c r="AQ1045" s="13">
        <f t="shared" si="279"/>
        <v>-6249.8800000000047</v>
      </c>
      <c r="AR1045" s="13">
        <f t="shared" si="280"/>
        <v>150997.0900000002</v>
      </c>
    </row>
    <row r="1046" spans="1:44" x14ac:dyDescent="0.25">
      <c r="A1046" s="5">
        <f t="shared" ref="A1046:B1046" si="306">+A1045+1</f>
        <v>1025</v>
      </c>
      <c r="B1046" s="26">
        <f t="shared" si="306"/>
        <v>259</v>
      </c>
      <c r="C1046" s="15" t="s">
        <v>600</v>
      </c>
      <c r="D1046" s="2" t="s">
        <v>957</v>
      </c>
      <c r="E1046" s="30">
        <f t="shared" si="300"/>
        <v>4601849.7364512142</v>
      </c>
      <c r="F1046" s="1">
        <v>1918303.51</v>
      </c>
      <c r="G1046" s="1">
        <v>677865.33</v>
      </c>
      <c r="H1046" s="1">
        <v>260735.62</v>
      </c>
      <c r="I1046" s="1">
        <v>1077127.1299999999</v>
      </c>
      <c r="J1046" s="1">
        <v>0</v>
      </c>
      <c r="K1046" s="1">
        <v>0</v>
      </c>
      <c r="L1046" s="1">
        <v>454060.52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32">
        <v>103471.26645121403</v>
      </c>
      <c r="S1046" s="1">
        <v>30000</v>
      </c>
      <c r="T1046" s="32">
        <v>80286.359999999986</v>
      </c>
      <c r="U1046" s="31"/>
      <c r="V1046" s="2" t="s">
        <v>957</v>
      </c>
      <c r="W1046" s="10">
        <v>4603451.2699999996</v>
      </c>
      <c r="X1046" s="10">
        <v>1850082.59</v>
      </c>
      <c r="Y1046" s="10">
        <v>676338.48</v>
      </c>
      <c r="Z1046" s="10">
        <v>260836.54</v>
      </c>
      <c r="AA1046" s="10">
        <v>1045080.16</v>
      </c>
      <c r="AB1046" s="10">
        <v>0</v>
      </c>
      <c r="AC1046" s="10">
        <v>0</v>
      </c>
      <c r="AD1046" s="10">
        <v>422584.34</v>
      </c>
      <c r="AE1046" s="10">
        <v>0</v>
      </c>
      <c r="AF1046" s="10">
        <v>0</v>
      </c>
      <c r="AG1046" s="10">
        <v>0</v>
      </c>
      <c r="AH1046" s="10">
        <v>0</v>
      </c>
      <c r="AI1046" s="10">
        <v>0</v>
      </c>
      <c r="AJ1046" s="10">
        <v>231694.02</v>
      </c>
      <c r="AK1046" s="10">
        <v>30000</v>
      </c>
      <c r="AL1046" s="10">
        <v>86835.139999999985</v>
      </c>
      <c r="AN1046" s="31">
        <f t="shared" si="276"/>
        <v>-1601.5335487853736</v>
      </c>
      <c r="AO1046" s="13">
        <f t="shared" si="277"/>
        <v>-128222.75354878596</v>
      </c>
      <c r="AP1046" s="13">
        <f t="shared" si="278"/>
        <v>0</v>
      </c>
      <c r="AQ1046" s="13">
        <f t="shared" si="279"/>
        <v>-6548.7799999999988</v>
      </c>
      <c r="AR1046" s="13">
        <f t="shared" si="280"/>
        <v>133170.00000000058</v>
      </c>
    </row>
    <row r="1047" spans="1:44" x14ac:dyDescent="0.25">
      <c r="A1047" s="5">
        <f t="shared" ref="A1047:B1047" si="307">+A1046+1</f>
        <v>1026</v>
      </c>
      <c r="B1047" s="26">
        <f t="shared" si="307"/>
        <v>260</v>
      </c>
      <c r="C1047" s="15" t="s">
        <v>600</v>
      </c>
      <c r="D1047" s="2" t="s">
        <v>958</v>
      </c>
      <c r="E1047" s="30">
        <f t="shared" si="300"/>
        <v>2951768.8599999994</v>
      </c>
      <c r="F1047" s="32">
        <v>1277139.53</v>
      </c>
      <c r="G1047" s="32">
        <v>643443.07999999996</v>
      </c>
      <c r="H1047" s="32">
        <v>245690.74</v>
      </c>
      <c r="I1047" s="32">
        <v>397212.08</v>
      </c>
      <c r="J1047" s="1">
        <v>0</v>
      </c>
      <c r="K1047" s="1">
        <v>0</v>
      </c>
      <c r="L1047" s="32">
        <v>260246.92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32">
        <v>45162.75</v>
      </c>
      <c r="S1047" s="32">
        <v>30000</v>
      </c>
      <c r="T1047" s="32">
        <v>52873.759999999995</v>
      </c>
      <c r="U1047" s="31"/>
      <c r="V1047" s="2" t="s">
        <v>958</v>
      </c>
      <c r="W1047" s="10">
        <v>2890915.68</v>
      </c>
      <c r="X1047" s="10">
        <v>1226834.8700000001</v>
      </c>
      <c r="Y1047" s="10">
        <v>623091.79</v>
      </c>
      <c r="Z1047" s="10">
        <v>239774.82</v>
      </c>
      <c r="AA1047" s="10">
        <v>386836.39</v>
      </c>
      <c r="AB1047" s="10">
        <v>0</v>
      </c>
      <c r="AC1047" s="10">
        <v>0</v>
      </c>
      <c r="AD1047" s="10">
        <v>242158.95</v>
      </c>
      <c r="AE1047" s="10">
        <v>0</v>
      </c>
      <c r="AF1047" s="10">
        <v>0</v>
      </c>
      <c r="AG1047" s="10">
        <v>0</v>
      </c>
      <c r="AH1047" s="10">
        <v>0</v>
      </c>
      <c r="AI1047" s="10">
        <v>0</v>
      </c>
      <c r="AJ1047" s="10">
        <v>86735.26</v>
      </c>
      <c r="AK1047" s="10">
        <v>30000</v>
      </c>
      <c r="AL1047" s="10">
        <v>55483.600000000006</v>
      </c>
      <c r="AN1047" s="31">
        <f t="shared" si="276"/>
        <v>60853.179999999236</v>
      </c>
      <c r="AO1047" s="13">
        <f t="shared" si="277"/>
        <v>-41572.509999999995</v>
      </c>
      <c r="AP1047" s="13">
        <f t="shared" si="278"/>
        <v>0</v>
      </c>
      <c r="AQ1047" s="13">
        <f t="shared" si="279"/>
        <v>-2609.8400000000111</v>
      </c>
      <c r="AR1047" s="13">
        <f t="shared" si="280"/>
        <v>105035.52999999924</v>
      </c>
    </row>
    <row r="1048" spans="1:44" x14ac:dyDescent="0.25">
      <c r="A1048" s="5">
        <f t="shared" ref="A1048:B1048" si="308">+A1047+1</f>
        <v>1027</v>
      </c>
      <c r="B1048" s="26">
        <f t="shared" si="308"/>
        <v>261</v>
      </c>
      <c r="C1048" s="15" t="s">
        <v>600</v>
      </c>
      <c r="D1048" s="2" t="s">
        <v>959</v>
      </c>
      <c r="E1048" s="30">
        <f t="shared" si="300"/>
        <v>2863881.52</v>
      </c>
      <c r="F1048" s="32">
        <v>1237762.82</v>
      </c>
      <c r="G1048" s="32">
        <v>618873.18000000005</v>
      </c>
      <c r="H1048" s="32">
        <v>237794.79</v>
      </c>
      <c r="I1048" s="32">
        <v>383176.3</v>
      </c>
      <c r="J1048" s="1">
        <v>0</v>
      </c>
      <c r="K1048" s="1">
        <v>0</v>
      </c>
      <c r="L1048" s="32">
        <v>252418.64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32">
        <v>52734.67</v>
      </c>
      <c r="S1048" s="32">
        <v>30000</v>
      </c>
      <c r="T1048" s="32">
        <v>51121.120000000003</v>
      </c>
      <c r="U1048" s="31"/>
      <c r="V1048" s="2" t="s">
        <v>959</v>
      </c>
      <c r="W1048" s="10">
        <v>2821964.66</v>
      </c>
      <c r="X1048" s="10">
        <v>1189911.51</v>
      </c>
      <c r="Y1048" s="10">
        <v>604338.93999999994</v>
      </c>
      <c r="Z1048" s="10">
        <v>232558.44</v>
      </c>
      <c r="AA1048" s="10">
        <v>375193.99</v>
      </c>
      <c r="AB1048" s="10">
        <v>0</v>
      </c>
      <c r="AC1048" s="10">
        <v>0</v>
      </c>
      <c r="AD1048" s="10">
        <v>234870.82</v>
      </c>
      <c r="AE1048" s="10">
        <v>0</v>
      </c>
      <c r="AF1048" s="10">
        <v>0</v>
      </c>
      <c r="AG1048" s="10">
        <v>0</v>
      </c>
      <c r="AH1048" s="10">
        <v>0</v>
      </c>
      <c r="AI1048" s="10">
        <v>0</v>
      </c>
      <c r="AJ1048" s="10">
        <v>101277.22</v>
      </c>
      <c r="AK1048" s="10">
        <v>30000</v>
      </c>
      <c r="AL1048" s="10">
        <v>53813.740000000005</v>
      </c>
      <c r="AN1048" s="31">
        <f t="shared" si="276"/>
        <v>41916.85999999987</v>
      </c>
      <c r="AO1048" s="13">
        <f t="shared" si="277"/>
        <v>-48542.55</v>
      </c>
      <c r="AP1048" s="13">
        <f t="shared" si="278"/>
        <v>0</v>
      </c>
      <c r="AQ1048" s="13">
        <f t="shared" si="279"/>
        <v>-2692.6200000000026</v>
      </c>
      <c r="AR1048" s="13">
        <f t="shared" si="280"/>
        <v>93152.029999999882</v>
      </c>
    </row>
    <row r="1049" spans="1:44" x14ac:dyDescent="0.25">
      <c r="A1049" s="5">
        <f t="shared" ref="A1049:B1049" si="309">+A1048+1</f>
        <v>1028</v>
      </c>
      <c r="B1049" s="26">
        <f t="shared" si="309"/>
        <v>262</v>
      </c>
      <c r="C1049" s="15" t="s">
        <v>600</v>
      </c>
      <c r="D1049" s="2" t="s">
        <v>960</v>
      </c>
      <c r="E1049" s="30">
        <f t="shared" si="300"/>
        <v>3266814.5650513009</v>
      </c>
      <c r="F1049" s="1">
        <v>1350974.39</v>
      </c>
      <c r="G1049" s="1">
        <v>479931.02</v>
      </c>
      <c r="H1049" s="1">
        <v>181544.45</v>
      </c>
      <c r="I1049" s="1">
        <v>759821.14</v>
      </c>
      <c r="J1049" s="1">
        <v>0</v>
      </c>
      <c r="K1049" s="1">
        <v>0</v>
      </c>
      <c r="L1049" s="1">
        <v>321469.38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32">
        <v>86497.22505130124</v>
      </c>
      <c r="S1049" s="1">
        <v>30000</v>
      </c>
      <c r="T1049" s="32">
        <v>56576.959999999999</v>
      </c>
      <c r="U1049" s="31"/>
      <c r="V1049" s="2" t="s">
        <v>960</v>
      </c>
      <c r="W1049" s="10">
        <v>3330445.1</v>
      </c>
      <c r="X1049" s="10">
        <v>1309649.55</v>
      </c>
      <c r="Y1049" s="10">
        <v>478771.27</v>
      </c>
      <c r="Z1049" s="10">
        <v>184642.82</v>
      </c>
      <c r="AA1049" s="10">
        <v>739798.73</v>
      </c>
      <c r="AB1049" s="10">
        <v>0</v>
      </c>
      <c r="AC1049" s="10">
        <v>0</v>
      </c>
      <c r="AD1049" s="10">
        <v>299142</v>
      </c>
      <c r="AE1049" s="10">
        <v>0</v>
      </c>
      <c r="AF1049" s="10">
        <v>0</v>
      </c>
      <c r="AG1049" s="10">
        <v>0</v>
      </c>
      <c r="AH1049" s="10">
        <v>0</v>
      </c>
      <c r="AI1049" s="10">
        <v>0</v>
      </c>
      <c r="AJ1049" s="10">
        <v>226971.25</v>
      </c>
      <c r="AK1049" s="10">
        <v>30000</v>
      </c>
      <c r="AL1049" s="10">
        <v>61469.48000000001</v>
      </c>
      <c r="AN1049" s="31">
        <f t="shared" si="276"/>
        <v>-63630.534948699176</v>
      </c>
      <c r="AO1049" s="13">
        <f t="shared" si="277"/>
        <v>-140474.02494869876</v>
      </c>
      <c r="AP1049" s="13">
        <f t="shared" si="278"/>
        <v>0</v>
      </c>
      <c r="AQ1049" s="13">
        <f t="shared" si="279"/>
        <v>-4892.5200000000114</v>
      </c>
      <c r="AR1049" s="13">
        <f t="shared" si="280"/>
        <v>81736.009999999602</v>
      </c>
    </row>
    <row r="1050" spans="1:44" x14ac:dyDescent="0.25">
      <c r="A1050" s="5">
        <f t="shared" ref="A1050:B1050" si="310">+A1049+1</f>
        <v>1029</v>
      </c>
      <c r="B1050" s="26">
        <f t="shared" si="310"/>
        <v>263</v>
      </c>
      <c r="C1050" s="15" t="s">
        <v>192</v>
      </c>
      <c r="D1050" s="2" t="s">
        <v>961</v>
      </c>
      <c r="E1050" s="30">
        <f t="shared" si="300"/>
        <v>2095435.9800000002</v>
      </c>
      <c r="F1050" s="32">
        <v>901660.13</v>
      </c>
      <c r="G1050" s="32">
        <v>451785.62</v>
      </c>
      <c r="H1050" s="32">
        <v>172500.25</v>
      </c>
      <c r="I1050" s="32">
        <v>278481.83</v>
      </c>
      <c r="J1050" s="1">
        <v>0</v>
      </c>
      <c r="K1050" s="1">
        <v>0</v>
      </c>
      <c r="L1050" s="32">
        <v>183971.89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32">
        <v>39653.5</v>
      </c>
      <c r="S1050" s="32">
        <v>30000</v>
      </c>
      <c r="T1050" s="32">
        <v>37382.76</v>
      </c>
      <c r="U1050" s="31"/>
      <c r="V1050" s="2" t="s">
        <v>1482</v>
      </c>
      <c r="W1050" s="10">
        <v>2066818.9500000002</v>
      </c>
      <c r="X1050" s="10">
        <v>867070.93</v>
      </c>
      <c r="Y1050" s="10">
        <v>440372.86</v>
      </c>
      <c r="Z1050" s="10">
        <v>169461.92</v>
      </c>
      <c r="AA1050" s="10">
        <v>273398.31</v>
      </c>
      <c r="AB1050" s="10">
        <v>0</v>
      </c>
      <c r="AC1050" s="10">
        <v>0</v>
      </c>
      <c r="AD1050" s="10">
        <v>171146.89</v>
      </c>
      <c r="AE1050" s="10">
        <v>0</v>
      </c>
      <c r="AF1050" s="10">
        <v>0</v>
      </c>
      <c r="AG1050" s="10">
        <v>0</v>
      </c>
      <c r="AH1050" s="10">
        <v>0</v>
      </c>
      <c r="AI1050" s="10">
        <v>0</v>
      </c>
      <c r="AJ1050" s="10">
        <v>76154.760000000009</v>
      </c>
      <c r="AK1050" s="10">
        <v>30000</v>
      </c>
      <c r="AL1050" s="10">
        <v>39213.280000000006</v>
      </c>
      <c r="AN1050" s="31">
        <f t="shared" si="276"/>
        <v>28617.030000000028</v>
      </c>
      <c r="AO1050" s="13">
        <f t="shared" si="277"/>
        <v>-36501.260000000009</v>
      </c>
      <c r="AP1050" s="13">
        <f t="shared" si="278"/>
        <v>0</v>
      </c>
      <c r="AQ1050" s="13">
        <f t="shared" si="279"/>
        <v>-1830.5200000000041</v>
      </c>
      <c r="AR1050" s="13">
        <f t="shared" si="280"/>
        <v>66948.810000000041</v>
      </c>
    </row>
    <row r="1051" spans="1:44" x14ac:dyDescent="0.25">
      <c r="A1051" s="5">
        <f t="shared" ref="A1051:B1051" si="311">+A1050+1</f>
        <v>1030</v>
      </c>
      <c r="B1051" s="26">
        <f t="shared" si="311"/>
        <v>264</v>
      </c>
      <c r="C1051" s="15" t="s">
        <v>192</v>
      </c>
      <c r="D1051" s="2" t="s">
        <v>962</v>
      </c>
      <c r="E1051" s="30">
        <f t="shared" si="300"/>
        <v>1282854.28</v>
      </c>
      <c r="F1051" s="32">
        <v>542913.98</v>
      </c>
      <c r="G1051" s="32">
        <v>270643.46999999997</v>
      </c>
      <c r="H1051" s="32">
        <v>103003.36</v>
      </c>
      <c r="I1051" s="32">
        <v>166286.85</v>
      </c>
      <c r="J1051" s="1">
        <v>0</v>
      </c>
      <c r="K1051" s="1">
        <v>0</v>
      </c>
      <c r="L1051" s="32">
        <v>111593.86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32">
        <v>35756.120000000003</v>
      </c>
      <c r="S1051" s="32">
        <v>30000</v>
      </c>
      <c r="T1051" s="32">
        <v>22656.639999999999</v>
      </c>
      <c r="U1051" s="31"/>
      <c r="V1051" s="2" t="s">
        <v>1483</v>
      </c>
      <c r="W1051" s="10">
        <v>1287381.3800000001</v>
      </c>
      <c r="X1051" s="10">
        <v>525687.80000000005</v>
      </c>
      <c r="Y1051" s="10">
        <v>266989.27</v>
      </c>
      <c r="Z1051" s="10">
        <v>102741.38</v>
      </c>
      <c r="AA1051" s="10">
        <v>165755.94</v>
      </c>
      <c r="AB1051" s="10">
        <v>0</v>
      </c>
      <c r="AC1051" s="10">
        <v>0</v>
      </c>
      <c r="AD1051" s="10">
        <v>103762.94</v>
      </c>
      <c r="AE1051" s="10">
        <v>0</v>
      </c>
      <c r="AF1051" s="10">
        <v>0</v>
      </c>
      <c r="AG1051" s="10">
        <v>0</v>
      </c>
      <c r="AH1051" s="10">
        <v>0</v>
      </c>
      <c r="AI1051" s="10">
        <v>0</v>
      </c>
      <c r="AJ1051" s="10">
        <v>68669.81</v>
      </c>
      <c r="AK1051" s="10">
        <v>30000</v>
      </c>
      <c r="AL1051" s="10">
        <v>23774.239999999998</v>
      </c>
      <c r="AN1051" s="31">
        <f t="shared" si="276"/>
        <v>-4527.1000000000931</v>
      </c>
      <c r="AO1051" s="13">
        <f t="shared" si="277"/>
        <v>-32913.689999999995</v>
      </c>
      <c r="AP1051" s="13">
        <f t="shared" si="278"/>
        <v>0</v>
      </c>
      <c r="AQ1051" s="13">
        <f t="shared" si="279"/>
        <v>-1117.5999999999985</v>
      </c>
      <c r="AR1051" s="13">
        <f t="shared" si="280"/>
        <v>29504.1899999999</v>
      </c>
    </row>
    <row r="1052" spans="1:44" x14ac:dyDescent="0.25">
      <c r="A1052" s="5">
        <f t="shared" ref="A1052:B1052" si="312">+A1051+1</f>
        <v>1031</v>
      </c>
      <c r="B1052" s="26">
        <f t="shared" si="312"/>
        <v>265</v>
      </c>
      <c r="C1052" s="15" t="s">
        <v>192</v>
      </c>
      <c r="D1052" s="2" t="s">
        <v>963</v>
      </c>
      <c r="E1052" s="30">
        <f t="shared" si="300"/>
        <v>2034697.02</v>
      </c>
      <c r="F1052" s="32">
        <v>922376.37</v>
      </c>
      <c r="G1052" s="32">
        <v>637970.18000000005</v>
      </c>
      <c r="H1052" s="32">
        <v>255756.82</v>
      </c>
      <c r="I1052" s="1">
        <v>0</v>
      </c>
      <c r="J1052" s="1">
        <v>0</v>
      </c>
      <c r="K1052" s="1">
        <v>0</v>
      </c>
      <c r="L1052" s="32">
        <v>84287.17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32">
        <v>66656.639999999999</v>
      </c>
      <c r="S1052" s="32">
        <v>30000</v>
      </c>
      <c r="T1052" s="32">
        <v>37649.840000000004</v>
      </c>
      <c r="U1052" s="31"/>
      <c r="V1052" s="2" t="s">
        <v>963</v>
      </c>
      <c r="W1052" s="10">
        <v>2060976.5400000003</v>
      </c>
      <c r="X1052" s="10">
        <v>900795.38</v>
      </c>
      <c r="Y1052" s="10">
        <v>628809.44999999995</v>
      </c>
      <c r="Z1052" s="10">
        <v>256888.55</v>
      </c>
      <c r="AA1052" s="10">
        <v>0</v>
      </c>
      <c r="AB1052" s="10">
        <v>0</v>
      </c>
      <c r="AC1052" s="10">
        <v>0</v>
      </c>
      <c r="AD1052" s="10">
        <v>78409.539999999994</v>
      </c>
      <c r="AE1052" s="10">
        <v>0</v>
      </c>
      <c r="AF1052" s="10">
        <v>0</v>
      </c>
      <c r="AG1052" s="10">
        <v>0</v>
      </c>
      <c r="AH1052" s="10">
        <v>0</v>
      </c>
      <c r="AI1052" s="10">
        <v>0</v>
      </c>
      <c r="AJ1052" s="10">
        <v>128014.38</v>
      </c>
      <c r="AK1052" s="10">
        <v>30000</v>
      </c>
      <c r="AL1052" s="10">
        <v>38059.24</v>
      </c>
      <c r="AN1052" s="31">
        <f t="shared" si="276"/>
        <v>-26279.520000000251</v>
      </c>
      <c r="AO1052" s="13">
        <f t="shared" si="277"/>
        <v>-61357.740000000005</v>
      </c>
      <c r="AP1052" s="13">
        <f t="shared" si="278"/>
        <v>0</v>
      </c>
      <c r="AQ1052" s="13">
        <f t="shared" si="279"/>
        <v>-409.39999999999418</v>
      </c>
      <c r="AR1052" s="13">
        <f t="shared" si="280"/>
        <v>35487.619999999748</v>
      </c>
    </row>
    <row r="1053" spans="1:44" x14ac:dyDescent="0.25">
      <c r="A1053" s="5">
        <f t="shared" ref="A1053:B1053" si="313">+A1052+1</f>
        <v>1032</v>
      </c>
      <c r="B1053" s="26">
        <f t="shared" si="313"/>
        <v>266</v>
      </c>
      <c r="C1053" s="15" t="s">
        <v>193</v>
      </c>
      <c r="D1053" s="2" t="s">
        <v>964</v>
      </c>
      <c r="E1053" s="30">
        <f t="shared" si="300"/>
        <v>6288725.8414732497</v>
      </c>
      <c r="F1053" s="1">
        <v>535593.18999999994</v>
      </c>
      <c r="G1053" s="1">
        <v>315034.8</v>
      </c>
      <c r="H1053" s="1">
        <v>81428.77</v>
      </c>
      <c r="I1053" s="1">
        <v>603415.15</v>
      </c>
      <c r="J1053" s="1">
        <v>0</v>
      </c>
      <c r="K1053" s="1">
        <v>0</v>
      </c>
      <c r="L1053" s="1">
        <v>233170.1</v>
      </c>
      <c r="M1053" s="1">
        <v>0</v>
      </c>
      <c r="N1053" s="1">
        <v>1845920.17</v>
      </c>
      <c r="O1053" s="1">
        <v>0</v>
      </c>
      <c r="P1053" s="1">
        <v>0</v>
      </c>
      <c r="Q1053" s="1">
        <v>2359388.73</v>
      </c>
      <c r="R1053" s="32">
        <v>152771.3414732501</v>
      </c>
      <c r="S1053" s="1">
        <v>44547.89</v>
      </c>
      <c r="T1053" s="32">
        <v>117455.69999999998</v>
      </c>
      <c r="U1053" s="31"/>
      <c r="V1053" s="2" t="s">
        <v>964</v>
      </c>
      <c r="W1053" s="10">
        <v>6288725.8399999999</v>
      </c>
      <c r="X1053" s="10">
        <v>528519.41</v>
      </c>
      <c r="Y1053" s="10">
        <v>318567.84999999998</v>
      </c>
      <c r="Z1053" s="10">
        <v>86779.05</v>
      </c>
      <c r="AA1053" s="10">
        <v>588194.48</v>
      </c>
      <c r="AB1053" s="10">
        <v>0</v>
      </c>
      <c r="AC1053" s="10">
        <v>0</v>
      </c>
      <c r="AD1053" s="10">
        <v>217026.59</v>
      </c>
      <c r="AE1053" s="10">
        <v>0</v>
      </c>
      <c r="AF1053" s="10">
        <v>1793574.64</v>
      </c>
      <c r="AG1053" s="10">
        <v>0</v>
      </c>
      <c r="AH1053" s="10">
        <v>0</v>
      </c>
      <c r="AI1053" s="10">
        <v>2292741.75</v>
      </c>
      <c r="AJ1053" s="10">
        <v>314436.29000000004</v>
      </c>
      <c r="AK1053" s="10">
        <v>30000</v>
      </c>
      <c r="AL1053" s="10">
        <v>118885.78</v>
      </c>
      <c r="AN1053" s="31">
        <f t="shared" si="276"/>
        <v>1.4732498675584793E-3</v>
      </c>
      <c r="AO1053" s="13">
        <f t="shared" si="277"/>
        <v>-161664.94852674994</v>
      </c>
      <c r="AP1053" s="13">
        <f t="shared" si="278"/>
        <v>14547.89</v>
      </c>
      <c r="AQ1053" s="13">
        <f t="shared" si="279"/>
        <v>-1430.0800000000163</v>
      </c>
      <c r="AR1053" s="13">
        <f t="shared" si="280"/>
        <v>148547.13999999984</v>
      </c>
    </row>
    <row r="1054" spans="1:44" x14ac:dyDescent="0.25">
      <c r="A1054" s="5">
        <f t="shared" ref="A1054:B1054" si="314">+A1053+1</f>
        <v>1033</v>
      </c>
      <c r="B1054" s="26">
        <f t="shared" si="314"/>
        <v>267</v>
      </c>
      <c r="C1054" s="15" t="s">
        <v>193</v>
      </c>
      <c r="D1054" s="2" t="s">
        <v>965</v>
      </c>
      <c r="E1054" s="30">
        <f t="shared" si="300"/>
        <v>2774405.29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32">
        <v>2645426.6</v>
      </c>
      <c r="O1054" s="1">
        <v>0</v>
      </c>
      <c r="P1054" s="1">
        <v>0</v>
      </c>
      <c r="Q1054" s="1">
        <v>0</v>
      </c>
      <c r="R1054" s="32">
        <v>44378.15</v>
      </c>
      <c r="S1054" s="32">
        <v>30000</v>
      </c>
      <c r="T1054" s="32">
        <v>54600.54</v>
      </c>
      <c r="U1054" s="31"/>
      <c r="V1054" s="2" t="s">
        <v>1484</v>
      </c>
      <c r="W1054" s="10">
        <v>2715483.6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  <c r="AC1054" s="10">
        <v>0</v>
      </c>
      <c r="AD1054" s="10">
        <v>0</v>
      </c>
      <c r="AE1054" s="10">
        <v>0</v>
      </c>
      <c r="AF1054" s="10">
        <v>2553571.33</v>
      </c>
      <c r="AG1054" s="10">
        <v>0</v>
      </c>
      <c r="AH1054" s="10">
        <v>0</v>
      </c>
      <c r="AI1054" s="10">
        <v>0</v>
      </c>
      <c r="AJ1054" s="10">
        <v>79798.569999999992</v>
      </c>
      <c r="AK1054" s="10">
        <v>30000</v>
      </c>
      <c r="AL1054" s="10">
        <v>52113.7</v>
      </c>
      <c r="AN1054" s="31">
        <f t="shared" si="276"/>
        <v>58921.689999999944</v>
      </c>
      <c r="AO1054" s="13">
        <f t="shared" si="277"/>
        <v>-35420.419999999991</v>
      </c>
      <c r="AP1054" s="13">
        <f t="shared" si="278"/>
        <v>0</v>
      </c>
      <c r="AQ1054" s="13">
        <f t="shared" si="279"/>
        <v>2486.8400000000038</v>
      </c>
      <c r="AR1054" s="13">
        <f t="shared" si="280"/>
        <v>91855.269999999931</v>
      </c>
    </row>
    <row r="1055" spans="1:44" x14ac:dyDescent="0.25">
      <c r="A1055" s="5">
        <f t="shared" ref="A1055:B1055" si="315">+A1054+1</f>
        <v>1034</v>
      </c>
      <c r="B1055" s="26">
        <f t="shared" si="315"/>
        <v>268</v>
      </c>
      <c r="C1055" s="15" t="s">
        <v>193</v>
      </c>
      <c r="D1055" s="2" t="s">
        <v>966</v>
      </c>
      <c r="E1055" s="30">
        <f t="shared" si="300"/>
        <v>8969517.4701948129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3162043.05</v>
      </c>
      <c r="O1055" s="1">
        <v>0</v>
      </c>
      <c r="P1055" s="1">
        <v>5498617.2800000003</v>
      </c>
      <c r="Q1055" s="1">
        <v>0</v>
      </c>
      <c r="R1055" s="32">
        <v>102108.9601948123</v>
      </c>
      <c r="S1055" s="1">
        <v>30000</v>
      </c>
      <c r="T1055" s="32">
        <v>176748.18</v>
      </c>
      <c r="U1055" s="31"/>
      <c r="V1055" s="2" t="s">
        <v>966</v>
      </c>
      <c r="W1055" s="10">
        <v>8964276.3699999992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  <c r="AC1055" s="10">
        <v>0</v>
      </c>
      <c r="AD1055" s="10">
        <v>0</v>
      </c>
      <c r="AE1055" s="10">
        <v>0</v>
      </c>
      <c r="AF1055" s="10">
        <v>3052438.17</v>
      </c>
      <c r="AG1055" s="10">
        <v>0</v>
      </c>
      <c r="AH1055" s="10">
        <v>5268782.58</v>
      </c>
      <c r="AI1055" s="10">
        <v>0</v>
      </c>
      <c r="AJ1055" s="10">
        <v>443234.78</v>
      </c>
      <c r="AK1055" s="10">
        <v>30000</v>
      </c>
      <c r="AL1055" s="10">
        <v>169820.84</v>
      </c>
      <c r="AN1055" s="31">
        <f t="shared" si="276"/>
        <v>5241.1001948136836</v>
      </c>
      <c r="AO1055" s="13">
        <f t="shared" si="277"/>
        <v>-341125.81980518776</v>
      </c>
      <c r="AP1055" s="13">
        <f t="shared" si="278"/>
        <v>0</v>
      </c>
      <c r="AQ1055" s="13">
        <f t="shared" si="279"/>
        <v>6927.3399999999965</v>
      </c>
      <c r="AR1055" s="13">
        <f t="shared" si="280"/>
        <v>339439.58000000147</v>
      </c>
    </row>
    <row r="1056" spans="1:44" x14ac:dyDescent="0.25">
      <c r="A1056" s="5">
        <f t="shared" ref="A1056:B1056" si="316">+A1055+1</f>
        <v>1035</v>
      </c>
      <c r="B1056" s="26">
        <f t="shared" si="316"/>
        <v>269</v>
      </c>
      <c r="C1056" s="15" t="s">
        <v>193</v>
      </c>
      <c r="D1056" s="2" t="s">
        <v>967</v>
      </c>
      <c r="E1056" s="30">
        <f t="shared" si="300"/>
        <v>6298627.1471607238</v>
      </c>
      <c r="F1056" s="1">
        <v>1708128.1</v>
      </c>
      <c r="G1056" s="1">
        <v>601023.12</v>
      </c>
      <c r="H1056" s="1">
        <v>229481.17</v>
      </c>
      <c r="I1056" s="1">
        <v>962348.76</v>
      </c>
      <c r="J1056" s="1">
        <v>0</v>
      </c>
      <c r="K1056" s="1">
        <v>0</v>
      </c>
      <c r="L1056" s="1">
        <v>403629.43</v>
      </c>
      <c r="M1056" s="1">
        <v>0</v>
      </c>
      <c r="N1056" s="1">
        <v>2091317.94</v>
      </c>
      <c r="O1056" s="1">
        <v>0</v>
      </c>
      <c r="P1056" s="1">
        <v>0</v>
      </c>
      <c r="Q1056" s="1">
        <v>0</v>
      </c>
      <c r="R1056" s="32">
        <v>158570.06716072414</v>
      </c>
      <c r="S1056" s="1">
        <v>30000</v>
      </c>
      <c r="T1056" s="32">
        <v>114128.56</v>
      </c>
      <c r="U1056" s="31"/>
      <c r="V1056" s="2" t="s">
        <v>967</v>
      </c>
      <c r="W1056" s="10">
        <v>6455072.29</v>
      </c>
      <c r="X1056" s="10">
        <v>1650687.98</v>
      </c>
      <c r="Y1056" s="10">
        <v>603468.78</v>
      </c>
      <c r="Z1056" s="10">
        <v>232257.02</v>
      </c>
      <c r="AA1056" s="10">
        <v>936214.67</v>
      </c>
      <c r="AB1056" s="10">
        <v>0</v>
      </c>
      <c r="AC1056" s="10">
        <v>0</v>
      </c>
      <c r="AD1056" s="10">
        <v>375684.36</v>
      </c>
      <c r="AE1056" s="10">
        <v>0</v>
      </c>
      <c r="AF1056" s="10">
        <v>2036309.07</v>
      </c>
      <c r="AG1056" s="10">
        <v>0</v>
      </c>
      <c r="AH1056" s="10">
        <v>0</v>
      </c>
      <c r="AI1056" s="10">
        <v>0</v>
      </c>
      <c r="AJ1056" s="10">
        <v>471376.51</v>
      </c>
      <c r="AK1056" s="10">
        <v>30000</v>
      </c>
      <c r="AL1056" s="10">
        <v>119073.9</v>
      </c>
      <c r="AN1056" s="31">
        <f t="shared" si="276"/>
        <v>-156445.14283927623</v>
      </c>
      <c r="AO1056" s="13">
        <f t="shared" si="277"/>
        <v>-312806.44283927587</v>
      </c>
      <c r="AP1056" s="13">
        <f t="shared" si="278"/>
        <v>0</v>
      </c>
      <c r="AQ1056" s="13">
        <f t="shared" si="279"/>
        <v>-4945.3399999999965</v>
      </c>
      <c r="AR1056" s="13">
        <f t="shared" si="280"/>
        <v>161306.63999999964</v>
      </c>
    </row>
    <row r="1057" spans="1:44" x14ac:dyDescent="0.25">
      <c r="A1057" s="5">
        <f t="shared" ref="A1057:B1057" si="317">+A1056+1</f>
        <v>1036</v>
      </c>
      <c r="B1057" s="26">
        <f t="shared" si="317"/>
        <v>270</v>
      </c>
      <c r="C1057" s="15" t="s">
        <v>193</v>
      </c>
      <c r="D1057" s="2" t="s">
        <v>968</v>
      </c>
      <c r="E1057" s="30">
        <f t="shared" si="300"/>
        <v>4805507.0045828698</v>
      </c>
      <c r="F1057" s="1">
        <v>1300906.6000000001</v>
      </c>
      <c r="G1057" s="1">
        <v>459925.64</v>
      </c>
      <c r="H1057" s="1">
        <v>173726.06</v>
      </c>
      <c r="I1057" s="1">
        <v>731814.04</v>
      </c>
      <c r="J1057" s="1">
        <v>0</v>
      </c>
      <c r="K1057" s="1">
        <v>0</v>
      </c>
      <c r="L1057" s="1">
        <v>307489.21000000002</v>
      </c>
      <c r="M1057" s="1">
        <v>0</v>
      </c>
      <c r="N1057" s="1">
        <v>1580035.17</v>
      </c>
      <c r="O1057" s="1">
        <v>0</v>
      </c>
      <c r="P1057" s="1">
        <v>0</v>
      </c>
      <c r="Q1057" s="1">
        <v>0</v>
      </c>
      <c r="R1057" s="32">
        <v>134948.90458286961</v>
      </c>
      <c r="S1057" s="1">
        <v>30000</v>
      </c>
      <c r="T1057" s="32">
        <v>86661.37999999999</v>
      </c>
      <c r="U1057" s="31"/>
      <c r="V1057" s="2" t="s">
        <v>968</v>
      </c>
      <c r="W1057" s="10">
        <v>4880163.03</v>
      </c>
      <c r="X1057" s="10">
        <v>1257412.67</v>
      </c>
      <c r="Y1057" s="10">
        <v>459692.73</v>
      </c>
      <c r="Z1057" s="10">
        <v>176921.93</v>
      </c>
      <c r="AA1057" s="10">
        <v>713162.15</v>
      </c>
      <c r="AB1057" s="10">
        <v>0</v>
      </c>
      <c r="AC1057" s="10">
        <v>0</v>
      </c>
      <c r="AD1057" s="10">
        <v>286177.81</v>
      </c>
      <c r="AE1057" s="10">
        <v>0</v>
      </c>
      <c r="AF1057" s="10">
        <v>1551159.76</v>
      </c>
      <c r="AG1057" s="10">
        <v>0</v>
      </c>
      <c r="AH1057" s="10">
        <v>0</v>
      </c>
      <c r="AI1057" s="10">
        <v>0</v>
      </c>
      <c r="AJ1057" s="10">
        <v>314931.36</v>
      </c>
      <c r="AK1057" s="10">
        <v>30000</v>
      </c>
      <c r="AL1057" s="10">
        <v>90704.62</v>
      </c>
      <c r="AN1057" s="31">
        <f t="shared" si="276"/>
        <v>-74656.02541713044</v>
      </c>
      <c r="AO1057" s="13">
        <f t="shared" si="277"/>
        <v>-179982.45541713038</v>
      </c>
      <c r="AP1057" s="13">
        <f t="shared" si="278"/>
        <v>0</v>
      </c>
      <c r="AQ1057" s="13">
        <f t="shared" si="279"/>
        <v>-4043.2400000000052</v>
      </c>
      <c r="AR1057" s="13">
        <f t="shared" si="280"/>
        <v>109369.66999999994</v>
      </c>
    </row>
    <row r="1058" spans="1:44" x14ac:dyDescent="0.25">
      <c r="A1058" s="5">
        <f t="shared" ref="A1058:B1058" si="318">+A1057+1</f>
        <v>1037</v>
      </c>
      <c r="B1058" s="26">
        <f t="shared" si="318"/>
        <v>271</v>
      </c>
      <c r="C1058" s="15" t="s">
        <v>193</v>
      </c>
      <c r="D1058" s="2" t="s">
        <v>969</v>
      </c>
      <c r="E1058" s="30">
        <f t="shared" si="300"/>
        <v>3371148.0870866524</v>
      </c>
      <c r="F1058" s="1">
        <v>1400379.34</v>
      </c>
      <c r="G1058" s="1">
        <v>496628.82</v>
      </c>
      <c r="H1058" s="1">
        <v>188625.42</v>
      </c>
      <c r="I1058" s="1">
        <v>788461.76</v>
      </c>
      <c r="J1058" s="1">
        <v>0</v>
      </c>
      <c r="K1058" s="1">
        <v>0</v>
      </c>
      <c r="L1058" s="1">
        <v>330467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32">
        <v>77930.747086652671</v>
      </c>
      <c r="S1058" s="1">
        <v>30000</v>
      </c>
      <c r="T1058" s="32">
        <v>58655</v>
      </c>
      <c r="U1058" s="31"/>
      <c r="V1058" s="2" t="s">
        <v>969</v>
      </c>
      <c r="W1058" s="10">
        <v>3359008.86</v>
      </c>
      <c r="X1058" s="10">
        <v>1351183.66</v>
      </c>
      <c r="Y1058" s="10">
        <v>493974.12</v>
      </c>
      <c r="Z1058" s="10">
        <v>190115.81</v>
      </c>
      <c r="AA1058" s="10">
        <v>766345.88</v>
      </c>
      <c r="AB1058" s="10">
        <v>0</v>
      </c>
      <c r="AC1058" s="10">
        <v>0</v>
      </c>
      <c r="AD1058" s="10">
        <v>307519.39</v>
      </c>
      <c r="AE1058" s="10">
        <v>0</v>
      </c>
      <c r="AF1058" s="10">
        <v>0</v>
      </c>
      <c r="AG1058" s="10">
        <v>0</v>
      </c>
      <c r="AH1058" s="10">
        <v>0</v>
      </c>
      <c r="AI1058" s="10">
        <v>0</v>
      </c>
      <c r="AJ1058" s="10">
        <v>156418.18000000002</v>
      </c>
      <c r="AK1058" s="10">
        <v>30000</v>
      </c>
      <c r="AL1058" s="10">
        <v>63451.82</v>
      </c>
      <c r="AN1058" s="31">
        <f t="shared" si="276"/>
        <v>12139.227086652536</v>
      </c>
      <c r="AO1058" s="13">
        <f t="shared" si="277"/>
        <v>-78487.432913347351</v>
      </c>
      <c r="AP1058" s="13">
        <f t="shared" si="278"/>
        <v>0</v>
      </c>
      <c r="AQ1058" s="13">
        <f t="shared" si="279"/>
        <v>-4796.82</v>
      </c>
      <c r="AR1058" s="13">
        <f t="shared" si="280"/>
        <v>95423.479999999894</v>
      </c>
    </row>
    <row r="1059" spans="1:44" x14ac:dyDescent="0.25">
      <c r="A1059" s="5">
        <f t="shared" ref="A1059:B1059" si="319">+A1058+1</f>
        <v>1038</v>
      </c>
      <c r="B1059" s="26">
        <f t="shared" si="319"/>
        <v>272</v>
      </c>
      <c r="C1059" s="15" t="s">
        <v>193</v>
      </c>
      <c r="D1059" s="2" t="s">
        <v>970</v>
      </c>
      <c r="E1059" s="30">
        <f t="shared" si="300"/>
        <v>9526089.6447807159</v>
      </c>
      <c r="F1059" s="1">
        <v>2610524.62</v>
      </c>
      <c r="G1059" s="1">
        <v>939221.61</v>
      </c>
      <c r="H1059" s="1">
        <v>358742.68</v>
      </c>
      <c r="I1059" s="1">
        <v>1474938.49</v>
      </c>
      <c r="J1059" s="1">
        <v>0</v>
      </c>
      <c r="K1059" s="1">
        <v>0</v>
      </c>
      <c r="L1059" s="1">
        <v>611441.9</v>
      </c>
      <c r="M1059" s="1">
        <v>0</v>
      </c>
      <c r="N1059" s="1">
        <v>3201724.89</v>
      </c>
      <c r="O1059" s="1">
        <v>0</v>
      </c>
      <c r="P1059" s="1">
        <v>0</v>
      </c>
      <c r="Q1059" s="1">
        <v>0</v>
      </c>
      <c r="R1059" s="32">
        <v>124288.27478071436</v>
      </c>
      <c r="S1059" s="1">
        <v>30000</v>
      </c>
      <c r="T1059" s="32">
        <v>175207.18</v>
      </c>
      <c r="U1059" s="31"/>
      <c r="V1059" s="2" t="s">
        <v>970</v>
      </c>
      <c r="W1059" s="10">
        <v>9308707.6699999981</v>
      </c>
      <c r="X1059" s="10">
        <v>2500774.58</v>
      </c>
      <c r="Y1059" s="10">
        <v>914248.7</v>
      </c>
      <c r="Z1059" s="10">
        <v>351866.89</v>
      </c>
      <c r="AA1059" s="10">
        <v>1418355.17</v>
      </c>
      <c r="AB1059" s="10">
        <v>0</v>
      </c>
      <c r="AC1059" s="10">
        <v>0</v>
      </c>
      <c r="AD1059" s="10">
        <v>569157.76</v>
      </c>
      <c r="AE1059" s="10">
        <v>0</v>
      </c>
      <c r="AF1059" s="10">
        <v>3084986.36</v>
      </c>
      <c r="AG1059" s="10">
        <v>0</v>
      </c>
      <c r="AH1059" s="10">
        <v>0</v>
      </c>
      <c r="AI1059" s="10">
        <v>0</v>
      </c>
      <c r="AJ1059" s="10">
        <v>258922.51</v>
      </c>
      <c r="AK1059" s="10">
        <v>30000</v>
      </c>
      <c r="AL1059" s="10">
        <v>180395.7</v>
      </c>
      <c r="AN1059" s="31">
        <f t="shared" si="276"/>
        <v>217381.97478071786</v>
      </c>
      <c r="AO1059" s="13">
        <f t="shared" si="277"/>
        <v>-134634.23521928565</v>
      </c>
      <c r="AP1059" s="13">
        <f t="shared" si="278"/>
        <v>0</v>
      </c>
      <c r="AQ1059" s="13">
        <f t="shared" si="279"/>
        <v>-5188.5200000000186</v>
      </c>
      <c r="AR1059" s="13">
        <f t="shared" si="280"/>
        <v>357204.73000000353</v>
      </c>
    </row>
    <row r="1060" spans="1:44" x14ac:dyDescent="0.25">
      <c r="A1060" s="5">
        <f t="shared" ref="A1060:B1060" si="320">+A1059+1</f>
        <v>1039</v>
      </c>
      <c r="B1060" s="26">
        <f t="shared" si="320"/>
        <v>273</v>
      </c>
      <c r="C1060" s="15" t="s">
        <v>193</v>
      </c>
      <c r="D1060" s="2" t="s">
        <v>971</v>
      </c>
      <c r="E1060" s="30">
        <f t="shared" si="300"/>
        <v>2531621.4214009452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2397687.71</v>
      </c>
      <c r="O1060" s="1">
        <v>0</v>
      </c>
      <c r="P1060" s="1">
        <v>0</v>
      </c>
      <c r="Q1060" s="1">
        <v>0</v>
      </c>
      <c r="R1060" s="32">
        <v>55001.311400945284</v>
      </c>
      <c r="S1060" s="1">
        <v>30000</v>
      </c>
      <c r="T1060" s="32">
        <v>48932.4</v>
      </c>
      <c r="U1060" s="31"/>
      <c r="V1060" s="2" t="s">
        <v>971</v>
      </c>
      <c r="W1060" s="10">
        <v>1078336.07</v>
      </c>
      <c r="X1060" s="10">
        <v>0</v>
      </c>
      <c r="Y1060" s="10">
        <v>0</v>
      </c>
      <c r="Z1060" s="10">
        <v>0</v>
      </c>
      <c r="AA1060" s="10">
        <v>0</v>
      </c>
      <c r="AB1060" s="10">
        <v>0</v>
      </c>
      <c r="AC1060" s="10">
        <v>0</v>
      </c>
      <c r="AD1060" s="10">
        <v>0</v>
      </c>
      <c r="AE1060" s="10">
        <v>0</v>
      </c>
      <c r="AF1060" s="10">
        <v>864461.6</v>
      </c>
      <c r="AG1060" s="10">
        <v>0</v>
      </c>
      <c r="AH1060" s="10">
        <v>0</v>
      </c>
      <c r="AI1060" s="10">
        <v>0</v>
      </c>
      <c r="AJ1060" s="10">
        <v>166232.39000000001</v>
      </c>
      <c r="AK1060" s="10">
        <v>30000</v>
      </c>
      <c r="AL1060" s="10">
        <v>17642.080000000002</v>
      </c>
      <c r="AN1060" s="31">
        <f t="shared" si="276"/>
        <v>1453285.3514009451</v>
      </c>
      <c r="AO1060" s="13">
        <f t="shared" si="277"/>
        <v>-111231.07859905473</v>
      </c>
      <c r="AP1060" s="13">
        <f t="shared" si="278"/>
        <v>0</v>
      </c>
      <c r="AQ1060" s="13">
        <f t="shared" si="279"/>
        <v>31290.32</v>
      </c>
      <c r="AR1060" s="13">
        <f t="shared" si="280"/>
        <v>1533226.1099999999</v>
      </c>
    </row>
    <row r="1061" spans="1:44" x14ac:dyDescent="0.25">
      <c r="A1061" s="5">
        <f t="shared" ref="A1061:B1061" si="321">+A1060+1</f>
        <v>1040</v>
      </c>
      <c r="B1061" s="26">
        <f t="shared" si="321"/>
        <v>274</v>
      </c>
      <c r="C1061" s="15" t="s">
        <v>193</v>
      </c>
      <c r="D1061" s="2" t="s">
        <v>972</v>
      </c>
      <c r="E1061" s="30">
        <f t="shared" si="300"/>
        <v>2688494.7499999995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32">
        <v>2560257.0099999998</v>
      </c>
      <c r="O1061" s="1">
        <v>0</v>
      </c>
      <c r="P1061" s="1">
        <v>0</v>
      </c>
      <c r="Q1061" s="1">
        <v>0</v>
      </c>
      <c r="R1061" s="32">
        <v>45375.360000000001</v>
      </c>
      <c r="S1061" s="32">
        <v>30000</v>
      </c>
      <c r="T1061" s="32">
        <v>52862.38</v>
      </c>
      <c r="U1061" s="31"/>
      <c r="V1061" s="2" t="s">
        <v>972</v>
      </c>
      <c r="W1061" s="10">
        <v>2635661.6999999997</v>
      </c>
      <c r="X1061" s="10">
        <v>0</v>
      </c>
      <c r="Y1061" s="10">
        <v>0</v>
      </c>
      <c r="Z1061" s="10">
        <v>0</v>
      </c>
      <c r="AA1061" s="10">
        <v>0</v>
      </c>
      <c r="AB1061" s="10">
        <v>0</v>
      </c>
      <c r="AC1061" s="10">
        <v>0</v>
      </c>
      <c r="AD1061" s="10">
        <v>0</v>
      </c>
      <c r="AE1061" s="10">
        <v>0</v>
      </c>
      <c r="AF1061" s="10">
        <v>2473588.61</v>
      </c>
      <c r="AG1061" s="10">
        <v>0</v>
      </c>
      <c r="AH1061" s="10">
        <v>0</v>
      </c>
      <c r="AI1061" s="10">
        <v>0</v>
      </c>
      <c r="AJ1061" s="10">
        <v>81591.69</v>
      </c>
      <c r="AK1061" s="10">
        <v>30000</v>
      </c>
      <c r="AL1061" s="10">
        <v>50481.4</v>
      </c>
      <c r="AN1061" s="31">
        <f t="shared" si="276"/>
        <v>52833.049999999814</v>
      </c>
      <c r="AO1061" s="13">
        <f t="shared" si="277"/>
        <v>-36216.33</v>
      </c>
      <c r="AP1061" s="13">
        <f t="shared" si="278"/>
        <v>0</v>
      </c>
      <c r="AQ1061" s="13">
        <f t="shared" si="279"/>
        <v>2380.9799999999959</v>
      </c>
      <c r="AR1061" s="13">
        <f t="shared" si="280"/>
        <v>86668.39999999982</v>
      </c>
    </row>
    <row r="1062" spans="1:44" x14ac:dyDescent="0.25">
      <c r="A1062" s="5">
        <f t="shared" ref="A1062:B1062" si="322">+A1061+1</f>
        <v>1041</v>
      </c>
      <c r="B1062" s="26">
        <f t="shared" si="322"/>
        <v>275</v>
      </c>
      <c r="C1062" s="15" t="s">
        <v>193</v>
      </c>
      <c r="D1062" s="2" t="s">
        <v>973</v>
      </c>
      <c r="E1062" s="30">
        <f t="shared" si="300"/>
        <v>1440031.53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1328112.1599999999</v>
      </c>
      <c r="O1062" s="1">
        <v>0</v>
      </c>
      <c r="P1062" s="1">
        <v>0</v>
      </c>
      <c r="Q1062" s="1">
        <v>0</v>
      </c>
      <c r="R1062" s="32">
        <v>55158.77</v>
      </c>
      <c r="S1062" s="1">
        <v>30000</v>
      </c>
      <c r="T1062" s="32">
        <v>26760.6</v>
      </c>
      <c r="U1062" s="31"/>
      <c r="V1062" s="2" t="s">
        <v>973</v>
      </c>
      <c r="W1062" s="10">
        <v>1535626.7900000003</v>
      </c>
      <c r="X1062" s="10">
        <v>0</v>
      </c>
      <c r="Y1062" s="10">
        <v>0</v>
      </c>
      <c r="Z1062" s="10">
        <v>0</v>
      </c>
      <c r="AA1062" s="10">
        <v>0</v>
      </c>
      <c r="AB1062" s="10">
        <v>0</v>
      </c>
      <c r="AC1062" s="10">
        <v>0</v>
      </c>
      <c r="AD1062" s="10">
        <v>0</v>
      </c>
      <c r="AE1062" s="10">
        <v>0</v>
      </c>
      <c r="AF1062" s="10">
        <v>1311269.3500000001</v>
      </c>
      <c r="AG1062" s="10">
        <v>0</v>
      </c>
      <c r="AH1062" s="10">
        <v>0</v>
      </c>
      <c r="AI1062" s="10">
        <v>0</v>
      </c>
      <c r="AJ1062" s="10">
        <v>167596.84</v>
      </c>
      <c r="AK1062" s="10">
        <v>30000</v>
      </c>
      <c r="AL1062" s="10">
        <v>26760.6</v>
      </c>
      <c r="AN1062" s="31">
        <f t="shared" si="276"/>
        <v>-95595.260000000242</v>
      </c>
      <c r="AO1062" s="13">
        <f t="shared" si="277"/>
        <v>-112438.07</v>
      </c>
      <c r="AP1062" s="13">
        <f t="shared" si="278"/>
        <v>0</v>
      </c>
      <c r="AQ1062" s="13">
        <f t="shared" si="279"/>
        <v>0</v>
      </c>
      <c r="AR1062" s="13">
        <f t="shared" si="280"/>
        <v>16842.809999999765</v>
      </c>
    </row>
    <row r="1063" spans="1:44" x14ac:dyDescent="0.25">
      <c r="A1063" s="5">
        <f t="shared" ref="A1063:B1063" si="323">+A1062+1</f>
        <v>1042</v>
      </c>
      <c r="B1063" s="26">
        <f t="shared" si="323"/>
        <v>276</v>
      </c>
      <c r="C1063" s="15" t="s">
        <v>193</v>
      </c>
      <c r="D1063" s="2" t="s">
        <v>974</v>
      </c>
      <c r="E1063" s="30">
        <f t="shared" si="300"/>
        <v>3200657.5500000003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3054120.37</v>
      </c>
      <c r="O1063" s="1">
        <v>0</v>
      </c>
      <c r="P1063" s="1">
        <v>0</v>
      </c>
      <c r="Q1063" s="1">
        <v>0</v>
      </c>
      <c r="R1063" s="32">
        <v>54227.199999999997</v>
      </c>
      <c r="S1063" s="1">
        <v>30000</v>
      </c>
      <c r="T1063" s="32">
        <v>62309.98</v>
      </c>
      <c r="U1063" s="31"/>
      <c r="V1063" s="2" t="s">
        <v>974</v>
      </c>
      <c r="W1063" s="10">
        <v>3112626.25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  <c r="AC1063" s="10">
        <v>0</v>
      </c>
      <c r="AD1063" s="10">
        <v>0</v>
      </c>
      <c r="AE1063" s="10">
        <v>0</v>
      </c>
      <c r="AF1063" s="10">
        <v>2950412.17</v>
      </c>
      <c r="AG1063" s="10">
        <v>0</v>
      </c>
      <c r="AH1063" s="10">
        <v>0</v>
      </c>
      <c r="AI1063" s="10">
        <v>0</v>
      </c>
      <c r="AJ1063" s="10">
        <v>72001.58</v>
      </c>
      <c r="AK1063" s="10">
        <v>30000</v>
      </c>
      <c r="AL1063" s="10">
        <v>60212.5</v>
      </c>
      <c r="AN1063" s="31">
        <f t="shared" si="276"/>
        <v>88031.300000000279</v>
      </c>
      <c r="AO1063" s="13">
        <f t="shared" si="277"/>
        <v>-17774.380000000005</v>
      </c>
      <c r="AP1063" s="13">
        <f t="shared" si="278"/>
        <v>0</v>
      </c>
      <c r="AQ1063" s="13">
        <f t="shared" si="279"/>
        <v>2097.4800000000032</v>
      </c>
      <c r="AR1063" s="13">
        <f t="shared" si="280"/>
        <v>103708.20000000027</v>
      </c>
    </row>
    <row r="1064" spans="1:44" x14ac:dyDescent="0.25">
      <c r="A1064" s="5">
        <f t="shared" ref="A1064:B1064" si="324">+A1063+1</f>
        <v>1043</v>
      </c>
      <c r="B1064" s="26">
        <f t="shared" si="324"/>
        <v>277</v>
      </c>
      <c r="C1064" s="15" t="s">
        <v>193</v>
      </c>
      <c r="D1064" s="2" t="s">
        <v>975</v>
      </c>
      <c r="E1064" s="30">
        <f t="shared" si="300"/>
        <v>6123223.4084648741</v>
      </c>
      <c r="F1064" s="1">
        <v>1659190.01</v>
      </c>
      <c r="G1064" s="1">
        <v>582937.48</v>
      </c>
      <c r="H1064" s="1">
        <v>222520.18</v>
      </c>
      <c r="I1064" s="1">
        <v>934459.99</v>
      </c>
      <c r="J1064" s="1">
        <v>0</v>
      </c>
      <c r="K1064" s="1">
        <v>0</v>
      </c>
      <c r="L1064" s="1">
        <v>392335.4</v>
      </c>
      <c r="M1064" s="1">
        <v>0</v>
      </c>
      <c r="N1064" s="1">
        <v>2029527.78</v>
      </c>
      <c r="O1064" s="1">
        <v>0</v>
      </c>
      <c r="P1064" s="1">
        <v>0</v>
      </c>
      <c r="Q1064" s="1">
        <v>0</v>
      </c>
      <c r="R1064" s="32">
        <v>161464.08846487367</v>
      </c>
      <c r="S1064" s="1">
        <v>30000</v>
      </c>
      <c r="T1064" s="32">
        <v>110788.48</v>
      </c>
      <c r="U1064" s="31"/>
      <c r="V1064" s="2" t="s">
        <v>975</v>
      </c>
      <c r="W1064" s="10">
        <v>6279046.6699999999</v>
      </c>
      <c r="X1064" s="10">
        <v>1604488.12</v>
      </c>
      <c r="Y1064" s="10">
        <v>586578.73</v>
      </c>
      <c r="Z1064" s="10">
        <v>225756.56</v>
      </c>
      <c r="AA1064" s="10">
        <v>910011.66</v>
      </c>
      <c r="AB1064" s="10">
        <v>0</v>
      </c>
      <c r="AC1064" s="10">
        <v>0</v>
      </c>
      <c r="AD1064" s="10">
        <v>365169.61</v>
      </c>
      <c r="AE1064" s="10">
        <v>0</v>
      </c>
      <c r="AF1064" s="10">
        <v>1979316.32</v>
      </c>
      <c r="AG1064" s="10">
        <v>0</v>
      </c>
      <c r="AH1064" s="10">
        <v>0</v>
      </c>
      <c r="AI1064" s="10">
        <v>0</v>
      </c>
      <c r="AJ1064" s="10">
        <v>461984.41000000003</v>
      </c>
      <c r="AK1064" s="10">
        <v>30000</v>
      </c>
      <c r="AL1064" s="10">
        <v>115741.26000000001</v>
      </c>
      <c r="AN1064" s="31">
        <f t="shared" si="276"/>
        <v>-155823.26153512578</v>
      </c>
      <c r="AO1064" s="13">
        <f t="shared" si="277"/>
        <v>-300520.32153512636</v>
      </c>
      <c r="AP1064" s="13">
        <f t="shared" si="278"/>
        <v>0</v>
      </c>
      <c r="AQ1064" s="13">
        <f t="shared" si="279"/>
        <v>-4952.7800000000134</v>
      </c>
      <c r="AR1064" s="13">
        <f t="shared" si="280"/>
        <v>149649.84000000061</v>
      </c>
    </row>
    <row r="1065" spans="1:44" x14ac:dyDescent="0.25">
      <c r="A1065" s="5">
        <f t="shared" ref="A1065:B1065" si="325">+A1064+1</f>
        <v>1044</v>
      </c>
      <c r="B1065" s="26">
        <f t="shared" si="325"/>
        <v>278</v>
      </c>
      <c r="C1065" s="15" t="s">
        <v>600</v>
      </c>
      <c r="D1065" s="2" t="s">
        <v>976</v>
      </c>
      <c r="E1065" s="30">
        <f t="shared" si="300"/>
        <v>2546353.0299999998</v>
      </c>
      <c r="F1065" s="32">
        <v>1097425.6000000001</v>
      </c>
      <c r="G1065" s="32">
        <v>547639.48</v>
      </c>
      <c r="H1065" s="32">
        <v>210568.26</v>
      </c>
      <c r="I1065" s="32">
        <v>338984.03</v>
      </c>
      <c r="J1065" s="1">
        <v>0</v>
      </c>
      <c r="K1065" s="1">
        <v>0</v>
      </c>
      <c r="L1065" s="32">
        <v>224135.84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32">
        <v>52254</v>
      </c>
      <c r="S1065" s="32">
        <v>30000</v>
      </c>
      <c r="T1065" s="32">
        <v>45345.820000000007</v>
      </c>
      <c r="U1065" s="31"/>
      <c r="V1065" s="2" t="s">
        <v>976</v>
      </c>
      <c r="W1065" s="10">
        <v>2519389.4699999997</v>
      </c>
      <c r="X1065" s="10">
        <v>1056510.93</v>
      </c>
      <c r="Y1065" s="10">
        <v>536586.71</v>
      </c>
      <c r="Z1065" s="10">
        <v>206486.41</v>
      </c>
      <c r="AA1065" s="10">
        <v>333131.11</v>
      </c>
      <c r="AB1065" s="10">
        <v>0</v>
      </c>
      <c r="AC1065" s="10">
        <v>0</v>
      </c>
      <c r="AD1065" s="10">
        <v>208539.54</v>
      </c>
      <c r="AE1065" s="10">
        <v>0</v>
      </c>
      <c r="AF1065" s="10">
        <v>0</v>
      </c>
      <c r="AG1065" s="10">
        <v>0</v>
      </c>
      <c r="AH1065" s="10">
        <v>0</v>
      </c>
      <c r="AI1065" s="10">
        <v>0</v>
      </c>
      <c r="AJ1065" s="10">
        <v>100354.09</v>
      </c>
      <c r="AK1065" s="10">
        <v>30000</v>
      </c>
      <c r="AL1065" s="10">
        <v>47780.68</v>
      </c>
      <c r="AN1065" s="31">
        <f t="shared" si="276"/>
        <v>26963.560000000056</v>
      </c>
      <c r="AO1065" s="13">
        <f t="shared" si="277"/>
        <v>-48100.09</v>
      </c>
      <c r="AP1065" s="13">
        <f t="shared" si="278"/>
        <v>0</v>
      </c>
      <c r="AQ1065" s="13">
        <f t="shared" si="279"/>
        <v>-2434.8599999999933</v>
      </c>
      <c r="AR1065" s="13">
        <f t="shared" si="280"/>
        <v>77498.510000000038</v>
      </c>
    </row>
    <row r="1066" spans="1:44" x14ac:dyDescent="0.25">
      <c r="A1066" s="5">
        <f t="shared" ref="A1066:B1066" si="326">+A1065+1</f>
        <v>1045</v>
      </c>
      <c r="B1066" s="26">
        <f t="shared" si="326"/>
        <v>279</v>
      </c>
      <c r="C1066" s="15" t="s">
        <v>630</v>
      </c>
      <c r="D1066" s="2" t="s">
        <v>631</v>
      </c>
      <c r="E1066" s="30">
        <f t="shared" si="300"/>
        <v>8618899.9799999986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4325876.82</v>
      </c>
      <c r="Q1066" s="1">
        <v>3996046.1</v>
      </c>
      <c r="R1066" s="32">
        <v>82309.200000000012</v>
      </c>
      <c r="S1066" s="1">
        <v>44526.1</v>
      </c>
      <c r="T1066" s="32">
        <v>170141.76</v>
      </c>
      <c r="U1066" s="31"/>
      <c r="V1066" s="2" t="s">
        <v>631</v>
      </c>
      <c r="W1066" s="10">
        <v>8618899.9799999986</v>
      </c>
      <c r="X1066" s="10">
        <v>0</v>
      </c>
      <c r="Y1066" s="10">
        <v>0</v>
      </c>
      <c r="Z1066" s="10">
        <v>0</v>
      </c>
      <c r="AA1066" s="10">
        <v>0</v>
      </c>
      <c r="AB1066" s="10">
        <v>0</v>
      </c>
      <c r="AC1066" s="10">
        <v>0</v>
      </c>
      <c r="AD1066" s="10">
        <v>0</v>
      </c>
      <c r="AE1066" s="10">
        <v>0</v>
      </c>
      <c r="AF1066" s="10">
        <v>0</v>
      </c>
      <c r="AG1066" s="10">
        <v>0</v>
      </c>
      <c r="AH1066" s="10">
        <v>4149427.44</v>
      </c>
      <c r="AI1066" s="10">
        <v>3845368.44</v>
      </c>
      <c r="AJ1066" s="10">
        <v>430945</v>
      </c>
      <c r="AK1066" s="10">
        <v>30000</v>
      </c>
      <c r="AL1066" s="10">
        <v>163159.09999999998</v>
      </c>
      <c r="AN1066" s="31">
        <f t="shared" si="276"/>
        <v>0</v>
      </c>
      <c r="AO1066" s="13">
        <f t="shared" si="277"/>
        <v>-348635.8</v>
      </c>
      <c r="AP1066" s="13">
        <f t="shared" si="278"/>
        <v>14526.099999999999</v>
      </c>
      <c r="AQ1066" s="13">
        <f t="shared" si="279"/>
        <v>6982.6600000000326</v>
      </c>
      <c r="AR1066" s="13">
        <f t="shared" si="280"/>
        <v>327127.03999999998</v>
      </c>
    </row>
    <row r="1067" spans="1:44" x14ac:dyDescent="0.25">
      <c r="A1067" s="5">
        <f t="shared" ref="A1067:B1067" si="327">+A1066+1</f>
        <v>1046</v>
      </c>
      <c r="B1067" s="26">
        <f t="shared" si="327"/>
        <v>280</v>
      </c>
      <c r="C1067" s="6" t="s">
        <v>632</v>
      </c>
      <c r="D1067" s="2" t="s">
        <v>634</v>
      </c>
      <c r="E1067" s="30">
        <f t="shared" si="300"/>
        <v>1515026.2504416963</v>
      </c>
      <c r="F1067" s="1">
        <v>0</v>
      </c>
      <c r="G1067" s="1">
        <v>0</v>
      </c>
      <c r="H1067" s="1">
        <v>0</v>
      </c>
      <c r="I1067" s="32">
        <v>1362520.82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1">
        <v>94698.890441696116</v>
      </c>
      <c r="S1067" s="32">
        <v>30000</v>
      </c>
      <c r="T1067" s="32">
        <v>27806.54</v>
      </c>
      <c r="U1067" s="31"/>
      <c r="V1067" s="2" t="s">
        <v>634</v>
      </c>
      <c r="W1067" s="10">
        <v>1533973.8304416961</v>
      </c>
      <c r="X1067" s="10">
        <v>0</v>
      </c>
      <c r="Y1067" s="10">
        <v>0</v>
      </c>
      <c r="Z1067" s="10">
        <v>0</v>
      </c>
      <c r="AA1067" s="10">
        <v>1381089.44</v>
      </c>
      <c r="AB1067" s="10">
        <v>0</v>
      </c>
      <c r="AC1067" s="10">
        <v>0</v>
      </c>
      <c r="AD1067" s="10">
        <v>0</v>
      </c>
      <c r="AE1067" s="10">
        <v>0</v>
      </c>
      <c r="AF1067" s="10">
        <v>0</v>
      </c>
      <c r="AG1067" s="10">
        <v>0</v>
      </c>
      <c r="AH1067" s="10">
        <v>0</v>
      </c>
      <c r="AI1067" s="10">
        <v>0</v>
      </c>
      <c r="AJ1067" s="10">
        <v>94698.890441696116</v>
      </c>
      <c r="AK1067" s="10">
        <v>30000</v>
      </c>
      <c r="AL1067" s="10">
        <v>28185.5</v>
      </c>
      <c r="AN1067" s="31">
        <f t="shared" si="276"/>
        <v>-18947.579999999842</v>
      </c>
      <c r="AO1067" s="13">
        <f t="shared" si="277"/>
        <v>0</v>
      </c>
      <c r="AP1067" s="13">
        <f t="shared" si="278"/>
        <v>0</v>
      </c>
      <c r="AQ1067" s="13">
        <f t="shared" si="279"/>
        <v>-378.95999999999913</v>
      </c>
      <c r="AR1067" s="13">
        <f t="shared" si="280"/>
        <v>-18568.619999999843</v>
      </c>
    </row>
    <row r="1068" spans="1:44" x14ac:dyDescent="0.25">
      <c r="A1068" s="5">
        <f t="shared" ref="A1068:B1068" si="328">+A1067+1</f>
        <v>1047</v>
      </c>
      <c r="B1068" s="26">
        <f t="shared" si="328"/>
        <v>281</v>
      </c>
      <c r="C1068" s="6" t="s">
        <v>632</v>
      </c>
      <c r="D1068" s="2" t="s">
        <v>635</v>
      </c>
      <c r="E1068" s="30">
        <f t="shared" si="300"/>
        <v>1503846.6103641128</v>
      </c>
      <c r="F1068" s="1">
        <v>0</v>
      </c>
      <c r="G1068" s="1">
        <v>0</v>
      </c>
      <c r="H1068" s="1">
        <v>0</v>
      </c>
      <c r="I1068" s="32">
        <v>1351446.94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1">
        <v>94819.130364112789</v>
      </c>
      <c r="S1068" s="32">
        <v>30000</v>
      </c>
      <c r="T1068" s="32">
        <v>27580.54</v>
      </c>
      <c r="U1068" s="31"/>
      <c r="V1068" s="2" t="s">
        <v>635</v>
      </c>
      <c r="W1068" s="10">
        <v>1523473.4103641128</v>
      </c>
      <c r="X1068" s="10">
        <v>0</v>
      </c>
      <c r="Y1068" s="10">
        <v>0</v>
      </c>
      <c r="Z1068" s="10">
        <v>0</v>
      </c>
      <c r="AA1068" s="10">
        <v>1370681.2</v>
      </c>
      <c r="AB1068" s="10">
        <v>0</v>
      </c>
      <c r="AC1068" s="10">
        <v>0</v>
      </c>
      <c r="AD1068" s="10">
        <v>0</v>
      </c>
      <c r="AE1068" s="10">
        <v>0</v>
      </c>
      <c r="AF1068" s="10">
        <v>0</v>
      </c>
      <c r="AG1068" s="10">
        <v>0</v>
      </c>
      <c r="AH1068" s="10">
        <v>0</v>
      </c>
      <c r="AI1068" s="10">
        <v>0</v>
      </c>
      <c r="AJ1068" s="10">
        <v>94819.130364112789</v>
      </c>
      <c r="AK1068" s="10">
        <v>30000</v>
      </c>
      <c r="AL1068" s="10">
        <v>27973.08</v>
      </c>
      <c r="AN1068" s="31">
        <f t="shared" si="276"/>
        <v>-19626.800000000047</v>
      </c>
      <c r="AO1068" s="13">
        <f t="shared" si="277"/>
        <v>0</v>
      </c>
      <c r="AP1068" s="13">
        <f t="shared" si="278"/>
        <v>0</v>
      </c>
      <c r="AQ1068" s="13">
        <f t="shared" si="279"/>
        <v>-392.54000000000087</v>
      </c>
      <c r="AR1068" s="13">
        <f t="shared" si="280"/>
        <v>-19234.260000000046</v>
      </c>
    </row>
    <row r="1069" spans="1:44" x14ac:dyDescent="0.25">
      <c r="A1069" s="5">
        <f t="shared" ref="A1069:B1069" si="329">+A1068+1</f>
        <v>1048</v>
      </c>
      <c r="B1069" s="26">
        <f t="shared" si="329"/>
        <v>282</v>
      </c>
      <c r="C1069" s="6" t="s">
        <v>632</v>
      </c>
      <c r="D1069" s="2" t="s">
        <v>636</v>
      </c>
      <c r="E1069" s="30">
        <f t="shared" si="300"/>
        <v>1369616.9001568528</v>
      </c>
      <c r="F1069" s="1">
        <v>0</v>
      </c>
      <c r="G1069" s="1">
        <v>0</v>
      </c>
      <c r="H1069" s="1">
        <v>0</v>
      </c>
      <c r="I1069" s="32">
        <v>1177015.3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1">
        <v>138580.8801568528</v>
      </c>
      <c r="S1069" s="32">
        <v>30000</v>
      </c>
      <c r="T1069" s="32">
        <v>24020.720000000001</v>
      </c>
      <c r="U1069" s="31"/>
      <c r="V1069" s="2" t="s">
        <v>636</v>
      </c>
      <c r="W1069" s="10">
        <v>1439716.9301568528</v>
      </c>
      <c r="X1069" s="10">
        <v>0</v>
      </c>
      <c r="Y1069" s="10">
        <v>0</v>
      </c>
      <c r="Z1069" s="10">
        <v>0</v>
      </c>
      <c r="AA1069" s="10">
        <v>1245713.33</v>
      </c>
      <c r="AB1069" s="10">
        <v>0</v>
      </c>
      <c r="AC1069" s="10">
        <v>0</v>
      </c>
      <c r="AD1069" s="10">
        <v>0</v>
      </c>
      <c r="AE1069" s="10">
        <v>0</v>
      </c>
      <c r="AF1069" s="10">
        <v>0</v>
      </c>
      <c r="AG1069" s="10">
        <v>0</v>
      </c>
      <c r="AH1069" s="10">
        <v>0</v>
      </c>
      <c r="AI1069" s="10">
        <v>0</v>
      </c>
      <c r="AJ1069" s="10">
        <v>138580.8801568528</v>
      </c>
      <c r="AK1069" s="10">
        <v>30000</v>
      </c>
      <c r="AL1069" s="10">
        <v>25422.720000000001</v>
      </c>
      <c r="AN1069" s="31">
        <f t="shared" si="276"/>
        <v>-70100.030000000028</v>
      </c>
      <c r="AO1069" s="13">
        <f t="shared" si="277"/>
        <v>0</v>
      </c>
      <c r="AP1069" s="13">
        <f t="shared" si="278"/>
        <v>0</v>
      </c>
      <c r="AQ1069" s="13">
        <f t="shared" si="279"/>
        <v>-1402</v>
      </c>
      <c r="AR1069" s="13">
        <f t="shared" si="280"/>
        <v>-68698.030000000028</v>
      </c>
    </row>
    <row r="1070" spans="1:44" x14ac:dyDescent="0.25">
      <c r="A1070" s="5">
        <f t="shared" ref="A1070:B1070" si="330">+A1069+1</f>
        <v>1049</v>
      </c>
      <c r="B1070" s="26">
        <f t="shared" si="330"/>
        <v>283</v>
      </c>
      <c r="C1070" s="6" t="s">
        <v>632</v>
      </c>
      <c r="D1070" s="2" t="s">
        <v>637</v>
      </c>
      <c r="E1070" s="30">
        <f t="shared" si="300"/>
        <v>1813174.6530087031</v>
      </c>
      <c r="F1070" s="1">
        <v>0</v>
      </c>
      <c r="G1070" s="1">
        <v>0</v>
      </c>
      <c r="H1070" s="1">
        <v>0</v>
      </c>
      <c r="I1070" s="32">
        <v>1611642.79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1">
        <v>138641.20300870313</v>
      </c>
      <c r="S1070" s="32">
        <v>30000</v>
      </c>
      <c r="T1070" s="32">
        <v>32890.660000000003</v>
      </c>
      <c r="U1070" s="31"/>
      <c r="V1070" s="2" t="s">
        <v>637</v>
      </c>
      <c r="W1070" s="10">
        <v>1861157.1230087033</v>
      </c>
      <c r="X1070" s="10">
        <v>0</v>
      </c>
      <c r="Y1070" s="10">
        <v>0</v>
      </c>
      <c r="Z1070" s="10">
        <v>0</v>
      </c>
      <c r="AA1070" s="10">
        <v>1658665.6</v>
      </c>
      <c r="AB1070" s="10">
        <v>0</v>
      </c>
      <c r="AC1070" s="10">
        <v>0</v>
      </c>
      <c r="AD1070" s="10">
        <v>0</v>
      </c>
      <c r="AE1070" s="10">
        <v>0</v>
      </c>
      <c r="AF1070" s="10">
        <v>0</v>
      </c>
      <c r="AG1070" s="10">
        <v>0</v>
      </c>
      <c r="AH1070" s="10">
        <v>0</v>
      </c>
      <c r="AI1070" s="10">
        <v>0</v>
      </c>
      <c r="AJ1070" s="10">
        <v>138641.20300870313</v>
      </c>
      <c r="AK1070" s="10">
        <v>30000</v>
      </c>
      <c r="AL1070" s="10">
        <v>33850.32</v>
      </c>
      <c r="AN1070" s="31">
        <f t="shared" si="276"/>
        <v>-47982.470000000205</v>
      </c>
      <c r="AO1070" s="13">
        <f t="shared" si="277"/>
        <v>0</v>
      </c>
      <c r="AP1070" s="13">
        <f t="shared" si="278"/>
        <v>0</v>
      </c>
      <c r="AQ1070" s="13">
        <f t="shared" si="279"/>
        <v>-959.65999999999622</v>
      </c>
      <c r="AR1070" s="13">
        <f t="shared" si="280"/>
        <v>-47022.810000000209</v>
      </c>
    </row>
    <row r="1071" spans="1:44" x14ac:dyDescent="0.25">
      <c r="A1071" s="5">
        <f t="shared" ref="A1071:B1071" si="331">+A1070+1</f>
        <v>1050</v>
      </c>
      <c r="B1071" s="26">
        <f t="shared" si="331"/>
        <v>284</v>
      </c>
      <c r="C1071" s="6" t="s">
        <v>632</v>
      </c>
      <c r="D1071" s="2" t="s">
        <v>638</v>
      </c>
      <c r="E1071" s="30">
        <f t="shared" si="300"/>
        <v>1803845.9502476514</v>
      </c>
      <c r="F1071" s="1">
        <v>0</v>
      </c>
      <c r="G1071" s="1">
        <v>0</v>
      </c>
      <c r="H1071" s="1">
        <v>0</v>
      </c>
      <c r="I1071" s="32">
        <v>1603102.73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1">
        <v>138026.84024765156</v>
      </c>
      <c r="S1071" s="32">
        <v>30000</v>
      </c>
      <c r="T1071" s="32">
        <v>32716.38</v>
      </c>
      <c r="U1071" s="31"/>
      <c r="V1071" s="2" t="s">
        <v>638</v>
      </c>
      <c r="W1071" s="10">
        <v>1851680.4902476517</v>
      </c>
      <c r="X1071" s="10">
        <v>0</v>
      </c>
      <c r="Y1071" s="10">
        <v>0</v>
      </c>
      <c r="Z1071" s="10">
        <v>0</v>
      </c>
      <c r="AA1071" s="10">
        <v>1649980.57</v>
      </c>
      <c r="AB1071" s="10">
        <v>0</v>
      </c>
      <c r="AC1071" s="10">
        <v>0</v>
      </c>
      <c r="AD1071" s="10">
        <v>0</v>
      </c>
      <c r="AE1071" s="10">
        <v>0</v>
      </c>
      <c r="AF1071" s="10">
        <v>0</v>
      </c>
      <c r="AG1071" s="10">
        <v>0</v>
      </c>
      <c r="AH1071" s="10">
        <v>0</v>
      </c>
      <c r="AI1071" s="10">
        <v>0</v>
      </c>
      <c r="AJ1071" s="10">
        <v>138026.84024765156</v>
      </c>
      <c r="AK1071" s="10">
        <v>30000</v>
      </c>
      <c r="AL1071" s="10">
        <v>33673.08</v>
      </c>
      <c r="AN1071" s="31">
        <f t="shared" si="276"/>
        <v>-47834.54000000027</v>
      </c>
      <c r="AO1071" s="13">
        <f t="shared" si="277"/>
        <v>0</v>
      </c>
      <c r="AP1071" s="13">
        <f t="shared" si="278"/>
        <v>0</v>
      </c>
      <c r="AQ1071" s="13">
        <f t="shared" si="279"/>
        <v>-956.70000000000073</v>
      </c>
      <c r="AR1071" s="13">
        <f t="shared" si="280"/>
        <v>-46877.840000000273</v>
      </c>
    </row>
    <row r="1072" spans="1:44" x14ac:dyDescent="0.25">
      <c r="A1072" s="5">
        <f t="shared" ref="A1072:B1072" si="332">+A1071+1</f>
        <v>1051</v>
      </c>
      <c r="B1072" s="26">
        <f t="shared" si="332"/>
        <v>285</v>
      </c>
      <c r="C1072" s="6" t="s">
        <v>632</v>
      </c>
      <c r="D1072" s="2" t="s">
        <v>639</v>
      </c>
      <c r="E1072" s="30">
        <f t="shared" si="300"/>
        <v>1830573.4248647343</v>
      </c>
      <c r="F1072" s="1">
        <v>0</v>
      </c>
      <c r="G1072" s="1">
        <v>0</v>
      </c>
      <c r="H1072" s="1">
        <v>0</v>
      </c>
      <c r="I1072" s="32">
        <v>1628870.97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1">
        <v>138460.19486473419</v>
      </c>
      <c r="S1072" s="32">
        <v>30000</v>
      </c>
      <c r="T1072" s="32">
        <v>33242.26</v>
      </c>
      <c r="U1072" s="31"/>
      <c r="V1072" s="2" t="s">
        <v>639</v>
      </c>
      <c r="W1072" s="10">
        <v>1877504.9548647343</v>
      </c>
      <c r="X1072" s="10">
        <v>0</v>
      </c>
      <c r="Y1072" s="10">
        <v>0</v>
      </c>
      <c r="Z1072" s="10">
        <v>0</v>
      </c>
      <c r="AA1072" s="10">
        <v>1674863.86</v>
      </c>
      <c r="AB1072" s="10">
        <v>0</v>
      </c>
      <c r="AC1072" s="10">
        <v>0</v>
      </c>
      <c r="AD1072" s="10">
        <v>0</v>
      </c>
      <c r="AE1072" s="10">
        <v>0</v>
      </c>
      <c r="AF1072" s="10">
        <v>0</v>
      </c>
      <c r="AG1072" s="10">
        <v>0</v>
      </c>
      <c r="AH1072" s="10">
        <v>0</v>
      </c>
      <c r="AI1072" s="10">
        <v>0</v>
      </c>
      <c r="AJ1072" s="10">
        <v>138460.19486473419</v>
      </c>
      <c r="AK1072" s="10">
        <v>30000</v>
      </c>
      <c r="AL1072" s="10">
        <v>34180.9</v>
      </c>
      <c r="AN1072" s="31">
        <f t="shared" si="276"/>
        <v>-46931.530000000028</v>
      </c>
      <c r="AO1072" s="13">
        <f t="shared" si="277"/>
        <v>0</v>
      </c>
      <c r="AP1072" s="13">
        <f t="shared" si="278"/>
        <v>0</v>
      </c>
      <c r="AQ1072" s="13">
        <f t="shared" si="279"/>
        <v>-938.63999999999942</v>
      </c>
      <c r="AR1072" s="13">
        <f t="shared" si="280"/>
        <v>-45992.890000000029</v>
      </c>
    </row>
    <row r="1073" spans="1:44" x14ac:dyDescent="0.25">
      <c r="A1073" s="5">
        <f t="shared" ref="A1073:B1073" si="333">+A1072+1</f>
        <v>1052</v>
      </c>
      <c r="B1073" s="26">
        <f t="shared" si="333"/>
        <v>286</v>
      </c>
      <c r="C1073" s="6" t="s">
        <v>632</v>
      </c>
      <c r="D1073" s="2" t="s">
        <v>640</v>
      </c>
      <c r="E1073" s="30">
        <f t="shared" si="300"/>
        <v>1751649.6131722217</v>
      </c>
      <c r="F1073" s="1">
        <v>0</v>
      </c>
      <c r="G1073" s="1">
        <v>0</v>
      </c>
      <c r="H1073" s="1">
        <v>0</v>
      </c>
      <c r="I1073" s="32">
        <v>1551441.57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1">
        <v>138545.96317222147</v>
      </c>
      <c r="S1073" s="32">
        <v>30000</v>
      </c>
      <c r="T1073" s="32">
        <v>31662.080000000002</v>
      </c>
      <c r="U1073" s="31"/>
      <c r="V1073" s="2" t="s">
        <v>640</v>
      </c>
      <c r="W1073" s="10">
        <v>1802613.1031722217</v>
      </c>
      <c r="X1073" s="10">
        <v>0</v>
      </c>
      <c r="Y1073" s="10">
        <v>0</v>
      </c>
      <c r="Z1073" s="10">
        <v>0</v>
      </c>
      <c r="AA1073" s="10">
        <v>1601385.8</v>
      </c>
      <c r="AB1073" s="10">
        <v>0</v>
      </c>
      <c r="AC1073" s="10">
        <v>0</v>
      </c>
      <c r="AD1073" s="10">
        <v>0</v>
      </c>
      <c r="AE1073" s="10">
        <v>0</v>
      </c>
      <c r="AF1073" s="10">
        <v>0</v>
      </c>
      <c r="AG1073" s="10">
        <v>0</v>
      </c>
      <c r="AH1073" s="10">
        <v>0</v>
      </c>
      <c r="AI1073" s="10">
        <v>0</v>
      </c>
      <c r="AJ1073" s="10">
        <v>138545.96317222147</v>
      </c>
      <c r="AK1073" s="10">
        <v>30000</v>
      </c>
      <c r="AL1073" s="10">
        <v>32681.34</v>
      </c>
      <c r="AN1073" s="31">
        <f t="shared" si="276"/>
        <v>-50963.489999999991</v>
      </c>
      <c r="AO1073" s="13">
        <f t="shared" si="277"/>
        <v>0</v>
      </c>
      <c r="AP1073" s="13">
        <f t="shared" si="278"/>
        <v>0</v>
      </c>
      <c r="AQ1073" s="13">
        <f t="shared" si="279"/>
        <v>-1019.2599999999984</v>
      </c>
      <c r="AR1073" s="13">
        <f t="shared" si="280"/>
        <v>-49944.229999999996</v>
      </c>
    </row>
    <row r="1074" spans="1:44" x14ac:dyDescent="0.25">
      <c r="A1074" s="5">
        <f t="shared" ref="A1074:B1074" si="334">+A1073+1</f>
        <v>1053</v>
      </c>
      <c r="B1074" s="26">
        <f t="shared" si="334"/>
        <v>287</v>
      </c>
      <c r="C1074" s="6" t="s">
        <v>632</v>
      </c>
      <c r="D1074" s="2" t="s">
        <v>642</v>
      </c>
      <c r="E1074" s="30">
        <f t="shared" si="300"/>
        <v>3172870.5448691188</v>
      </c>
      <c r="F1074" s="1">
        <v>0</v>
      </c>
      <c r="G1074" s="1">
        <v>0</v>
      </c>
      <c r="H1074" s="1">
        <v>0</v>
      </c>
      <c r="I1074" s="32">
        <v>2948463.08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1">
        <v>134234.74486911876</v>
      </c>
      <c r="S1074" s="32">
        <v>30000</v>
      </c>
      <c r="T1074" s="32">
        <v>60172.72</v>
      </c>
      <c r="U1074" s="31"/>
      <c r="V1074" s="2" t="s">
        <v>642</v>
      </c>
      <c r="W1074" s="10">
        <v>3148461.7648691186</v>
      </c>
      <c r="X1074" s="10">
        <v>0</v>
      </c>
      <c r="Y1074" s="10">
        <v>0</v>
      </c>
      <c r="Z1074" s="10">
        <v>0</v>
      </c>
      <c r="AA1074" s="10">
        <v>2924542.48</v>
      </c>
      <c r="AB1074" s="10">
        <v>0</v>
      </c>
      <c r="AC1074" s="10">
        <v>0</v>
      </c>
      <c r="AD1074" s="10">
        <v>0</v>
      </c>
      <c r="AE1074" s="10">
        <v>0</v>
      </c>
      <c r="AF1074" s="10">
        <v>0</v>
      </c>
      <c r="AG1074" s="10">
        <v>0</v>
      </c>
      <c r="AH1074" s="10">
        <v>0</v>
      </c>
      <c r="AI1074" s="10">
        <v>0</v>
      </c>
      <c r="AJ1074" s="10">
        <v>134234.74486911876</v>
      </c>
      <c r="AK1074" s="10">
        <v>30000</v>
      </c>
      <c r="AL1074" s="10">
        <v>59684.54</v>
      </c>
      <c r="AN1074" s="31">
        <f t="shared" si="276"/>
        <v>24408.780000000261</v>
      </c>
      <c r="AO1074" s="13">
        <f t="shared" si="277"/>
        <v>0</v>
      </c>
      <c r="AP1074" s="13">
        <f t="shared" si="278"/>
        <v>0</v>
      </c>
      <c r="AQ1074" s="13">
        <f t="shared" si="279"/>
        <v>488.18000000000029</v>
      </c>
      <c r="AR1074" s="13">
        <f t="shared" si="280"/>
        <v>23920.60000000026</v>
      </c>
    </row>
    <row r="1075" spans="1:44" x14ac:dyDescent="0.25">
      <c r="A1075" s="5">
        <f t="shared" ref="A1075:B1075" si="335">+A1074+1</f>
        <v>1054</v>
      </c>
      <c r="B1075" s="26">
        <f t="shared" si="335"/>
        <v>288</v>
      </c>
      <c r="C1075" s="6" t="s">
        <v>632</v>
      </c>
      <c r="D1075" s="2" t="s">
        <v>644</v>
      </c>
      <c r="E1075" s="30">
        <f t="shared" si="300"/>
        <v>1782227.0430087033</v>
      </c>
      <c r="F1075" s="1">
        <v>0</v>
      </c>
      <c r="G1075" s="1">
        <v>0</v>
      </c>
      <c r="H1075" s="1">
        <v>0</v>
      </c>
      <c r="I1075" s="32">
        <v>1581314.12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1">
        <v>138641.20300870313</v>
      </c>
      <c r="S1075" s="32">
        <v>30000</v>
      </c>
      <c r="T1075" s="32">
        <v>32271.72</v>
      </c>
      <c r="U1075" s="31"/>
      <c r="V1075" s="2" t="s">
        <v>644</v>
      </c>
      <c r="W1075" s="10">
        <v>1831756.8930087034</v>
      </c>
      <c r="X1075" s="10">
        <v>0</v>
      </c>
      <c r="Y1075" s="10">
        <v>0</v>
      </c>
      <c r="Z1075" s="10">
        <v>0</v>
      </c>
      <c r="AA1075" s="10">
        <v>1629853.37</v>
      </c>
      <c r="AB1075" s="10">
        <v>0</v>
      </c>
      <c r="AC1075" s="10">
        <v>0</v>
      </c>
      <c r="AD1075" s="10">
        <v>0</v>
      </c>
      <c r="AE1075" s="10">
        <v>0</v>
      </c>
      <c r="AF1075" s="10">
        <v>0</v>
      </c>
      <c r="AG1075" s="10">
        <v>0</v>
      </c>
      <c r="AH1075" s="10">
        <v>0</v>
      </c>
      <c r="AI1075" s="10">
        <v>0</v>
      </c>
      <c r="AJ1075" s="10">
        <v>138641.20300870313</v>
      </c>
      <c r="AK1075" s="10">
        <v>30000</v>
      </c>
      <c r="AL1075" s="10">
        <v>33262.32</v>
      </c>
      <c r="AN1075" s="31">
        <f t="shared" si="276"/>
        <v>-49529.850000000093</v>
      </c>
      <c r="AO1075" s="13">
        <f t="shared" si="277"/>
        <v>0</v>
      </c>
      <c r="AP1075" s="13">
        <f t="shared" si="278"/>
        <v>0</v>
      </c>
      <c r="AQ1075" s="13">
        <f t="shared" si="279"/>
        <v>-990.59999999999854</v>
      </c>
      <c r="AR1075" s="13">
        <f t="shared" si="280"/>
        <v>-48539.250000000095</v>
      </c>
    </row>
    <row r="1076" spans="1:44" x14ac:dyDescent="0.25">
      <c r="A1076" s="5">
        <f t="shared" ref="A1076:B1076" si="336">+A1075+1</f>
        <v>1055</v>
      </c>
      <c r="B1076" s="26">
        <f t="shared" si="336"/>
        <v>289</v>
      </c>
      <c r="C1076" s="6" t="s">
        <v>632</v>
      </c>
      <c r="D1076" s="2" t="s">
        <v>645</v>
      </c>
      <c r="E1076" s="30">
        <f t="shared" si="300"/>
        <v>1770677.2143346372</v>
      </c>
      <c r="F1076" s="1">
        <v>0</v>
      </c>
      <c r="G1076" s="1">
        <v>0</v>
      </c>
      <c r="H1076" s="1">
        <v>0</v>
      </c>
      <c r="I1076" s="32">
        <v>1567233.53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1">
        <v>141459.32433463691</v>
      </c>
      <c r="S1076" s="32">
        <v>30000</v>
      </c>
      <c r="T1076" s="32">
        <v>31984.36</v>
      </c>
      <c r="U1076" s="31"/>
      <c r="V1076" s="2" t="s">
        <v>645</v>
      </c>
      <c r="W1076" s="10">
        <v>1823602.6743346371</v>
      </c>
      <c r="X1076" s="10">
        <v>0</v>
      </c>
      <c r="Y1076" s="10">
        <v>0</v>
      </c>
      <c r="Z1076" s="10">
        <v>0</v>
      </c>
      <c r="AA1076" s="10">
        <v>1619100.49</v>
      </c>
      <c r="AB1076" s="10">
        <v>0</v>
      </c>
      <c r="AC1076" s="10">
        <v>0</v>
      </c>
      <c r="AD1076" s="10">
        <v>0</v>
      </c>
      <c r="AE1076" s="10">
        <v>0</v>
      </c>
      <c r="AF1076" s="10">
        <v>0</v>
      </c>
      <c r="AG1076" s="10">
        <v>0</v>
      </c>
      <c r="AH1076" s="10">
        <v>0</v>
      </c>
      <c r="AI1076" s="10">
        <v>0</v>
      </c>
      <c r="AJ1076" s="10">
        <v>141459.32433463691</v>
      </c>
      <c r="AK1076" s="10">
        <v>30000</v>
      </c>
      <c r="AL1076" s="10">
        <v>33042.86</v>
      </c>
      <c r="AN1076" s="31">
        <f t="shared" si="276"/>
        <v>-52925.459999999963</v>
      </c>
      <c r="AO1076" s="13">
        <f t="shared" si="277"/>
        <v>0</v>
      </c>
      <c r="AP1076" s="13">
        <f t="shared" si="278"/>
        <v>0</v>
      </c>
      <c r="AQ1076" s="13">
        <f t="shared" si="279"/>
        <v>-1058.5</v>
      </c>
      <c r="AR1076" s="13">
        <f t="shared" si="280"/>
        <v>-51866.959999999963</v>
      </c>
    </row>
    <row r="1077" spans="1:44" x14ac:dyDescent="0.25">
      <c r="A1077" s="5">
        <f t="shared" ref="A1077:B1077" si="337">+A1076+1</f>
        <v>1056</v>
      </c>
      <c r="B1077" s="26">
        <f t="shared" si="337"/>
        <v>290</v>
      </c>
      <c r="C1077" s="6" t="s">
        <v>632</v>
      </c>
      <c r="D1077" s="2" t="s">
        <v>646</v>
      </c>
      <c r="E1077" s="30">
        <f t="shared" si="300"/>
        <v>1841975.1837417632</v>
      </c>
      <c r="F1077" s="1">
        <v>0</v>
      </c>
      <c r="G1077" s="1">
        <v>0</v>
      </c>
      <c r="H1077" s="1">
        <v>0</v>
      </c>
      <c r="I1077" s="32">
        <v>1639405.48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1">
        <v>139112.44374176327</v>
      </c>
      <c r="S1077" s="32">
        <v>30000</v>
      </c>
      <c r="T1077" s="32">
        <v>33457.26</v>
      </c>
      <c r="U1077" s="31"/>
      <c r="V1077" s="2" t="s">
        <v>646</v>
      </c>
      <c r="W1077" s="10">
        <v>1888988.8637417632</v>
      </c>
      <c r="X1077" s="10">
        <v>0</v>
      </c>
      <c r="Y1077" s="10">
        <v>0</v>
      </c>
      <c r="Z1077" s="10">
        <v>0</v>
      </c>
      <c r="AA1077" s="10">
        <v>1685478.9</v>
      </c>
      <c r="AB1077" s="10">
        <v>0</v>
      </c>
      <c r="AC1077" s="10">
        <v>0</v>
      </c>
      <c r="AD1077" s="10">
        <v>0</v>
      </c>
      <c r="AE1077" s="10">
        <v>0</v>
      </c>
      <c r="AF1077" s="10">
        <v>0</v>
      </c>
      <c r="AG1077" s="10">
        <v>0</v>
      </c>
      <c r="AH1077" s="10">
        <v>0</v>
      </c>
      <c r="AI1077" s="10">
        <v>0</v>
      </c>
      <c r="AJ1077" s="10">
        <v>139112.44374176327</v>
      </c>
      <c r="AK1077" s="10">
        <v>30000</v>
      </c>
      <c r="AL1077" s="10">
        <v>34397.519999999997</v>
      </c>
      <c r="AN1077" s="31">
        <f t="shared" si="276"/>
        <v>-47013.679999999935</v>
      </c>
      <c r="AO1077" s="13">
        <f t="shared" si="277"/>
        <v>0</v>
      </c>
      <c r="AP1077" s="13">
        <f t="shared" si="278"/>
        <v>0</v>
      </c>
      <c r="AQ1077" s="13">
        <f t="shared" si="279"/>
        <v>-940.25999999999476</v>
      </c>
      <c r="AR1077" s="13">
        <f t="shared" si="280"/>
        <v>-46073.41999999994</v>
      </c>
    </row>
    <row r="1078" spans="1:44" x14ac:dyDescent="0.25">
      <c r="A1078" s="5">
        <f t="shared" ref="A1078:B1078" si="338">+A1077+1</f>
        <v>1057</v>
      </c>
      <c r="B1078" s="26">
        <f t="shared" si="338"/>
        <v>291</v>
      </c>
      <c r="C1078" s="6" t="s">
        <v>632</v>
      </c>
      <c r="D1078" s="2" t="s">
        <v>647</v>
      </c>
      <c r="E1078" s="30">
        <f t="shared" si="300"/>
        <v>2474084.6678102501</v>
      </c>
      <c r="F1078" s="1">
        <v>0</v>
      </c>
      <c r="G1078" s="1">
        <v>0</v>
      </c>
      <c r="H1078" s="32">
        <v>725464.71</v>
      </c>
      <c r="I1078" s="32">
        <v>1314430.57</v>
      </c>
      <c r="J1078" s="1">
        <v>0</v>
      </c>
      <c r="K1078" s="1">
        <v>0</v>
      </c>
      <c r="L1078" s="32">
        <v>181916.6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1">
        <v>180642.26781025005</v>
      </c>
      <c r="S1078" s="32">
        <v>30000</v>
      </c>
      <c r="T1078" s="32">
        <v>41630.519999999997</v>
      </c>
      <c r="U1078" s="31"/>
      <c r="V1078" s="2" t="s">
        <v>647</v>
      </c>
      <c r="W1078" s="10">
        <v>2531022.7000000002</v>
      </c>
      <c r="X1078" s="10">
        <v>0</v>
      </c>
      <c r="Y1078" s="10">
        <v>0</v>
      </c>
      <c r="Z1078" s="10">
        <v>831589.67</v>
      </c>
      <c r="AA1078" s="10">
        <v>1273128.22</v>
      </c>
      <c r="AB1078" s="10">
        <v>0</v>
      </c>
      <c r="AC1078" s="10">
        <v>0</v>
      </c>
      <c r="AD1078" s="10">
        <v>169254.94</v>
      </c>
      <c r="AE1078" s="10">
        <v>0</v>
      </c>
      <c r="AF1078" s="10">
        <v>0</v>
      </c>
      <c r="AG1078" s="10">
        <v>0</v>
      </c>
      <c r="AH1078" s="10">
        <v>0</v>
      </c>
      <c r="AI1078" s="10">
        <v>0</v>
      </c>
      <c r="AJ1078" s="10">
        <v>180642.27</v>
      </c>
      <c r="AK1078" s="10">
        <v>30000</v>
      </c>
      <c r="AL1078" s="10">
        <v>46407.6</v>
      </c>
      <c r="AN1078" s="31">
        <f t="shared" si="276"/>
        <v>-56938.032189750113</v>
      </c>
      <c r="AO1078" s="13">
        <f t="shared" si="277"/>
        <v>-2.1897499391343445E-3</v>
      </c>
      <c r="AP1078" s="13">
        <f t="shared" si="278"/>
        <v>0</v>
      </c>
      <c r="AQ1078" s="13">
        <f t="shared" si="279"/>
        <v>-4777.0800000000017</v>
      </c>
      <c r="AR1078" s="13">
        <f t="shared" si="280"/>
        <v>-52160.950000000172</v>
      </c>
    </row>
    <row r="1079" spans="1:44" x14ac:dyDescent="0.25">
      <c r="A1079" s="5">
        <f t="shared" ref="A1079:B1079" si="339">+A1078+1</f>
        <v>1058</v>
      </c>
      <c r="B1079" s="26">
        <f t="shared" si="339"/>
        <v>292</v>
      </c>
      <c r="C1079" s="15" t="s">
        <v>632</v>
      </c>
      <c r="D1079" s="2" t="s">
        <v>977</v>
      </c>
      <c r="E1079" s="30">
        <f t="shared" si="300"/>
        <v>755533.14</v>
      </c>
      <c r="F1079" s="1">
        <v>0</v>
      </c>
      <c r="G1079" s="1">
        <v>0</v>
      </c>
      <c r="H1079" s="32">
        <v>582052.67000000004</v>
      </c>
      <c r="I1079" s="1">
        <v>0</v>
      </c>
      <c r="J1079" s="1">
        <v>0</v>
      </c>
      <c r="K1079" s="1">
        <v>0</v>
      </c>
      <c r="L1079" s="32">
        <v>125799.98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32">
        <v>24153.87</v>
      </c>
      <c r="S1079" s="32">
        <v>11648</v>
      </c>
      <c r="T1079" s="32">
        <v>11878.62</v>
      </c>
      <c r="U1079" s="31"/>
      <c r="V1079" s="2" t="s">
        <v>977</v>
      </c>
      <c r="W1079" s="10">
        <v>742167.96000000008</v>
      </c>
      <c r="X1079" s="10">
        <v>0</v>
      </c>
      <c r="Y1079" s="10">
        <v>0</v>
      </c>
      <c r="Z1079" s="10">
        <v>560019.55000000005</v>
      </c>
      <c r="AA1079" s="10">
        <v>0</v>
      </c>
      <c r="AB1079" s="10">
        <v>0</v>
      </c>
      <c r="AC1079" s="10">
        <v>0</v>
      </c>
      <c r="AD1079" s="10">
        <v>113981.79</v>
      </c>
      <c r="AE1079" s="10">
        <v>0</v>
      </c>
      <c r="AF1079" s="10">
        <v>0</v>
      </c>
      <c r="AG1079" s="10">
        <v>0</v>
      </c>
      <c r="AH1079" s="10">
        <v>0</v>
      </c>
      <c r="AI1079" s="10">
        <v>0</v>
      </c>
      <c r="AJ1079" s="10">
        <v>24411.48</v>
      </c>
      <c r="AK1079" s="10">
        <v>30000</v>
      </c>
      <c r="AL1079" s="10">
        <v>13755.14</v>
      </c>
      <c r="AN1079" s="31">
        <f t="shared" si="276"/>
        <v>13365.179999999935</v>
      </c>
      <c r="AO1079" s="13">
        <f t="shared" si="277"/>
        <v>-257.61000000000058</v>
      </c>
      <c r="AP1079" s="13">
        <f t="shared" si="278"/>
        <v>-18352</v>
      </c>
      <c r="AQ1079" s="13">
        <f t="shared" si="279"/>
        <v>-1876.5199999999986</v>
      </c>
      <c r="AR1079" s="13">
        <f t="shared" si="280"/>
        <v>33851.309999999932</v>
      </c>
    </row>
    <row r="1080" spans="1:44" x14ac:dyDescent="0.25">
      <c r="A1080" s="5">
        <f t="shared" ref="A1080:B1080" si="340">+A1079+1</f>
        <v>1059</v>
      </c>
      <c r="B1080" s="26">
        <f t="shared" si="340"/>
        <v>293</v>
      </c>
      <c r="C1080" s="15" t="s">
        <v>632</v>
      </c>
      <c r="D1080" s="2" t="s">
        <v>978</v>
      </c>
      <c r="E1080" s="30">
        <f t="shared" si="300"/>
        <v>4099537.9499999997</v>
      </c>
      <c r="F1080" s="1">
        <v>2210150.9300000002</v>
      </c>
      <c r="G1080" s="1">
        <v>1103877.96</v>
      </c>
      <c r="H1080" s="1">
        <v>347612.07</v>
      </c>
      <c r="I1080" s="1">
        <v>0</v>
      </c>
      <c r="J1080" s="1">
        <v>0</v>
      </c>
      <c r="K1080" s="1">
        <v>0</v>
      </c>
      <c r="L1080" s="1">
        <v>305064.88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32">
        <v>47589.07</v>
      </c>
      <c r="S1080" s="32">
        <v>11481</v>
      </c>
      <c r="T1080" s="32">
        <v>73762.039999999994</v>
      </c>
      <c r="U1080" s="31"/>
      <c r="V1080" s="2" t="s">
        <v>978</v>
      </c>
      <c r="W1080" s="10">
        <v>3990463.5800000005</v>
      </c>
      <c r="X1080" s="10">
        <v>2100286.1</v>
      </c>
      <c r="Y1080" s="10">
        <v>1058601.97</v>
      </c>
      <c r="Z1080" s="10">
        <v>345762.66</v>
      </c>
      <c r="AA1080" s="10">
        <v>0</v>
      </c>
      <c r="AB1080" s="10">
        <v>0</v>
      </c>
      <c r="AC1080" s="10">
        <v>0</v>
      </c>
      <c r="AD1080" s="10">
        <v>282619.11</v>
      </c>
      <c r="AE1080" s="10">
        <v>0</v>
      </c>
      <c r="AF1080" s="10">
        <v>0</v>
      </c>
      <c r="AG1080" s="10">
        <v>0</v>
      </c>
      <c r="AH1080" s="10">
        <v>0</v>
      </c>
      <c r="AI1080" s="10">
        <v>0</v>
      </c>
      <c r="AJ1080" s="10">
        <v>95902.51999999999</v>
      </c>
      <c r="AK1080" s="10">
        <v>30000</v>
      </c>
      <c r="AL1080" s="10">
        <v>77291.220000000016</v>
      </c>
      <c r="AN1080" s="31">
        <f t="shared" si="276"/>
        <v>109074.36999999918</v>
      </c>
      <c r="AO1080" s="13">
        <f t="shared" si="277"/>
        <v>-48313.44999999999</v>
      </c>
      <c r="AP1080" s="13">
        <f t="shared" si="278"/>
        <v>-18519</v>
      </c>
      <c r="AQ1080" s="13">
        <f t="shared" si="279"/>
        <v>-3529.1800000000221</v>
      </c>
      <c r="AR1080" s="13">
        <f t="shared" si="280"/>
        <v>179435.99999999919</v>
      </c>
    </row>
    <row r="1081" spans="1:44" x14ac:dyDescent="0.25">
      <c r="A1081" s="5">
        <f t="shared" ref="A1081:B1081" si="341">+A1080+1</f>
        <v>1060</v>
      </c>
      <c r="B1081" s="26">
        <f t="shared" si="341"/>
        <v>294</v>
      </c>
      <c r="C1081" s="15" t="s">
        <v>632</v>
      </c>
      <c r="D1081" s="2" t="s">
        <v>979</v>
      </c>
      <c r="E1081" s="30">
        <f t="shared" si="300"/>
        <v>3165757.31</v>
      </c>
      <c r="F1081" s="1">
        <v>0</v>
      </c>
      <c r="G1081" s="1">
        <v>0</v>
      </c>
      <c r="H1081" s="32">
        <v>1152678.05</v>
      </c>
      <c r="I1081" s="1">
        <v>1598659.11</v>
      </c>
      <c r="J1081" s="1">
        <v>0</v>
      </c>
      <c r="K1081" s="1">
        <v>0</v>
      </c>
      <c r="L1081" s="32">
        <v>247439.3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32">
        <v>95172.11</v>
      </c>
      <c r="S1081" s="32">
        <v>15659</v>
      </c>
      <c r="T1081" s="32">
        <v>56149.740000000005</v>
      </c>
      <c r="U1081" s="31"/>
      <c r="V1081" s="2" t="s">
        <v>979</v>
      </c>
      <c r="W1081" s="10">
        <v>3103656.6</v>
      </c>
      <c r="X1081" s="10">
        <v>0</v>
      </c>
      <c r="Y1081" s="10">
        <v>0</v>
      </c>
      <c r="Z1081" s="10">
        <v>1126122.6200000001</v>
      </c>
      <c r="AA1081" s="10">
        <v>1562595.67</v>
      </c>
      <c r="AB1081" s="10">
        <v>0</v>
      </c>
      <c r="AC1081" s="10">
        <v>0</v>
      </c>
      <c r="AD1081" s="10">
        <v>229201.77</v>
      </c>
      <c r="AE1081" s="10">
        <v>0</v>
      </c>
      <c r="AF1081" s="10">
        <v>0</v>
      </c>
      <c r="AG1081" s="10">
        <v>0</v>
      </c>
      <c r="AH1081" s="10">
        <v>0</v>
      </c>
      <c r="AI1081" s="10">
        <v>0</v>
      </c>
      <c r="AJ1081" s="10">
        <v>96187.16</v>
      </c>
      <c r="AK1081" s="10">
        <v>30000</v>
      </c>
      <c r="AL1081" s="10">
        <v>59549.380000000005</v>
      </c>
      <c r="AN1081" s="31">
        <f t="shared" si="276"/>
        <v>62100.709999999963</v>
      </c>
      <c r="AO1081" s="13">
        <f t="shared" si="277"/>
        <v>-1015.0500000000029</v>
      </c>
      <c r="AP1081" s="13">
        <f t="shared" si="278"/>
        <v>-14341</v>
      </c>
      <c r="AQ1081" s="13">
        <f t="shared" si="279"/>
        <v>-3399.6399999999994</v>
      </c>
      <c r="AR1081" s="13">
        <f t="shared" si="280"/>
        <v>80856.399999999965</v>
      </c>
    </row>
    <row r="1082" spans="1:44" x14ac:dyDescent="0.25">
      <c r="A1082" s="5">
        <f t="shared" ref="A1082:B1082" si="342">+A1081+1</f>
        <v>1061</v>
      </c>
      <c r="B1082" s="26">
        <f t="shared" si="342"/>
        <v>295</v>
      </c>
      <c r="C1082" s="15" t="s">
        <v>632</v>
      </c>
      <c r="D1082" s="2" t="s">
        <v>980</v>
      </c>
      <c r="E1082" s="30">
        <f t="shared" si="300"/>
        <v>755998.77</v>
      </c>
      <c r="F1082" s="1">
        <v>0</v>
      </c>
      <c r="G1082" s="1">
        <v>0</v>
      </c>
      <c r="H1082" s="32">
        <v>582635.62</v>
      </c>
      <c r="I1082" s="1">
        <v>0</v>
      </c>
      <c r="J1082" s="1">
        <v>0</v>
      </c>
      <c r="K1082" s="1">
        <v>0</v>
      </c>
      <c r="L1082" s="32">
        <v>125883.8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32">
        <v>23970.83</v>
      </c>
      <c r="S1082" s="32">
        <v>11618</v>
      </c>
      <c r="T1082" s="32">
        <v>11890.52</v>
      </c>
      <c r="U1082" s="31"/>
      <c r="V1082" s="2" t="s">
        <v>980</v>
      </c>
      <c r="W1082" s="10">
        <v>742425.32</v>
      </c>
      <c r="X1082" s="10">
        <v>0</v>
      </c>
      <c r="Y1082" s="10">
        <v>0</v>
      </c>
      <c r="Z1082" s="10">
        <v>560379.76</v>
      </c>
      <c r="AA1082" s="10">
        <v>0</v>
      </c>
      <c r="AB1082" s="10">
        <v>0</v>
      </c>
      <c r="AC1082" s="10">
        <v>0</v>
      </c>
      <c r="AD1082" s="10">
        <v>114055.09</v>
      </c>
      <c r="AE1082" s="10">
        <v>0</v>
      </c>
      <c r="AF1082" s="10">
        <v>0</v>
      </c>
      <c r="AG1082" s="10">
        <v>0</v>
      </c>
      <c r="AH1082" s="10">
        <v>0</v>
      </c>
      <c r="AI1082" s="10">
        <v>0</v>
      </c>
      <c r="AJ1082" s="10">
        <v>24226.489999999998</v>
      </c>
      <c r="AK1082" s="10">
        <v>30000</v>
      </c>
      <c r="AL1082" s="10">
        <v>13763.98</v>
      </c>
      <c r="AN1082" s="31">
        <f t="shared" si="276"/>
        <v>13573.45000000007</v>
      </c>
      <c r="AO1082" s="13">
        <f t="shared" si="277"/>
        <v>-255.65999999999622</v>
      </c>
      <c r="AP1082" s="13">
        <f t="shared" si="278"/>
        <v>-18382</v>
      </c>
      <c r="AQ1082" s="13">
        <f t="shared" si="279"/>
        <v>-1873.4599999999991</v>
      </c>
      <c r="AR1082" s="13">
        <f t="shared" si="280"/>
        <v>34084.570000000065</v>
      </c>
    </row>
    <row r="1083" spans="1:44" x14ac:dyDescent="0.25">
      <c r="A1083" s="5">
        <f t="shared" ref="A1083:B1083" si="343">+A1082+1</f>
        <v>1062</v>
      </c>
      <c r="B1083" s="26">
        <f t="shared" si="343"/>
        <v>296</v>
      </c>
      <c r="C1083" s="15" t="s">
        <v>632</v>
      </c>
      <c r="D1083" s="2" t="s">
        <v>981</v>
      </c>
      <c r="E1083" s="30">
        <f t="shared" si="300"/>
        <v>479828.47</v>
      </c>
      <c r="F1083" s="1">
        <v>0</v>
      </c>
      <c r="G1083" s="1">
        <v>0</v>
      </c>
      <c r="H1083" s="1">
        <v>233582.46</v>
      </c>
      <c r="I1083" s="1">
        <v>0</v>
      </c>
      <c r="J1083" s="1">
        <v>0</v>
      </c>
      <c r="K1083" s="1">
        <v>0</v>
      </c>
      <c r="L1083" s="1">
        <v>210651.56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32">
        <v>19366.47</v>
      </c>
      <c r="S1083" s="32">
        <v>11461</v>
      </c>
      <c r="T1083" s="32">
        <v>4766.9799999999996</v>
      </c>
      <c r="U1083" s="31"/>
      <c r="V1083" s="2" t="s">
        <v>981</v>
      </c>
      <c r="W1083" s="10">
        <v>475410.07</v>
      </c>
      <c r="X1083" s="10">
        <v>0</v>
      </c>
      <c r="Y1083" s="10">
        <v>0</v>
      </c>
      <c r="Z1083" s="10">
        <v>229627.57</v>
      </c>
      <c r="AA1083" s="10">
        <v>0</v>
      </c>
      <c r="AB1083" s="10">
        <v>0</v>
      </c>
      <c r="AC1083" s="10">
        <v>0</v>
      </c>
      <c r="AD1083" s="10">
        <v>187692.74</v>
      </c>
      <c r="AE1083" s="10">
        <v>0</v>
      </c>
      <c r="AF1083" s="10">
        <v>0</v>
      </c>
      <c r="AG1083" s="10">
        <v>0</v>
      </c>
      <c r="AH1083" s="10">
        <v>0</v>
      </c>
      <c r="AI1083" s="10">
        <v>0</v>
      </c>
      <c r="AJ1083" s="10">
        <v>19573.02</v>
      </c>
      <c r="AK1083" s="10">
        <v>30000</v>
      </c>
      <c r="AL1083" s="10">
        <v>8516.74</v>
      </c>
      <c r="AN1083" s="31">
        <f t="shared" si="276"/>
        <v>4418.3999999999651</v>
      </c>
      <c r="AO1083" s="13">
        <f t="shared" si="277"/>
        <v>-206.54999999999927</v>
      </c>
      <c r="AP1083" s="13">
        <f t="shared" si="278"/>
        <v>-18539</v>
      </c>
      <c r="AQ1083" s="13">
        <f t="shared" si="279"/>
        <v>-3749.76</v>
      </c>
      <c r="AR1083" s="13">
        <f t="shared" si="280"/>
        <v>26913.709999999963</v>
      </c>
    </row>
    <row r="1084" spans="1:44" x14ac:dyDescent="0.25">
      <c r="A1084" s="5">
        <f t="shared" ref="A1084:B1084" si="344">+A1083+1</f>
        <v>1063</v>
      </c>
      <c r="B1084" s="26">
        <f t="shared" si="344"/>
        <v>297</v>
      </c>
      <c r="C1084" s="15" t="s">
        <v>632</v>
      </c>
      <c r="D1084" s="2" t="s">
        <v>982</v>
      </c>
      <c r="E1084" s="30">
        <f t="shared" si="300"/>
        <v>366114.06000000006</v>
      </c>
      <c r="F1084" s="1">
        <v>0</v>
      </c>
      <c r="G1084" s="1">
        <v>0</v>
      </c>
      <c r="H1084" s="1">
        <v>177035.13</v>
      </c>
      <c r="I1084" s="1">
        <v>0</v>
      </c>
      <c r="J1084" s="1">
        <v>0</v>
      </c>
      <c r="K1084" s="1">
        <v>0</v>
      </c>
      <c r="L1084" s="1">
        <v>159850.42000000001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32">
        <v>14916.550000000001</v>
      </c>
      <c r="S1084" s="32">
        <v>10699</v>
      </c>
      <c r="T1084" s="32">
        <v>3612.96</v>
      </c>
      <c r="U1084" s="31"/>
      <c r="V1084" s="2" t="s">
        <v>982</v>
      </c>
      <c r="W1084" s="10">
        <v>362884</v>
      </c>
      <c r="X1084" s="10">
        <v>0</v>
      </c>
      <c r="Y1084" s="10">
        <v>0</v>
      </c>
      <c r="Z1084" s="10">
        <v>171374.38</v>
      </c>
      <c r="AA1084" s="10">
        <v>0</v>
      </c>
      <c r="AB1084" s="10">
        <v>0</v>
      </c>
      <c r="AC1084" s="10">
        <v>0</v>
      </c>
      <c r="AD1084" s="10">
        <v>140077.79999999999</v>
      </c>
      <c r="AE1084" s="10">
        <v>0</v>
      </c>
      <c r="AF1084" s="10">
        <v>0</v>
      </c>
      <c r="AG1084" s="10">
        <v>0</v>
      </c>
      <c r="AH1084" s="10">
        <v>0</v>
      </c>
      <c r="AI1084" s="10">
        <v>0</v>
      </c>
      <c r="AJ1084" s="10">
        <v>15075.64</v>
      </c>
      <c r="AK1084" s="10">
        <v>30000</v>
      </c>
      <c r="AL1084" s="10">
        <v>6356.18</v>
      </c>
      <c r="AN1084" s="31">
        <f t="shared" ref="AN1084:AN1144" si="345">+E1084-W1084</f>
        <v>3230.0600000000559</v>
      </c>
      <c r="AO1084" s="13">
        <f t="shared" ref="AO1084:AO1144" si="346">+R1084-AJ1084</f>
        <v>-159.08999999999833</v>
      </c>
      <c r="AP1084" s="13">
        <f t="shared" ref="AP1084:AP1144" si="347">+S1084-AK1084</f>
        <v>-19301</v>
      </c>
      <c r="AQ1084" s="13">
        <f t="shared" ref="AQ1084:AQ1144" si="348">+T1084-AL1084</f>
        <v>-2743.2200000000003</v>
      </c>
      <c r="AR1084" s="13">
        <f t="shared" ref="AR1084:AR1144" si="349">+AN1084-AO1084-AP1084-AQ1084</f>
        <v>25433.370000000054</v>
      </c>
    </row>
    <row r="1085" spans="1:44" x14ac:dyDescent="0.25">
      <c r="A1085" s="5">
        <f t="shared" ref="A1085:B1085" si="350">+A1084+1</f>
        <v>1064</v>
      </c>
      <c r="B1085" s="26">
        <f t="shared" si="350"/>
        <v>298</v>
      </c>
      <c r="C1085" s="15" t="s">
        <v>632</v>
      </c>
      <c r="D1085" s="2" t="s">
        <v>983</v>
      </c>
      <c r="E1085" s="30">
        <f t="shared" si="300"/>
        <v>5491521.6800000006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32">
        <v>5213381.07</v>
      </c>
      <c r="O1085" s="1">
        <v>0</v>
      </c>
      <c r="P1085" s="1">
        <v>0</v>
      </c>
      <c r="Q1085" s="1">
        <v>0</v>
      </c>
      <c r="R1085" s="32">
        <v>157527.07</v>
      </c>
      <c r="S1085" s="32">
        <v>14218</v>
      </c>
      <c r="T1085" s="32">
        <v>106395.54</v>
      </c>
      <c r="U1085" s="31"/>
      <c r="V1085" s="2" t="s">
        <v>983</v>
      </c>
      <c r="W1085" s="10">
        <v>5376152.7599999998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  <c r="AC1085" s="10">
        <v>0</v>
      </c>
      <c r="AD1085" s="10">
        <v>0</v>
      </c>
      <c r="AE1085" s="10">
        <v>0</v>
      </c>
      <c r="AF1085" s="10">
        <v>5083206.68</v>
      </c>
      <c r="AG1085" s="10">
        <v>0</v>
      </c>
      <c r="AH1085" s="10">
        <v>0</v>
      </c>
      <c r="AI1085" s="10">
        <v>0</v>
      </c>
      <c r="AJ1085" s="10">
        <v>159207.16</v>
      </c>
      <c r="AK1085" s="10">
        <v>30000</v>
      </c>
      <c r="AL1085" s="10">
        <v>103738.92</v>
      </c>
      <c r="AN1085" s="31">
        <f t="shared" si="345"/>
        <v>115368.92000000086</v>
      </c>
      <c r="AO1085" s="13">
        <f t="shared" si="346"/>
        <v>-1680.0899999999965</v>
      </c>
      <c r="AP1085" s="13">
        <f t="shared" si="347"/>
        <v>-15782</v>
      </c>
      <c r="AQ1085" s="13">
        <f t="shared" si="348"/>
        <v>2656.6199999999953</v>
      </c>
      <c r="AR1085" s="13">
        <f t="shared" si="349"/>
        <v>130174.39000000086</v>
      </c>
    </row>
    <row r="1086" spans="1:44" x14ac:dyDescent="0.25">
      <c r="A1086" s="5">
        <f t="shared" ref="A1086:B1086" si="351">+A1085+1</f>
        <v>1065</v>
      </c>
      <c r="B1086" s="26">
        <f t="shared" si="351"/>
        <v>299</v>
      </c>
      <c r="C1086" s="15" t="s">
        <v>632</v>
      </c>
      <c r="D1086" s="2" t="s">
        <v>984</v>
      </c>
      <c r="E1086" s="30">
        <f t="shared" si="300"/>
        <v>3398903.67</v>
      </c>
      <c r="F1086" s="1">
        <v>1541599.22</v>
      </c>
      <c r="G1086" s="1">
        <v>775109.02</v>
      </c>
      <c r="H1086" s="1">
        <v>238196.1</v>
      </c>
      <c r="I1086" s="1">
        <v>0</v>
      </c>
      <c r="J1086" s="1">
        <v>0</v>
      </c>
      <c r="K1086" s="1">
        <v>0</v>
      </c>
      <c r="L1086" s="1">
        <v>213269.8</v>
      </c>
      <c r="M1086" s="1">
        <v>0</v>
      </c>
      <c r="N1086" s="1">
        <v>0</v>
      </c>
      <c r="O1086" s="1">
        <v>0</v>
      </c>
      <c r="P1086" s="1">
        <v>423817.86</v>
      </c>
      <c r="Q1086" s="1">
        <v>0</v>
      </c>
      <c r="R1086" s="32">
        <v>124988.20999999999</v>
      </c>
      <c r="S1086" s="32">
        <v>22059</v>
      </c>
      <c r="T1086" s="32">
        <v>59864.459999999992</v>
      </c>
      <c r="U1086" s="31"/>
      <c r="V1086" s="2" t="s">
        <v>984</v>
      </c>
      <c r="W1086" s="10">
        <v>3401126.55</v>
      </c>
      <c r="X1086" s="10">
        <v>1471397.07</v>
      </c>
      <c r="Y1086" s="10">
        <v>741624.6</v>
      </c>
      <c r="Z1086" s="10">
        <v>242230.89</v>
      </c>
      <c r="AA1086" s="10">
        <v>0</v>
      </c>
      <c r="AB1086" s="10">
        <v>0</v>
      </c>
      <c r="AC1086" s="10">
        <v>0</v>
      </c>
      <c r="AD1086" s="10">
        <v>197994.42</v>
      </c>
      <c r="AE1086" s="10">
        <v>0</v>
      </c>
      <c r="AF1086" s="10">
        <v>0</v>
      </c>
      <c r="AG1086" s="10">
        <v>0</v>
      </c>
      <c r="AH1086" s="10">
        <v>481732.32</v>
      </c>
      <c r="AI1086" s="10">
        <v>0</v>
      </c>
      <c r="AJ1086" s="10">
        <v>172168.07</v>
      </c>
      <c r="AK1086" s="10">
        <v>30000</v>
      </c>
      <c r="AL1086" s="10">
        <v>63979.179999999993</v>
      </c>
      <c r="AN1086" s="31">
        <f t="shared" si="345"/>
        <v>-2222.8799999998882</v>
      </c>
      <c r="AO1086" s="13">
        <f t="shared" si="346"/>
        <v>-47179.860000000015</v>
      </c>
      <c r="AP1086" s="13">
        <f t="shared" si="347"/>
        <v>-7941</v>
      </c>
      <c r="AQ1086" s="13">
        <f t="shared" si="348"/>
        <v>-4114.7200000000012</v>
      </c>
      <c r="AR1086" s="13">
        <f t="shared" si="349"/>
        <v>57012.700000000128</v>
      </c>
    </row>
    <row r="1087" spans="1:44" x14ac:dyDescent="0.25">
      <c r="A1087" s="5">
        <f t="shared" ref="A1087:B1087" si="352">+A1086+1</f>
        <v>1066</v>
      </c>
      <c r="B1087" s="26">
        <f t="shared" si="352"/>
        <v>300</v>
      </c>
      <c r="C1087" s="15" t="s">
        <v>632</v>
      </c>
      <c r="D1087" s="2" t="s">
        <v>985</v>
      </c>
      <c r="E1087" s="30">
        <f t="shared" si="300"/>
        <v>8958079.5899999999</v>
      </c>
      <c r="F1087" s="1">
        <v>2172917.08</v>
      </c>
      <c r="G1087" s="1">
        <v>1087066.0900000001</v>
      </c>
      <c r="H1087" s="1">
        <v>0</v>
      </c>
      <c r="I1087" s="1">
        <v>0</v>
      </c>
      <c r="J1087" s="1">
        <v>0</v>
      </c>
      <c r="K1087" s="1">
        <v>0</v>
      </c>
      <c r="L1087" s="1">
        <v>300480.63</v>
      </c>
      <c r="M1087" s="1">
        <v>0</v>
      </c>
      <c r="N1087" s="1">
        <v>4419294.6100000003</v>
      </c>
      <c r="O1087" s="1">
        <v>0</v>
      </c>
      <c r="P1087" s="1">
        <v>649004.37</v>
      </c>
      <c r="Q1087" s="1">
        <v>0</v>
      </c>
      <c r="R1087" s="32">
        <v>137534.63</v>
      </c>
      <c r="S1087" s="32">
        <v>22811</v>
      </c>
      <c r="T1087" s="32">
        <v>168971.18</v>
      </c>
      <c r="U1087" s="31"/>
      <c r="V1087" s="2" t="s">
        <v>985</v>
      </c>
      <c r="W1087" s="10">
        <v>8698411.8202523571</v>
      </c>
      <c r="X1087" s="10">
        <v>2076905.48</v>
      </c>
      <c r="Y1087" s="10">
        <v>1046817.48</v>
      </c>
      <c r="Z1087" s="10">
        <v>0</v>
      </c>
      <c r="AA1087" s="10">
        <v>0</v>
      </c>
      <c r="AB1087" s="10">
        <v>0</v>
      </c>
      <c r="AC1087" s="10">
        <v>0</v>
      </c>
      <c r="AD1087" s="10">
        <v>279472.96999999997</v>
      </c>
      <c r="AE1087" s="10">
        <v>0</v>
      </c>
      <c r="AF1087" s="10">
        <v>4227401.67</v>
      </c>
      <c r="AG1087" s="10">
        <v>0</v>
      </c>
      <c r="AH1087" s="10">
        <v>679974.51</v>
      </c>
      <c r="AI1087" s="10">
        <v>0</v>
      </c>
      <c r="AJ1087" s="10">
        <v>188236.21025235776</v>
      </c>
      <c r="AK1087" s="10">
        <v>30000</v>
      </c>
      <c r="AL1087" s="10">
        <v>169603.50000000003</v>
      </c>
      <c r="AN1087" s="31">
        <f t="shared" si="345"/>
        <v>259667.7697476428</v>
      </c>
      <c r="AO1087" s="13">
        <f t="shared" si="346"/>
        <v>-50701.580252357759</v>
      </c>
      <c r="AP1087" s="13">
        <f t="shared" si="347"/>
        <v>-7189</v>
      </c>
      <c r="AQ1087" s="13">
        <f t="shared" si="348"/>
        <v>-632.32000000003609</v>
      </c>
      <c r="AR1087" s="13">
        <f t="shared" si="349"/>
        <v>318190.67000000062</v>
      </c>
    </row>
    <row r="1088" spans="1:44" x14ac:dyDescent="0.25">
      <c r="A1088" s="5">
        <f t="shared" ref="A1088:B1088" si="353">+A1087+1</f>
        <v>1067</v>
      </c>
      <c r="B1088" s="26">
        <f t="shared" si="353"/>
        <v>301</v>
      </c>
      <c r="C1088" s="15" t="s">
        <v>632</v>
      </c>
      <c r="D1088" s="2" t="s">
        <v>986</v>
      </c>
      <c r="E1088" s="30">
        <f t="shared" si="300"/>
        <v>9989772.2400000002</v>
      </c>
      <c r="F1088" s="1">
        <v>2327791.96</v>
      </c>
      <c r="G1088" s="1">
        <v>1165125.3799999999</v>
      </c>
      <c r="H1088" s="1">
        <v>367340.93</v>
      </c>
      <c r="I1088" s="1">
        <v>0</v>
      </c>
      <c r="J1088" s="1">
        <v>0</v>
      </c>
      <c r="K1088" s="1">
        <v>0</v>
      </c>
      <c r="L1088" s="1">
        <v>321746.77</v>
      </c>
      <c r="M1088" s="1">
        <v>0</v>
      </c>
      <c r="N1088" s="1">
        <v>4735180.09</v>
      </c>
      <c r="O1088" s="1">
        <v>0</v>
      </c>
      <c r="P1088" s="1">
        <v>700954.64</v>
      </c>
      <c r="Q1088" s="1">
        <v>0</v>
      </c>
      <c r="R1088" s="32">
        <v>154407.15</v>
      </c>
      <c r="S1088" s="32">
        <v>28489</v>
      </c>
      <c r="T1088" s="32">
        <v>188736.32</v>
      </c>
      <c r="U1088" s="31"/>
      <c r="V1088" s="2" t="s">
        <v>986</v>
      </c>
      <c r="W1088" s="10">
        <v>9695190.278518796</v>
      </c>
      <c r="X1088" s="10">
        <v>2225389.7000000002</v>
      </c>
      <c r="Y1088" s="10">
        <v>1121657.6100000001</v>
      </c>
      <c r="Z1088" s="10">
        <v>366358.01</v>
      </c>
      <c r="AA1088" s="10">
        <v>0</v>
      </c>
      <c r="AB1088" s="10">
        <v>0</v>
      </c>
      <c r="AC1088" s="10">
        <v>0</v>
      </c>
      <c r="AD1088" s="10">
        <v>299453.32</v>
      </c>
      <c r="AE1088" s="10">
        <v>0</v>
      </c>
      <c r="AF1088" s="10">
        <v>4529631.3499999996</v>
      </c>
      <c r="AG1088" s="10">
        <v>0</v>
      </c>
      <c r="AH1088" s="10">
        <v>728587.94</v>
      </c>
      <c r="AI1088" s="10">
        <v>0</v>
      </c>
      <c r="AJ1088" s="10">
        <v>204906.64851879736</v>
      </c>
      <c r="AK1088" s="10">
        <v>30000</v>
      </c>
      <c r="AL1088" s="10">
        <v>189205.7</v>
      </c>
      <c r="AN1088" s="31">
        <f t="shared" si="345"/>
        <v>294581.96148120426</v>
      </c>
      <c r="AO1088" s="13">
        <f t="shared" si="346"/>
        <v>-50499.498518797365</v>
      </c>
      <c r="AP1088" s="13">
        <f t="shared" si="347"/>
        <v>-1511</v>
      </c>
      <c r="AQ1088" s="13">
        <f t="shared" si="348"/>
        <v>-469.38000000000466</v>
      </c>
      <c r="AR1088" s="13">
        <f t="shared" si="349"/>
        <v>347061.8400000016</v>
      </c>
    </row>
    <row r="1089" spans="1:44" x14ac:dyDescent="0.25">
      <c r="A1089" s="5">
        <f t="shared" ref="A1089:B1089" si="354">+A1088+1</f>
        <v>1068</v>
      </c>
      <c r="B1089" s="26">
        <f t="shared" si="354"/>
        <v>302</v>
      </c>
      <c r="C1089" s="15" t="s">
        <v>632</v>
      </c>
      <c r="D1089" s="2" t="s">
        <v>641</v>
      </c>
      <c r="E1089" s="30">
        <f t="shared" si="300"/>
        <v>3490639.0900000003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32">
        <v>3280288.68</v>
      </c>
      <c r="Q1089" s="1">
        <v>0</v>
      </c>
      <c r="R1089" s="32">
        <v>122322.75</v>
      </c>
      <c r="S1089" s="32">
        <v>21083</v>
      </c>
      <c r="T1089" s="32">
        <v>66944.66</v>
      </c>
      <c r="U1089" s="31"/>
      <c r="V1089" s="2" t="s">
        <v>641</v>
      </c>
      <c r="W1089" s="10">
        <v>3439748.8631811319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  <c r="AC1089" s="10">
        <v>0</v>
      </c>
      <c r="AD1089" s="10">
        <v>0</v>
      </c>
      <c r="AE1089" s="10">
        <v>0</v>
      </c>
      <c r="AF1089" s="10">
        <v>0</v>
      </c>
      <c r="AG1089" s="10">
        <v>0</v>
      </c>
      <c r="AH1089" s="10">
        <v>3220385</v>
      </c>
      <c r="AI1089" s="10">
        <v>0</v>
      </c>
      <c r="AJ1089" s="10">
        <v>123641.72318113183</v>
      </c>
      <c r="AK1089" s="10">
        <v>30000</v>
      </c>
      <c r="AL1089" s="10">
        <v>65722.14</v>
      </c>
      <c r="AN1089" s="31">
        <f t="shared" si="345"/>
        <v>50890.226818868425</v>
      </c>
      <c r="AO1089" s="13">
        <f t="shared" si="346"/>
        <v>-1318.9731811318343</v>
      </c>
      <c r="AP1089" s="13">
        <f t="shared" si="347"/>
        <v>-8917</v>
      </c>
      <c r="AQ1089" s="13">
        <f t="shared" si="348"/>
        <v>1222.5200000000041</v>
      </c>
      <c r="AR1089" s="13">
        <f t="shared" si="349"/>
        <v>59903.680000000255</v>
      </c>
    </row>
    <row r="1090" spans="1:44" x14ac:dyDescent="0.25">
      <c r="A1090" s="5">
        <f t="shared" ref="A1090:B1090" si="355">+A1089+1</f>
        <v>1069</v>
      </c>
      <c r="B1090" s="26">
        <f t="shared" si="355"/>
        <v>303</v>
      </c>
      <c r="C1090" s="15" t="s">
        <v>632</v>
      </c>
      <c r="D1090" s="2" t="s">
        <v>987</v>
      </c>
      <c r="E1090" s="30">
        <f t="shared" si="300"/>
        <v>571553.46</v>
      </c>
      <c r="F1090" s="1">
        <v>0</v>
      </c>
      <c r="G1090" s="1">
        <v>0</v>
      </c>
      <c r="H1090" s="32">
        <v>432527.68</v>
      </c>
      <c r="I1090" s="1">
        <v>0</v>
      </c>
      <c r="J1090" s="1">
        <v>0</v>
      </c>
      <c r="K1090" s="1">
        <v>0</v>
      </c>
      <c r="L1090" s="32">
        <v>94688.65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32">
        <v>23873.03</v>
      </c>
      <c r="S1090" s="32">
        <v>11637</v>
      </c>
      <c r="T1090" s="32">
        <v>8827.1</v>
      </c>
      <c r="U1090" s="31"/>
      <c r="V1090" s="2" t="s">
        <v>987</v>
      </c>
      <c r="W1090" s="10">
        <v>567106.23250443954</v>
      </c>
      <c r="X1090" s="10">
        <v>0</v>
      </c>
      <c r="Y1090" s="10">
        <v>0</v>
      </c>
      <c r="Z1090" s="10">
        <v>417700.87</v>
      </c>
      <c r="AA1090" s="10">
        <v>0</v>
      </c>
      <c r="AB1090" s="10">
        <v>0</v>
      </c>
      <c r="AC1090" s="10">
        <v>0</v>
      </c>
      <c r="AD1090" s="10">
        <v>85015.42</v>
      </c>
      <c r="AE1090" s="10">
        <v>0</v>
      </c>
      <c r="AF1090" s="10">
        <v>0</v>
      </c>
      <c r="AG1090" s="10">
        <v>0</v>
      </c>
      <c r="AH1090" s="10">
        <v>0</v>
      </c>
      <c r="AI1090" s="10">
        <v>0</v>
      </c>
      <c r="AJ1090" s="10">
        <v>24130.442504439565</v>
      </c>
      <c r="AK1090" s="10">
        <v>30000</v>
      </c>
      <c r="AL1090" s="10">
        <v>10259.5</v>
      </c>
      <c r="AN1090" s="31">
        <f t="shared" si="345"/>
        <v>4447.2274955604225</v>
      </c>
      <c r="AO1090" s="13">
        <f t="shared" si="346"/>
        <v>-257.41250443956596</v>
      </c>
      <c r="AP1090" s="13">
        <f t="shared" si="347"/>
        <v>-18363</v>
      </c>
      <c r="AQ1090" s="13">
        <f t="shared" si="348"/>
        <v>-1432.3999999999996</v>
      </c>
      <c r="AR1090" s="13">
        <f t="shared" si="349"/>
        <v>24500.039999999986</v>
      </c>
    </row>
    <row r="1091" spans="1:44" x14ac:dyDescent="0.25">
      <c r="A1091" s="5">
        <f t="shared" ref="A1091:B1091" si="356">+A1090+1</f>
        <v>1070</v>
      </c>
      <c r="B1091" s="26">
        <f t="shared" si="356"/>
        <v>304</v>
      </c>
      <c r="C1091" s="15" t="s">
        <v>632</v>
      </c>
      <c r="D1091" s="2" t="s">
        <v>988</v>
      </c>
      <c r="E1091" s="30">
        <f t="shared" si="300"/>
        <v>1205587.8399999999</v>
      </c>
      <c r="F1091" s="1">
        <v>0</v>
      </c>
      <c r="G1091" s="1">
        <v>0</v>
      </c>
      <c r="H1091" s="32">
        <v>944475.74</v>
      </c>
      <c r="I1091" s="1">
        <v>0</v>
      </c>
      <c r="J1091" s="1">
        <v>0</v>
      </c>
      <c r="K1091" s="1">
        <v>0</v>
      </c>
      <c r="L1091" s="32">
        <v>201792.66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32">
        <v>27704.420000000002</v>
      </c>
      <c r="S1091" s="32">
        <v>12340</v>
      </c>
      <c r="T1091" s="32">
        <v>19275.02</v>
      </c>
      <c r="U1091" s="31"/>
      <c r="V1091" s="2" t="s">
        <v>988</v>
      </c>
      <c r="W1091" s="10">
        <v>1173311.5947618461</v>
      </c>
      <c r="X1091" s="10">
        <v>0</v>
      </c>
      <c r="Y1091" s="10">
        <v>0</v>
      </c>
      <c r="Z1091" s="10">
        <v>908162.36</v>
      </c>
      <c r="AA1091" s="10">
        <v>0</v>
      </c>
      <c r="AB1091" s="10">
        <v>0</v>
      </c>
      <c r="AC1091" s="10">
        <v>0</v>
      </c>
      <c r="AD1091" s="10">
        <v>184839.92</v>
      </c>
      <c r="AE1091" s="10">
        <v>0</v>
      </c>
      <c r="AF1091" s="10">
        <v>0</v>
      </c>
      <c r="AG1091" s="10">
        <v>0</v>
      </c>
      <c r="AH1091" s="10">
        <v>0</v>
      </c>
      <c r="AI1091" s="10">
        <v>0</v>
      </c>
      <c r="AJ1091" s="10">
        <v>28003.154761846159</v>
      </c>
      <c r="AK1091" s="10">
        <v>30000</v>
      </c>
      <c r="AL1091" s="10">
        <v>22306.159999999996</v>
      </c>
      <c r="AN1091" s="31">
        <f t="shared" si="345"/>
        <v>32276.24523815373</v>
      </c>
      <c r="AO1091" s="13">
        <f t="shared" si="346"/>
        <v>-298.7347618461572</v>
      </c>
      <c r="AP1091" s="13">
        <f t="shared" si="347"/>
        <v>-17660</v>
      </c>
      <c r="AQ1091" s="13">
        <f t="shared" si="348"/>
        <v>-3031.1399999999958</v>
      </c>
      <c r="AR1091" s="13">
        <f t="shared" si="349"/>
        <v>53266.119999999879</v>
      </c>
    </row>
    <row r="1092" spans="1:44" x14ac:dyDescent="0.25">
      <c r="A1092" s="5">
        <f t="shared" ref="A1092:B1092" si="357">+A1091+1</f>
        <v>1071</v>
      </c>
      <c r="B1092" s="26">
        <f t="shared" si="357"/>
        <v>305</v>
      </c>
      <c r="C1092" s="15" t="s">
        <v>653</v>
      </c>
      <c r="D1092" s="2" t="s">
        <v>989</v>
      </c>
      <c r="E1092" s="30">
        <f t="shared" si="300"/>
        <v>21386830.869999997</v>
      </c>
      <c r="F1092" s="32">
        <v>5693755.4900000002</v>
      </c>
      <c r="G1092" s="32">
        <v>3957833.57</v>
      </c>
      <c r="H1092" s="32">
        <v>1605655.51</v>
      </c>
      <c r="I1092" s="32">
        <v>2464795.88</v>
      </c>
      <c r="J1092" s="32">
        <v>0</v>
      </c>
      <c r="K1092" s="32">
        <v>0</v>
      </c>
      <c r="L1092" s="32">
        <v>302826.36</v>
      </c>
      <c r="M1092" s="32">
        <v>0</v>
      </c>
      <c r="N1092" s="32">
        <v>6619423.7199999997</v>
      </c>
      <c r="O1092" s="1">
        <v>0</v>
      </c>
      <c r="P1092" s="1">
        <v>0</v>
      </c>
      <c r="Q1092" s="1">
        <v>0</v>
      </c>
      <c r="R1092" s="32">
        <v>297563.33999999997</v>
      </c>
      <c r="S1092" s="32">
        <v>30000</v>
      </c>
      <c r="T1092" s="32">
        <v>414977</v>
      </c>
      <c r="U1092" s="31"/>
      <c r="V1092" s="2" t="s">
        <v>989</v>
      </c>
      <c r="W1092" s="10">
        <v>20615052.680000003</v>
      </c>
      <c r="X1092" s="10">
        <v>5469522.0700000003</v>
      </c>
      <c r="Y1092" s="10">
        <v>3822152.9</v>
      </c>
      <c r="Z1092" s="10">
        <v>1561705.27</v>
      </c>
      <c r="AA1092" s="10">
        <v>2390901.6</v>
      </c>
      <c r="AB1092" s="10">
        <v>0</v>
      </c>
      <c r="AC1092" s="10">
        <v>0</v>
      </c>
      <c r="AD1092" s="10">
        <v>281910.49</v>
      </c>
      <c r="AE1092" s="10">
        <v>0</v>
      </c>
      <c r="AF1092" s="10">
        <v>6355547.2300000004</v>
      </c>
      <c r="AG1092" s="10">
        <v>0</v>
      </c>
      <c r="AH1092" s="10">
        <v>0</v>
      </c>
      <c r="AI1092" s="10">
        <v>0</v>
      </c>
      <c r="AJ1092" s="10">
        <v>297563.33999999997</v>
      </c>
      <c r="AK1092" s="10">
        <v>30000</v>
      </c>
      <c r="AL1092" s="10">
        <v>405749.78</v>
      </c>
      <c r="AN1092" s="31">
        <f t="shared" si="345"/>
        <v>771778.18999999389</v>
      </c>
      <c r="AO1092" s="13">
        <f t="shared" si="346"/>
        <v>0</v>
      </c>
      <c r="AP1092" s="13">
        <f t="shared" si="347"/>
        <v>0</v>
      </c>
      <c r="AQ1092" s="13">
        <f t="shared" si="348"/>
        <v>9227.2199999999721</v>
      </c>
      <c r="AR1092" s="13">
        <f t="shared" si="349"/>
        <v>762550.96999999392</v>
      </c>
    </row>
    <row r="1093" spans="1:44" x14ac:dyDescent="0.25">
      <c r="A1093" s="5">
        <f t="shared" ref="A1093:B1093" si="358">+A1092+1</f>
        <v>1072</v>
      </c>
      <c r="B1093" s="26">
        <f t="shared" si="358"/>
        <v>306</v>
      </c>
      <c r="C1093" s="15" t="s">
        <v>990</v>
      </c>
      <c r="D1093" s="2" t="s">
        <v>991</v>
      </c>
      <c r="E1093" s="30">
        <f t="shared" si="300"/>
        <v>6722285.0037963055</v>
      </c>
      <c r="F1093" s="1">
        <v>2873341.37</v>
      </c>
      <c r="G1093" s="1">
        <v>1036362.81</v>
      </c>
      <c r="H1093" s="1">
        <v>394016.76</v>
      </c>
      <c r="I1093" s="1">
        <v>1633720.84</v>
      </c>
      <c r="J1093" s="1">
        <v>0</v>
      </c>
      <c r="K1093" s="1">
        <v>0</v>
      </c>
      <c r="L1093" s="1">
        <v>544895.49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32">
        <v>88775.45379630501</v>
      </c>
      <c r="S1093" s="1">
        <v>30000</v>
      </c>
      <c r="T1093" s="32">
        <v>121172.28</v>
      </c>
      <c r="U1093" s="31"/>
      <c r="V1093" s="2" t="s">
        <v>991</v>
      </c>
      <c r="W1093" s="10">
        <v>6722284.9900000002</v>
      </c>
      <c r="X1093" s="10">
        <v>2756384.49</v>
      </c>
      <c r="Y1093" s="10">
        <v>1007874.88</v>
      </c>
      <c r="Z1093" s="10">
        <v>387118.44</v>
      </c>
      <c r="AA1093" s="10">
        <v>1570491.51</v>
      </c>
      <c r="AB1093" s="10">
        <v>0</v>
      </c>
      <c r="AC1093" s="10">
        <v>0</v>
      </c>
      <c r="AD1093" s="10">
        <v>507178</v>
      </c>
      <c r="AE1093" s="10">
        <v>0</v>
      </c>
      <c r="AF1093" s="10">
        <v>0</v>
      </c>
      <c r="AG1093" s="10">
        <v>0</v>
      </c>
      <c r="AH1093" s="10">
        <v>0</v>
      </c>
      <c r="AI1093" s="10">
        <v>0</v>
      </c>
      <c r="AJ1093" s="10">
        <v>336114.25</v>
      </c>
      <c r="AK1093" s="10">
        <v>30000</v>
      </c>
      <c r="AL1093" s="10">
        <v>127123.42</v>
      </c>
      <c r="AN1093" s="31">
        <f t="shared" si="345"/>
        <v>1.3796305283904076E-2</v>
      </c>
      <c r="AO1093" s="13">
        <f t="shared" si="346"/>
        <v>-247338.796203695</v>
      </c>
      <c r="AP1093" s="13">
        <f t="shared" si="347"/>
        <v>0</v>
      </c>
      <c r="AQ1093" s="13">
        <f t="shared" si="348"/>
        <v>-5951.1399999999994</v>
      </c>
      <c r="AR1093" s="13">
        <f t="shared" si="349"/>
        <v>253289.9500000003</v>
      </c>
    </row>
    <row r="1094" spans="1:44" x14ac:dyDescent="0.25">
      <c r="A1094" s="5">
        <f t="shared" ref="A1094:B1094" si="359">+A1093+1</f>
        <v>1073</v>
      </c>
      <c r="B1094" s="26">
        <f t="shared" si="359"/>
        <v>307</v>
      </c>
      <c r="C1094" s="15" t="s">
        <v>990</v>
      </c>
      <c r="D1094" s="2" t="s">
        <v>992</v>
      </c>
      <c r="E1094" s="30">
        <f t="shared" si="300"/>
        <v>4295949.0440865671</v>
      </c>
      <c r="F1094" s="1">
        <v>1827271.06</v>
      </c>
      <c r="G1094" s="1">
        <v>652759.39</v>
      </c>
      <c r="H1094" s="1">
        <v>247917.53</v>
      </c>
      <c r="I1094" s="1">
        <v>1035350.23</v>
      </c>
      <c r="J1094" s="1">
        <v>0</v>
      </c>
      <c r="K1094" s="1">
        <v>0</v>
      </c>
      <c r="L1094" s="1">
        <v>347339.72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32">
        <v>78509.114086567512</v>
      </c>
      <c r="S1094" s="1">
        <v>30000</v>
      </c>
      <c r="T1094" s="32">
        <v>76802</v>
      </c>
      <c r="U1094" s="31"/>
      <c r="V1094" s="2" t="s">
        <v>992</v>
      </c>
      <c r="W1094" s="10">
        <v>4295949.05</v>
      </c>
      <c r="X1094" s="10">
        <v>1756801.67</v>
      </c>
      <c r="Y1094" s="10">
        <v>642376.38</v>
      </c>
      <c r="Z1094" s="10">
        <v>246732.76</v>
      </c>
      <c r="AA1094" s="10">
        <v>1000964.17</v>
      </c>
      <c r="AB1094" s="10">
        <v>0</v>
      </c>
      <c r="AC1094" s="10">
        <v>0</v>
      </c>
      <c r="AD1094" s="10">
        <v>323253.58</v>
      </c>
      <c r="AE1094" s="10">
        <v>0</v>
      </c>
      <c r="AF1094" s="10">
        <v>0</v>
      </c>
      <c r="AG1094" s="10">
        <v>0</v>
      </c>
      <c r="AH1094" s="10">
        <v>0</v>
      </c>
      <c r="AI1094" s="10">
        <v>0</v>
      </c>
      <c r="AJ1094" s="10">
        <v>214797.44999999998</v>
      </c>
      <c r="AK1094" s="10">
        <v>30000</v>
      </c>
      <c r="AL1094" s="10">
        <v>81023.040000000008</v>
      </c>
      <c r="AN1094" s="31">
        <f t="shared" si="345"/>
        <v>-5.9134326875209808E-3</v>
      </c>
      <c r="AO1094" s="13">
        <f t="shared" si="346"/>
        <v>-136288.33591343247</v>
      </c>
      <c r="AP1094" s="13">
        <f t="shared" si="347"/>
        <v>0</v>
      </c>
      <c r="AQ1094" s="13">
        <f t="shared" si="348"/>
        <v>-4221.0400000000081</v>
      </c>
      <c r="AR1094" s="13">
        <f t="shared" si="349"/>
        <v>140509.36999999979</v>
      </c>
    </row>
    <row r="1095" spans="1:44" x14ac:dyDescent="0.25">
      <c r="A1095" s="5">
        <f t="shared" ref="A1095:B1095" si="360">+A1094+1</f>
        <v>1074</v>
      </c>
      <c r="B1095" s="26">
        <f t="shared" si="360"/>
        <v>308</v>
      </c>
      <c r="C1095" s="15" t="s">
        <v>229</v>
      </c>
      <c r="D1095" s="2" t="s">
        <v>993</v>
      </c>
      <c r="E1095" s="30">
        <f t="shared" si="300"/>
        <v>6590196.9118002523</v>
      </c>
      <c r="F1095" s="1">
        <v>1507475.41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1832263.6</v>
      </c>
      <c r="O1095" s="1">
        <v>0</v>
      </c>
      <c r="P1095" s="1">
        <v>0</v>
      </c>
      <c r="Q1095" s="1">
        <v>2956667.81</v>
      </c>
      <c r="R1095" s="32">
        <v>120896.45180025196</v>
      </c>
      <c r="S1095" s="1">
        <v>44107.62</v>
      </c>
      <c r="T1095" s="32">
        <v>128786.02</v>
      </c>
      <c r="U1095" s="31"/>
      <c r="V1095" s="2" t="s">
        <v>993</v>
      </c>
      <c r="W1095" s="10">
        <v>6604724.5100000007</v>
      </c>
      <c r="X1095" s="10">
        <v>1452516.41</v>
      </c>
      <c r="Y1095" s="10">
        <v>0</v>
      </c>
      <c r="Z1095" s="10">
        <v>0</v>
      </c>
      <c r="AA1095" s="10">
        <v>0</v>
      </c>
      <c r="AB1095" s="10">
        <v>0</v>
      </c>
      <c r="AC1095" s="10">
        <v>0</v>
      </c>
      <c r="AD1095" s="10">
        <v>0</v>
      </c>
      <c r="AE1095" s="10">
        <v>0</v>
      </c>
      <c r="AF1095" s="10">
        <v>1790333.77</v>
      </c>
      <c r="AG1095" s="10">
        <v>0</v>
      </c>
      <c r="AH1095" s="10">
        <v>0</v>
      </c>
      <c r="AI1095" s="10">
        <v>2863223.15</v>
      </c>
      <c r="AJ1095" s="10">
        <v>344037.44</v>
      </c>
      <c r="AK1095" s="10">
        <v>30000</v>
      </c>
      <c r="AL1095" s="10">
        <v>124613.73999999999</v>
      </c>
      <c r="AN1095" s="31">
        <f t="shared" si="345"/>
        <v>-14527.598199748434</v>
      </c>
      <c r="AO1095" s="13">
        <f t="shared" si="346"/>
        <v>-223140.98819974804</v>
      </c>
      <c r="AP1095" s="13">
        <f t="shared" si="347"/>
        <v>14107.620000000003</v>
      </c>
      <c r="AQ1095" s="13">
        <f t="shared" si="348"/>
        <v>4172.2800000000134</v>
      </c>
      <c r="AR1095" s="13">
        <f t="shared" si="349"/>
        <v>190333.48999999958</v>
      </c>
    </row>
    <row r="1096" spans="1:44" x14ac:dyDescent="0.25">
      <c r="A1096" s="5">
        <f t="shared" ref="A1096:B1096" si="361">+A1095+1</f>
        <v>1075</v>
      </c>
      <c r="B1096" s="26">
        <f t="shared" si="361"/>
        <v>309</v>
      </c>
      <c r="C1096" s="15" t="s">
        <v>229</v>
      </c>
      <c r="D1096" s="2" t="s">
        <v>994</v>
      </c>
      <c r="E1096" s="30">
        <f t="shared" si="300"/>
        <v>8475932.5763692297</v>
      </c>
      <c r="F1096" s="1">
        <v>1069402.3899999999</v>
      </c>
      <c r="G1096" s="1">
        <v>377829.39</v>
      </c>
      <c r="H1096" s="1">
        <v>143449.70000000001</v>
      </c>
      <c r="I1096" s="1">
        <v>599742.65</v>
      </c>
      <c r="J1096" s="1">
        <v>0</v>
      </c>
      <c r="K1096" s="1">
        <v>0</v>
      </c>
      <c r="L1096" s="1">
        <v>206303.73</v>
      </c>
      <c r="M1096" s="1">
        <v>0</v>
      </c>
      <c r="N1096" s="1">
        <v>1297038.67</v>
      </c>
      <c r="O1096" s="1">
        <v>0</v>
      </c>
      <c r="P1096" s="1">
        <v>2274592.34</v>
      </c>
      <c r="Q1096" s="1">
        <v>2096627.36</v>
      </c>
      <c r="R1096" s="32">
        <v>206538.09636923106</v>
      </c>
      <c r="S1096" s="1">
        <v>43746.43</v>
      </c>
      <c r="T1096" s="32">
        <v>160661.82</v>
      </c>
      <c r="U1096" s="31"/>
      <c r="V1096" s="2" t="s">
        <v>994</v>
      </c>
      <c r="W1096" s="10">
        <v>8480108.3499999996</v>
      </c>
      <c r="X1096" s="10">
        <v>1036117.92</v>
      </c>
      <c r="Y1096" s="10">
        <v>378772.4</v>
      </c>
      <c r="Z1096" s="10">
        <v>146074.87</v>
      </c>
      <c r="AA1096" s="10">
        <v>585284.71</v>
      </c>
      <c r="AB1096" s="10">
        <v>0</v>
      </c>
      <c r="AC1096" s="10">
        <v>0</v>
      </c>
      <c r="AD1096" s="10">
        <v>192032.86</v>
      </c>
      <c r="AE1096" s="10">
        <v>0</v>
      </c>
      <c r="AF1096" s="10">
        <v>1277091.8500000001</v>
      </c>
      <c r="AG1096" s="10">
        <v>0</v>
      </c>
      <c r="AH1096" s="10">
        <v>2203906.7799999998</v>
      </c>
      <c r="AI1096" s="10">
        <v>2042411.87</v>
      </c>
      <c r="AJ1096" s="10">
        <v>427972.39</v>
      </c>
      <c r="AK1096" s="10">
        <v>30000</v>
      </c>
      <c r="AL1096" s="10">
        <v>160442.70000000001</v>
      </c>
      <c r="AN1096" s="31">
        <f t="shared" si="345"/>
        <v>-4175.7736307699233</v>
      </c>
      <c r="AO1096" s="13">
        <f t="shared" si="346"/>
        <v>-221434.29363076895</v>
      </c>
      <c r="AP1096" s="13">
        <f t="shared" si="347"/>
        <v>13746.43</v>
      </c>
      <c r="AQ1096" s="13">
        <f t="shared" si="348"/>
        <v>219.11999999999534</v>
      </c>
      <c r="AR1096" s="13">
        <f t="shared" si="349"/>
        <v>203292.96999999904</v>
      </c>
    </row>
    <row r="1097" spans="1:44" x14ac:dyDescent="0.25">
      <c r="A1097" s="5">
        <f t="shared" ref="A1097:B1097" si="362">+A1096+1</f>
        <v>1076</v>
      </c>
      <c r="B1097" s="26">
        <f t="shared" si="362"/>
        <v>310</v>
      </c>
      <c r="C1097" s="15" t="s">
        <v>235</v>
      </c>
      <c r="D1097" s="2" t="s">
        <v>995</v>
      </c>
      <c r="E1097" s="30">
        <f t="shared" si="300"/>
        <v>1694259.82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1590885.34</v>
      </c>
      <c r="O1097" s="1">
        <v>0</v>
      </c>
      <c r="P1097" s="1">
        <v>0</v>
      </c>
      <c r="Q1097" s="1">
        <v>0</v>
      </c>
      <c r="R1097" s="32">
        <v>40902.379999999997</v>
      </c>
      <c r="S1097" s="1">
        <v>30000</v>
      </c>
      <c r="T1097" s="32">
        <v>32472.1</v>
      </c>
      <c r="U1097" s="31"/>
      <c r="V1097" s="2" t="s">
        <v>995</v>
      </c>
      <c r="W1097" s="10">
        <v>1694259.8199999998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  <c r="AC1097" s="10">
        <v>0</v>
      </c>
      <c r="AD1097" s="10">
        <v>0</v>
      </c>
      <c r="AE1097" s="10">
        <v>0</v>
      </c>
      <c r="AF1097" s="10">
        <v>1547955.89</v>
      </c>
      <c r="AG1097" s="10">
        <v>0</v>
      </c>
      <c r="AH1097" s="10">
        <v>0</v>
      </c>
      <c r="AI1097" s="10">
        <v>0</v>
      </c>
      <c r="AJ1097" s="10">
        <v>84712.99</v>
      </c>
      <c r="AK1097" s="10">
        <v>30000</v>
      </c>
      <c r="AL1097" s="10">
        <v>31590.94</v>
      </c>
      <c r="AN1097" s="31">
        <f t="shared" si="345"/>
        <v>0</v>
      </c>
      <c r="AO1097" s="13">
        <f t="shared" si="346"/>
        <v>-43810.610000000008</v>
      </c>
      <c r="AP1097" s="13">
        <f t="shared" si="347"/>
        <v>0</v>
      </c>
      <c r="AQ1097" s="13">
        <f t="shared" si="348"/>
        <v>881.15999999999985</v>
      </c>
      <c r="AR1097" s="13">
        <f t="shared" si="349"/>
        <v>42929.450000000012</v>
      </c>
    </row>
    <row r="1098" spans="1:44" x14ac:dyDescent="0.25">
      <c r="A1098" s="5">
        <f t="shared" ref="A1098:B1098" si="363">+A1097+1</f>
        <v>1077</v>
      </c>
      <c r="B1098" s="26">
        <f t="shared" si="363"/>
        <v>311</v>
      </c>
      <c r="C1098" s="15" t="s">
        <v>235</v>
      </c>
      <c r="D1098" s="2" t="s">
        <v>996</v>
      </c>
      <c r="E1098" s="30">
        <f t="shared" si="300"/>
        <v>1854125.0599999998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1739997.02</v>
      </c>
      <c r="O1098" s="1">
        <v>0</v>
      </c>
      <c r="P1098" s="1">
        <v>0</v>
      </c>
      <c r="Q1098" s="1">
        <v>0</v>
      </c>
      <c r="R1098" s="32">
        <v>48611.9</v>
      </c>
      <c r="S1098" s="1">
        <v>30000</v>
      </c>
      <c r="T1098" s="32">
        <v>35516.14</v>
      </c>
      <c r="U1098" s="31"/>
      <c r="V1098" s="2" t="s">
        <v>996</v>
      </c>
      <c r="W1098" s="10">
        <v>1854125.0599999998</v>
      </c>
      <c r="X1098" s="10">
        <v>0</v>
      </c>
      <c r="Y1098" s="10">
        <v>0</v>
      </c>
      <c r="Z1098" s="10">
        <v>0</v>
      </c>
      <c r="AA1098" s="10">
        <v>0</v>
      </c>
      <c r="AB1098" s="10">
        <v>0</v>
      </c>
      <c r="AC1098" s="10">
        <v>0</v>
      </c>
      <c r="AD1098" s="10">
        <v>0</v>
      </c>
      <c r="AE1098" s="10">
        <v>0</v>
      </c>
      <c r="AF1098" s="10">
        <v>1696790.43</v>
      </c>
      <c r="AG1098" s="10">
        <v>0</v>
      </c>
      <c r="AH1098" s="10">
        <v>0</v>
      </c>
      <c r="AI1098" s="10">
        <v>0</v>
      </c>
      <c r="AJ1098" s="10">
        <v>92706.25</v>
      </c>
      <c r="AK1098" s="10">
        <v>30000</v>
      </c>
      <c r="AL1098" s="10">
        <v>34628.379999999997</v>
      </c>
      <c r="AN1098" s="31">
        <f t="shared" si="345"/>
        <v>0</v>
      </c>
      <c r="AO1098" s="13">
        <f t="shared" si="346"/>
        <v>-44094.35</v>
      </c>
      <c r="AP1098" s="13">
        <f t="shared" si="347"/>
        <v>0</v>
      </c>
      <c r="AQ1098" s="13">
        <f t="shared" si="348"/>
        <v>887.76000000000204</v>
      </c>
      <c r="AR1098" s="13">
        <f t="shared" si="349"/>
        <v>43206.59</v>
      </c>
    </row>
    <row r="1099" spans="1:44" x14ac:dyDescent="0.25">
      <c r="A1099" s="5">
        <f t="shared" ref="A1099:B1099" si="364">+A1098+1</f>
        <v>1078</v>
      </c>
      <c r="B1099" s="26">
        <f t="shared" si="364"/>
        <v>312</v>
      </c>
      <c r="C1099" s="15" t="s">
        <v>237</v>
      </c>
      <c r="D1099" s="2" t="s">
        <v>238</v>
      </c>
      <c r="E1099" s="30">
        <f t="shared" si="300"/>
        <v>1207617.3400000001</v>
      </c>
      <c r="F1099" s="1">
        <v>1094891.75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32">
        <v>60380.87</v>
      </c>
      <c r="S1099" s="1">
        <v>30000</v>
      </c>
      <c r="T1099" s="32">
        <v>22344.720000000001</v>
      </c>
      <c r="U1099" s="31"/>
      <c r="V1099" s="2" t="s">
        <v>238</v>
      </c>
      <c r="W1099" s="10">
        <v>1221144.99</v>
      </c>
      <c r="X1099" s="10">
        <v>1094891.75</v>
      </c>
      <c r="Y1099" s="10">
        <v>0</v>
      </c>
      <c r="Z1099" s="10">
        <v>0</v>
      </c>
      <c r="AA1099" s="10">
        <v>0</v>
      </c>
      <c r="AB1099" s="10">
        <v>0</v>
      </c>
      <c r="AC1099" s="10">
        <v>0</v>
      </c>
      <c r="AD1099" s="10">
        <v>0</v>
      </c>
      <c r="AE1099" s="10">
        <v>0</v>
      </c>
      <c r="AF1099" s="10">
        <v>0</v>
      </c>
      <c r="AG1099" s="10">
        <v>0</v>
      </c>
      <c r="AH1099" s="10">
        <v>0</v>
      </c>
      <c r="AI1099" s="10">
        <v>0</v>
      </c>
      <c r="AJ1099" s="10">
        <v>73908.52</v>
      </c>
      <c r="AK1099" s="10">
        <v>30000</v>
      </c>
      <c r="AL1099" s="10">
        <v>22344.720000000001</v>
      </c>
      <c r="AN1099" s="31">
        <f t="shared" si="345"/>
        <v>-13527.649999999907</v>
      </c>
      <c r="AO1099" s="13">
        <f t="shared" si="346"/>
        <v>-13527.650000000001</v>
      </c>
      <c r="AP1099" s="13">
        <f t="shared" si="347"/>
        <v>0</v>
      </c>
      <c r="AQ1099" s="13">
        <f t="shared" si="348"/>
        <v>0</v>
      </c>
      <c r="AR1099" s="13">
        <f t="shared" si="349"/>
        <v>9.4587448984384537E-11</v>
      </c>
    </row>
    <row r="1100" spans="1:44" x14ac:dyDescent="0.25">
      <c r="A1100" s="5">
        <f t="shared" ref="A1100:B1100" si="365">+A1099+1</f>
        <v>1079</v>
      </c>
      <c r="B1100" s="26">
        <f t="shared" si="365"/>
        <v>313</v>
      </c>
      <c r="C1100" s="15" t="s">
        <v>239</v>
      </c>
      <c r="D1100" s="2" t="s">
        <v>657</v>
      </c>
      <c r="E1100" s="30">
        <f t="shared" si="300"/>
        <v>7607208.3618325088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1667278.55</v>
      </c>
      <c r="O1100" s="1">
        <v>0</v>
      </c>
      <c r="P1100" s="1">
        <v>2914867.09</v>
      </c>
      <c r="Q1100" s="1">
        <v>2690218.94</v>
      </c>
      <c r="R1100" s="32">
        <v>142075.48183250893</v>
      </c>
      <c r="S1100" s="1">
        <v>44065.64</v>
      </c>
      <c r="T1100" s="32">
        <v>148702.66</v>
      </c>
      <c r="U1100" s="31"/>
      <c r="V1100" s="2" t="s">
        <v>657</v>
      </c>
      <c r="W1100" s="10">
        <v>7607208.3599999994</v>
      </c>
      <c r="X1100" s="10">
        <v>0</v>
      </c>
      <c r="Y1100" s="10">
        <v>0</v>
      </c>
      <c r="Z1100" s="10">
        <v>0</v>
      </c>
      <c r="AA1100" s="10">
        <v>0</v>
      </c>
      <c r="AB1100" s="10">
        <v>0</v>
      </c>
      <c r="AC1100" s="10">
        <v>0</v>
      </c>
      <c r="AD1100" s="10">
        <v>0</v>
      </c>
      <c r="AE1100" s="10">
        <v>0</v>
      </c>
      <c r="AF1100" s="10">
        <v>1630733.75</v>
      </c>
      <c r="AG1100" s="10">
        <v>0</v>
      </c>
      <c r="AH1100" s="10">
        <v>2814195.52</v>
      </c>
      <c r="AI1100" s="10">
        <v>2607981.71</v>
      </c>
      <c r="AJ1100" s="10">
        <v>380360.42</v>
      </c>
      <c r="AK1100" s="10">
        <v>30000</v>
      </c>
      <c r="AL1100" s="10">
        <v>143936.95999999999</v>
      </c>
      <c r="AN1100" s="31">
        <f t="shared" si="345"/>
        <v>1.8325094133615494E-3</v>
      </c>
      <c r="AO1100" s="13">
        <f t="shared" si="346"/>
        <v>-238284.93816749105</v>
      </c>
      <c r="AP1100" s="13">
        <f t="shared" si="347"/>
        <v>14065.64</v>
      </c>
      <c r="AQ1100" s="13">
        <f t="shared" si="348"/>
        <v>4765.7000000000116</v>
      </c>
      <c r="AR1100" s="13">
        <f t="shared" si="349"/>
        <v>219453.60000000044</v>
      </c>
    </row>
    <row r="1101" spans="1:44" x14ac:dyDescent="0.25">
      <c r="A1101" s="5">
        <f t="shared" ref="A1101:B1101" si="366">+A1100+1</f>
        <v>1080</v>
      </c>
      <c r="B1101" s="26">
        <f t="shared" si="366"/>
        <v>314</v>
      </c>
      <c r="C1101" s="15" t="s">
        <v>239</v>
      </c>
      <c r="D1101" s="2" t="s">
        <v>997</v>
      </c>
      <c r="E1101" s="30">
        <f t="shared" si="300"/>
        <v>2212700.1383593073</v>
      </c>
      <c r="F1101" s="1">
        <v>1236276.71</v>
      </c>
      <c r="G1101" s="1">
        <v>460296.52</v>
      </c>
      <c r="H1101" s="1">
        <v>166566.1</v>
      </c>
      <c r="I1101" s="1">
        <v>0</v>
      </c>
      <c r="J1101" s="1">
        <v>0</v>
      </c>
      <c r="K1101" s="1">
        <v>0</v>
      </c>
      <c r="L1101" s="1">
        <v>248860.18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32">
        <v>33118.268359307265</v>
      </c>
      <c r="S1101" s="1">
        <v>30000</v>
      </c>
      <c r="T1101" s="32">
        <v>37582.36</v>
      </c>
      <c r="U1101" s="31"/>
      <c r="V1101" s="2" t="s">
        <v>997</v>
      </c>
      <c r="W1101" s="10">
        <v>2212700.1399999997</v>
      </c>
      <c r="X1101" s="10">
        <v>1194185.19</v>
      </c>
      <c r="Y1101" s="10">
        <v>436555.21</v>
      </c>
      <c r="Z1101" s="10">
        <v>168362.23</v>
      </c>
      <c r="AA1101" s="10">
        <v>0</v>
      </c>
      <c r="AB1101" s="10">
        <v>0</v>
      </c>
      <c r="AC1101" s="10">
        <v>0</v>
      </c>
      <c r="AD1101" s="10">
        <v>231521.23</v>
      </c>
      <c r="AE1101" s="10">
        <v>0</v>
      </c>
      <c r="AF1101" s="10">
        <v>0</v>
      </c>
      <c r="AG1101" s="10">
        <v>0</v>
      </c>
      <c r="AH1101" s="10">
        <v>0</v>
      </c>
      <c r="AI1101" s="10">
        <v>0</v>
      </c>
      <c r="AJ1101" s="10">
        <v>110635</v>
      </c>
      <c r="AK1101" s="10">
        <v>30000</v>
      </c>
      <c r="AL1101" s="10">
        <v>41441.279999999999</v>
      </c>
      <c r="AN1101" s="31">
        <f t="shared" si="345"/>
        <v>-1.6406923532485962E-3</v>
      </c>
      <c r="AO1101" s="13">
        <f t="shared" si="346"/>
        <v>-77516.731640692742</v>
      </c>
      <c r="AP1101" s="13">
        <f t="shared" si="347"/>
        <v>0</v>
      </c>
      <c r="AQ1101" s="13">
        <f t="shared" si="348"/>
        <v>-3858.9199999999983</v>
      </c>
      <c r="AR1101" s="13">
        <f t="shared" si="349"/>
        <v>81375.650000000387</v>
      </c>
    </row>
    <row r="1102" spans="1:44" x14ac:dyDescent="0.25">
      <c r="A1102" s="5">
        <f t="shared" ref="A1102:B1102" si="367">+A1101+1</f>
        <v>1081</v>
      </c>
      <c r="B1102" s="26">
        <f t="shared" si="367"/>
        <v>315</v>
      </c>
      <c r="C1102" s="15" t="s">
        <v>57</v>
      </c>
      <c r="D1102" s="2" t="s">
        <v>998</v>
      </c>
      <c r="E1102" s="30">
        <f t="shared" si="300"/>
        <v>32597877.020000003</v>
      </c>
      <c r="F1102" s="1">
        <v>0</v>
      </c>
      <c r="G1102" s="1">
        <v>0</v>
      </c>
      <c r="H1102" s="32">
        <v>5089797.43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32">
        <v>12676236.029999999</v>
      </c>
      <c r="P1102" s="1">
        <v>0</v>
      </c>
      <c r="Q1102" s="32">
        <v>13965011.48</v>
      </c>
      <c r="R1102" s="32">
        <v>161722.16</v>
      </c>
      <c r="S1102" s="32">
        <v>56723.979999999996</v>
      </c>
      <c r="T1102" s="32">
        <v>648385.94000000006</v>
      </c>
      <c r="U1102" s="31"/>
      <c r="V1102" s="2" t="s">
        <v>998</v>
      </c>
      <c r="W1102" s="10">
        <v>31129705.329999998</v>
      </c>
      <c r="X1102" s="10">
        <v>0</v>
      </c>
      <c r="Y1102" s="10">
        <v>0</v>
      </c>
      <c r="Z1102" s="10">
        <v>4857224.1500000004</v>
      </c>
      <c r="AA1102" s="10">
        <v>0</v>
      </c>
      <c r="AB1102" s="10">
        <v>0</v>
      </c>
      <c r="AC1102" s="10">
        <v>0</v>
      </c>
      <c r="AD1102" s="10">
        <v>0</v>
      </c>
      <c r="AE1102" s="10">
        <v>0</v>
      </c>
      <c r="AF1102" s="10">
        <v>0</v>
      </c>
      <c r="AG1102" s="10">
        <v>12104632.960000001</v>
      </c>
      <c r="AH1102" s="10">
        <v>0</v>
      </c>
      <c r="AI1102" s="10">
        <v>13357366.4</v>
      </c>
      <c r="AJ1102" s="10">
        <v>161722.16</v>
      </c>
      <c r="AK1102" s="10">
        <v>30000</v>
      </c>
      <c r="AL1102" s="10">
        <v>618759.66</v>
      </c>
      <c r="AN1102" s="31">
        <f t="shared" si="345"/>
        <v>1468171.6900000051</v>
      </c>
      <c r="AO1102" s="13">
        <f t="shared" si="346"/>
        <v>0</v>
      </c>
      <c r="AP1102" s="13">
        <f t="shared" si="347"/>
        <v>26723.979999999996</v>
      </c>
      <c r="AQ1102" s="13">
        <f t="shared" si="348"/>
        <v>29626.280000000028</v>
      </c>
      <c r="AR1102" s="13">
        <f t="shared" si="349"/>
        <v>1411821.4300000051</v>
      </c>
    </row>
    <row r="1103" spans="1:44" x14ac:dyDescent="0.25">
      <c r="A1103" s="5">
        <f t="shared" ref="A1103:B1103" si="368">+A1102+1</f>
        <v>1082</v>
      </c>
      <c r="B1103" s="26">
        <f t="shared" si="368"/>
        <v>316</v>
      </c>
      <c r="C1103" s="15" t="s">
        <v>57</v>
      </c>
      <c r="D1103" s="2" t="s">
        <v>999</v>
      </c>
      <c r="E1103" s="30">
        <f t="shared" si="300"/>
        <v>32708633.869999997</v>
      </c>
      <c r="F1103" s="1">
        <v>0</v>
      </c>
      <c r="G1103" s="1">
        <v>0</v>
      </c>
      <c r="H1103" s="32">
        <v>5107054.17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32">
        <v>12719581.27</v>
      </c>
      <c r="P1103" s="1">
        <v>0</v>
      </c>
      <c r="Q1103" s="32">
        <v>14012814.189999999</v>
      </c>
      <c r="R1103" s="32">
        <v>161824.75</v>
      </c>
      <c r="S1103" s="32">
        <v>56762.07</v>
      </c>
      <c r="T1103" s="32">
        <v>650597.42000000004</v>
      </c>
      <c r="U1103" s="31"/>
      <c r="V1103" s="2" t="s">
        <v>999</v>
      </c>
      <c r="W1103" s="10">
        <v>31235026.93</v>
      </c>
      <c r="X1103" s="10">
        <v>0</v>
      </c>
      <c r="Y1103" s="10">
        <v>0</v>
      </c>
      <c r="Z1103" s="10">
        <v>4873743.38</v>
      </c>
      <c r="AA1103" s="10">
        <v>0</v>
      </c>
      <c r="AB1103" s="10">
        <v>0</v>
      </c>
      <c r="AC1103" s="10">
        <v>0</v>
      </c>
      <c r="AD1103" s="10">
        <v>0</v>
      </c>
      <c r="AE1103" s="10">
        <v>0</v>
      </c>
      <c r="AF1103" s="10">
        <v>0</v>
      </c>
      <c r="AG1103" s="10">
        <v>12145800.4</v>
      </c>
      <c r="AH1103" s="10">
        <v>0</v>
      </c>
      <c r="AI1103" s="10">
        <v>13402794.34</v>
      </c>
      <c r="AJ1103" s="10">
        <v>161824.75</v>
      </c>
      <c r="AK1103" s="10">
        <v>30000</v>
      </c>
      <c r="AL1103" s="10">
        <v>620864.06000000006</v>
      </c>
      <c r="AN1103" s="31">
        <f t="shared" si="345"/>
        <v>1473606.9399999976</v>
      </c>
      <c r="AO1103" s="13">
        <f t="shared" si="346"/>
        <v>0</v>
      </c>
      <c r="AP1103" s="13">
        <f t="shared" si="347"/>
        <v>26762.07</v>
      </c>
      <c r="AQ1103" s="13">
        <f t="shared" si="348"/>
        <v>29733.359999999986</v>
      </c>
      <c r="AR1103" s="13">
        <f t="shared" si="349"/>
        <v>1417111.5099999974</v>
      </c>
    </row>
    <row r="1104" spans="1:44" x14ac:dyDescent="0.25">
      <c r="A1104" s="5">
        <f t="shared" ref="A1104:B1104" si="369">+A1103+1</f>
        <v>1083</v>
      </c>
      <c r="B1104" s="26">
        <f t="shared" si="369"/>
        <v>317</v>
      </c>
      <c r="C1104" s="15" t="s">
        <v>57</v>
      </c>
      <c r="D1104" s="2" t="s">
        <v>1000</v>
      </c>
      <c r="E1104" s="30">
        <f t="shared" ref="E1104:E1167" si="370">SUM(F1104:T1104)</f>
        <v>4983554.34</v>
      </c>
      <c r="F1104" s="1">
        <v>575179.71</v>
      </c>
      <c r="G1104" s="1">
        <v>282226.03999999998</v>
      </c>
      <c r="H1104" s="1">
        <v>106579.03</v>
      </c>
      <c r="I1104" s="1">
        <v>171909.78</v>
      </c>
      <c r="J1104" s="1">
        <v>0</v>
      </c>
      <c r="K1104" s="1">
        <v>0</v>
      </c>
      <c r="L1104" s="1">
        <v>107114.45</v>
      </c>
      <c r="M1104" s="1">
        <v>0</v>
      </c>
      <c r="N1104" s="1">
        <v>1156762.8600000001</v>
      </c>
      <c r="O1104" s="1">
        <v>0</v>
      </c>
      <c r="P1104" s="1">
        <v>1402529.21</v>
      </c>
      <c r="Q1104" s="1">
        <v>855489.35</v>
      </c>
      <c r="R1104" s="32">
        <v>189131.7</v>
      </c>
      <c r="S1104" s="1">
        <v>44047.97</v>
      </c>
      <c r="T1104" s="32">
        <v>92584.24</v>
      </c>
      <c r="U1104" s="31"/>
      <c r="V1104" s="2" t="s">
        <v>1000</v>
      </c>
      <c r="W1104" s="10">
        <v>6165619.9900000002</v>
      </c>
      <c r="X1104" s="10">
        <v>748443.11</v>
      </c>
      <c r="Y1104" s="10">
        <v>273606.64</v>
      </c>
      <c r="Z1104" s="10">
        <v>105517.75999999999</v>
      </c>
      <c r="AA1104" s="10">
        <v>422783.62</v>
      </c>
      <c r="AB1104" s="10">
        <v>0</v>
      </c>
      <c r="AC1104" s="10">
        <v>0</v>
      </c>
      <c r="AD1104" s="10">
        <v>170584.63</v>
      </c>
      <c r="AE1104" s="10">
        <v>0</v>
      </c>
      <c r="AF1104" s="10">
        <v>922511.93</v>
      </c>
      <c r="AG1104" s="10">
        <v>0</v>
      </c>
      <c r="AH1104" s="10">
        <v>1592000.62</v>
      </c>
      <c r="AI1104" s="10">
        <v>1475343.92</v>
      </c>
      <c r="AJ1104" s="10">
        <v>308281</v>
      </c>
      <c r="AK1104" s="10">
        <v>30000</v>
      </c>
      <c r="AL1104" s="10">
        <v>116546.76</v>
      </c>
      <c r="AN1104" s="31">
        <f t="shared" si="345"/>
        <v>-1182065.6500000004</v>
      </c>
      <c r="AO1104" s="13">
        <f t="shared" si="346"/>
        <v>-119149.29999999999</v>
      </c>
      <c r="AP1104" s="13">
        <f t="shared" si="347"/>
        <v>14047.970000000001</v>
      </c>
      <c r="AQ1104" s="13">
        <f t="shared" si="348"/>
        <v>-23962.51999999999</v>
      </c>
      <c r="AR1104" s="13">
        <f t="shared" si="349"/>
        <v>-1053001.8000000003</v>
      </c>
    </row>
    <row r="1105" spans="1:44" x14ac:dyDescent="0.25">
      <c r="A1105" s="5">
        <f t="shared" ref="A1105:B1105" si="371">+A1104+1</f>
        <v>1084</v>
      </c>
      <c r="B1105" s="26">
        <f t="shared" si="371"/>
        <v>318</v>
      </c>
      <c r="C1105" s="15" t="s">
        <v>57</v>
      </c>
      <c r="D1105" s="2" t="s">
        <v>1001</v>
      </c>
      <c r="E1105" s="30">
        <f t="shared" si="370"/>
        <v>8072759.4900000012</v>
      </c>
      <c r="F1105" s="32">
        <v>1616044.98</v>
      </c>
      <c r="G1105" s="32">
        <v>860555.33</v>
      </c>
      <c r="H1105" s="32">
        <v>358871.68</v>
      </c>
      <c r="I1105" s="32">
        <v>531452.48</v>
      </c>
      <c r="J1105" s="1">
        <v>0</v>
      </c>
      <c r="K1105" s="1">
        <v>0</v>
      </c>
      <c r="L1105" s="32">
        <v>101700.35</v>
      </c>
      <c r="M1105" s="1">
        <v>0</v>
      </c>
      <c r="N1105" s="32">
        <v>1435912.93</v>
      </c>
      <c r="O1105" s="32">
        <v>719454.15</v>
      </c>
      <c r="P1105" s="32">
        <v>899476.49</v>
      </c>
      <c r="Q1105" s="32">
        <v>954950.31</v>
      </c>
      <c r="R1105" s="32">
        <v>387742.39</v>
      </c>
      <c r="S1105" s="32">
        <v>56725.46</v>
      </c>
      <c r="T1105" s="32">
        <v>149872.94</v>
      </c>
      <c r="U1105" s="31"/>
      <c r="V1105" s="2" t="s">
        <v>1001</v>
      </c>
      <c r="W1105" s="10">
        <v>8124194.9199999999</v>
      </c>
      <c r="X1105" s="10">
        <v>1578474.4</v>
      </c>
      <c r="Y1105" s="10">
        <v>861349.57</v>
      </c>
      <c r="Z1105" s="10">
        <v>362960.1</v>
      </c>
      <c r="AA1105" s="10">
        <v>538558.84</v>
      </c>
      <c r="AB1105" s="10">
        <v>0</v>
      </c>
      <c r="AC1105" s="10">
        <v>0</v>
      </c>
      <c r="AD1105" s="10">
        <v>94664.45</v>
      </c>
      <c r="AE1105" s="10">
        <v>0</v>
      </c>
      <c r="AF1105" s="10">
        <v>1444704.11</v>
      </c>
      <c r="AG1105" s="10">
        <v>682081.64</v>
      </c>
      <c r="AH1105" s="10">
        <v>925405.72</v>
      </c>
      <c r="AI1105" s="10">
        <v>998140.27</v>
      </c>
      <c r="AJ1105" s="10">
        <v>455073.4</v>
      </c>
      <c r="AK1105" s="10">
        <v>30000</v>
      </c>
      <c r="AL1105" s="10">
        <v>152782.42000000001</v>
      </c>
      <c r="AN1105" s="31">
        <f t="shared" si="345"/>
        <v>-51435.429999998771</v>
      </c>
      <c r="AO1105" s="13">
        <f t="shared" si="346"/>
        <v>-67331.010000000009</v>
      </c>
      <c r="AP1105" s="13">
        <f t="shared" si="347"/>
        <v>26725.46</v>
      </c>
      <c r="AQ1105" s="13">
        <f t="shared" si="348"/>
        <v>-2909.4800000000105</v>
      </c>
      <c r="AR1105" s="13">
        <f t="shared" si="349"/>
        <v>-7920.39999999875</v>
      </c>
    </row>
    <row r="1106" spans="1:44" x14ac:dyDescent="0.25">
      <c r="A1106" s="5">
        <f t="shared" ref="A1106:B1106" si="372">+A1105+1</f>
        <v>1085</v>
      </c>
      <c r="B1106" s="26">
        <f t="shared" si="372"/>
        <v>319</v>
      </c>
      <c r="C1106" s="15" t="s">
        <v>57</v>
      </c>
      <c r="D1106" s="2" t="s">
        <v>1002</v>
      </c>
      <c r="E1106" s="30">
        <f t="shared" si="370"/>
        <v>8058617.1099999994</v>
      </c>
      <c r="F1106" s="32">
        <v>1776901.63</v>
      </c>
      <c r="G1106" s="32">
        <v>947550.99</v>
      </c>
      <c r="H1106" s="32">
        <v>395218.01</v>
      </c>
      <c r="I1106" s="32">
        <v>585201.97</v>
      </c>
      <c r="J1106" s="1">
        <v>0</v>
      </c>
      <c r="K1106" s="1">
        <v>0</v>
      </c>
      <c r="L1106" s="32">
        <v>111648.44</v>
      </c>
      <c r="M1106" s="1">
        <v>0</v>
      </c>
      <c r="N1106" s="32">
        <v>1623141.98</v>
      </c>
      <c r="O1106" s="1">
        <v>0</v>
      </c>
      <c r="P1106" s="32">
        <v>979466.55</v>
      </c>
      <c r="Q1106" s="32">
        <v>1046961.69</v>
      </c>
      <c r="R1106" s="32">
        <v>381325.28999999992</v>
      </c>
      <c r="S1106" s="32">
        <v>60486.1</v>
      </c>
      <c r="T1106" s="32">
        <v>150714.46</v>
      </c>
      <c r="U1106" s="31"/>
      <c r="V1106" s="2" t="s">
        <v>1002</v>
      </c>
      <c r="W1106" s="10">
        <v>8037011.5300000021</v>
      </c>
      <c r="X1106" s="10">
        <v>1733651.56</v>
      </c>
      <c r="Y1106" s="10">
        <v>946027.39</v>
      </c>
      <c r="Z1106" s="10">
        <v>398642.08</v>
      </c>
      <c r="AA1106" s="10">
        <v>591503.66</v>
      </c>
      <c r="AB1106" s="10">
        <v>0</v>
      </c>
      <c r="AC1106" s="10">
        <v>0</v>
      </c>
      <c r="AD1106" s="10">
        <v>103970.72</v>
      </c>
      <c r="AE1106" s="10">
        <v>0</v>
      </c>
      <c r="AF1106" s="10">
        <v>1586730.54</v>
      </c>
      <c r="AG1106" s="10">
        <v>0</v>
      </c>
      <c r="AH1106" s="10">
        <v>1016380.81</v>
      </c>
      <c r="AI1106" s="10">
        <v>1096265.74</v>
      </c>
      <c r="AJ1106" s="10">
        <v>381325.28999999992</v>
      </c>
      <c r="AK1106" s="10">
        <v>30000</v>
      </c>
      <c r="AL1106" s="10">
        <v>152513.74</v>
      </c>
      <c r="AN1106" s="31">
        <f t="shared" si="345"/>
        <v>21605.579999997281</v>
      </c>
      <c r="AO1106" s="13">
        <f t="shared" si="346"/>
        <v>0</v>
      </c>
      <c r="AP1106" s="13">
        <f t="shared" si="347"/>
        <v>30486.1</v>
      </c>
      <c r="AQ1106" s="13">
        <f t="shared" si="348"/>
        <v>-1799.2799999999988</v>
      </c>
      <c r="AR1106" s="13">
        <f t="shared" si="349"/>
        <v>-7081.2400000027192</v>
      </c>
    </row>
    <row r="1107" spans="1:44" x14ac:dyDescent="0.25">
      <c r="A1107" s="5">
        <f t="shared" ref="A1107:B1107" si="373">+A1106+1</f>
        <v>1086</v>
      </c>
      <c r="B1107" s="26">
        <f t="shared" si="373"/>
        <v>320</v>
      </c>
      <c r="C1107" s="15" t="s">
        <v>57</v>
      </c>
      <c r="D1107" s="2" t="s">
        <v>1003</v>
      </c>
      <c r="E1107" s="30">
        <f t="shared" si="370"/>
        <v>7991823.7599999988</v>
      </c>
      <c r="F1107" s="32">
        <v>1763787.55</v>
      </c>
      <c r="G1107" s="32">
        <v>941135.13</v>
      </c>
      <c r="H1107" s="32">
        <v>392749.24</v>
      </c>
      <c r="I1107" s="32">
        <v>581801.11</v>
      </c>
      <c r="J1107" s="1">
        <v>0</v>
      </c>
      <c r="K1107" s="1">
        <v>0</v>
      </c>
      <c r="L1107" s="32">
        <v>110745.63</v>
      </c>
      <c r="M1107" s="1">
        <v>0</v>
      </c>
      <c r="N1107" s="32">
        <v>1570271.85</v>
      </c>
      <c r="O1107" s="1">
        <v>0</v>
      </c>
      <c r="P1107" s="32">
        <v>985219.68</v>
      </c>
      <c r="Q1107" s="32">
        <v>1047653.93</v>
      </c>
      <c r="R1107" s="32">
        <v>390681.08999999997</v>
      </c>
      <c r="S1107" s="32">
        <v>58570.369999999995</v>
      </c>
      <c r="T1107" s="32">
        <v>149208.18</v>
      </c>
      <c r="U1107" s="31"/>
      <c r="V1107" s="2" t="s">
        <v>1003</v>
      </c>
      <c r="W1107" s="10">
        <v>7982913.6399999987</v>
      </c>
      <c r="X1107" s="10">
        <v>1719225.76</v>
      </c>
      <c r="Y1107" s="10">
        <v>938155.46</v>
      </c>
      <c r="Z1107" s="10">
        <v>395324.96</v>
      </c>
      <c r="AA1107" s="10">
        <v>586581.72</v>
      </c>
      <c r="AB1107" s="10">
        <v>0</v>
      </c>
      <c r="AC1107" s="10">
        <v>0</v>
      </c>
      <c r="AD1107" s="10">
        <v>103105.59</v>
      </c>
      <c r="AE1107" s="10">
        <v>0</v>
      </c>
      <c r="AF1107" s="10">
        <v>1573527.29</v>
      </c>
      <c r="AG1107" s="10">
        <v>0</v>
      </c>
      <c r="AH1107" s="10">
        <v>1007923.46</v>
      </c>
      <c r="AI1107" s="10">
        <v>1087143.67</v>
      </c>
      <c r="AJ1107" s="10">
        <v>390681.08999999997</v>
      </c>
      <c r="AK1107" s="10">
        <v>30000</v>
      </c>
      <c r="AL1107" s="10">
        <v>151244.63999999998</v>
      </c>
      <c r="AN1107" s="31">
        <f t="shared" si="345"/>
        <v>8910.1200000001118</v>
      </c>
      <c r="AO1107" s="13">
        <f t="shared" si="346"/>
        <v>0</v>
      </c>
      <c r="AP1107" s="13">
        <f t="shared" si="347"/>
        <v>28570.369999999995</v>
      </c>
      <c r="AQ1107" s="13">
        <f t="shared" si="348"/>
        <v>-2036.4599999999919</v>
      </c>
      <c r="AR1107" s="13">
        <f t="shared" si="349"/>
        <v>-17623.789999999892</v>
      </c>
    </row>
    <row r="1108" spans="1:44" x14ac:dyDescent="0.25">
      <c r="A1108" s="5">
        <f t="shared" ref="A1108:B1108" si="374">+A1107+1</f>
        <v>1087</v>
      </c>
      <c r="B1108" s="26">
        <f t="shared" si="374"/>
        <v>321</v>
      </c>
      <c r="C1108" s="15" t="s">
        <v>57</v>
      </c>
      <c r="D1108" s="2" t="s">
        <v>1004</v>
      </c>
      <c r="E1108" s="30">
        <f t="shared" si="370"/>
        <v>14488407.520000001</v>
      </c>
      <c r="F1108" s="32">
        <v>1705684.76</v>
      </c>
      <c r="G1108" s="32">
        <v>853128.78</v>
      </c>
      <c r="H1108" s="32">
        <v>322619.38</v>
      </c>
      <c r="I1108" s="32">
        <v>522857.65</v>
      </c>
      <c r="J1108" s="32">
        <v>0</v>
      </c>
      <c r="K1108" s="32">
        <v>0</v>
      </c>
      <c r="L1108" s="32">
        <v>312617.76</v>
      </c>
      <c r="M1108" s="1">
        <v>0</v>
      </c>
      <c r="N1108" s="32">
        <v>3406123.84</v>
      </c>
      <c r="O1108" s="1">
        <v>0</v>
      </c>
      <c r="P1108" s="32">
        <v>4123309.88</v>
      </c>
      <c r="Q1108" s="32">
        <v>2541830.96</v>
      </c>
      <c r="R1108" s="32">
        <v>366854.24</v>
      </c>
      <c r="S1108" s="32">
        <v>57792.61</v>
      </c>
      <c r="T1108" s="32">
        <v>275587.66000000003</v>
      </c>
      <c r="U1108" s="31"/>
      <c r="V1108" s="2" t="s">
        <v>1004</v>
      </c>
      <c r="W1108" s="10">
        <v>14130841.41</v>
      </c>
      <c r="X1108" s="10">
        <v>1653316.53</v>
      </c>
      <c r="Y1108" s="10">
        <v>839695.01</v>
      </c>
      <c r="Z1108" s="10">
        <v>323137.13</v>
      </c>
      <c r="AA1108" s="10">
        <v>521307.23</v>
      </c>
      <c r="AB1108" s="10">
        <v>0</v>
      </c>
      <c r="AC1108" s="10">
        <v>0</v>
      </c>
      <c r="AD1108" s="10">
        <v>291040.78999999998</v>
      </c>
      <c r="AE1108" s="10">
        <v>0</v>
      </c>
      <c r="AF1108" s="10">
        <v>3323648.34</v>
      </c>
      <c r="AG1108" s="10">
        <v>0</v>
      </c>
      <c r="AH1108" s="10">
        <v>3998581.44</v>
      </c>
      <c r="AI1108" s="10">
        <v>2508580.96</v>
      </c>
      <c r="AJ1108" s="10">
        <v>366854.24</v>
      </c>
      <c r="AK1108" s="10">
        <v>30000</v>
      </c>
      <c r="AL1108" s="10">
        <v>274679.74000000005</v>
      </c>
      <c r="AN1108" s="31">
        <f t="shared" si="345"/>
        <v>357566.11000000127</v>
      </c>
      <c r="AO1108" s="13">
        <f t="shared" si="346"/>
        <v>0</v>
      </c>
      <c r="AP1108" s="13">
        <f t="shared" si="347"/>
        <v>27792.61</v>
      </c>
      <c r="AQ1108" s="13">
        <f t="shared" si="348"/>
        <v>907.9199999999837</v>
      </c>
      <c r="AR1108" s="13">
        <f t="shared" si="349"/>
        <v>328865.5800000013</v>
      </c>
    </row>
    <row r="1109" spans="1:44" x14ac:dyDescent="0.25">
      <c r="A1109" s="5">
        <f t="shared" ref="A1109:B1109" si="375">+A1108+1</f>
        <v>1088</v>
      </c>
      <c r="B1109" s="26">
        <f t="shared" si="375"/>
        <v>322</v>
      </c>
      <c r="C1109" s="15" t="s">
        <v>57</v>
      </c>
      <c r="D1109" s="2" t="s">
        <v>1005</v>
      </c>
      <c r="E1109" s="30">
        <f t="shared" si="370"/>
        <v>14626350.43</v>
      </c>
      <c r="F1109" s="32">
        <v>1722156.29</v>
      </c>
      <c r="G1109" s="32">
        <v>853140.11</v>
      </c>
      <c r="H1109" s="32">
        <v>325759.28999999998</v>
      </c>
      <c r="I1109" s="32">
        <v>525530.89</v>
      </c>
      <c r="J1109" s="32">
        <v>0</v>
      </c>
      <c r="K1109" s="32">
        <v>0</v>
      </c>
      <c r="L1109" s="32">
        <v>315599.21999999997</v>
      </c>
      <c r="M1109" s="1">
        <v>0</v>
      </c>
      <c r="N1109" s="32">
        <v>3453457.1</v>
      </c>
      <c r="O1109" s="1">
        <v>0</v>
      </c>
      <c r="P1109" s="32">
        <v>4177856.89</v>
      </c>
      <c r="Q1109" s="32">
        <v>2576082.91</v>
      </c>
      <c r="R1109" s="32">
        <v>339992.20999999996</v>
      </c>
      <c r="S1109" s="32">
        <v>57877.86</v>
      </c>
      <c r="T1109" s="32">
        <v>278897.66000000003</v>
      </c>
      <c r="U1109" s="31"/>
      <c r="V1109" s="2" t="s">
        <v>1485</v>
      </c>
      <c r="W1109" s="10">
        <v>14235025.120000001</v>
      </c>
      <c r="X1109" s="10">
        <v>1669092</v>
      </c>
      <c r="Y1109" s="10">
        <v>847707.15</v>
      </c>
      <c r="Z1109" s="10">
        <v>326220.40999999997</v>
      </c>
      <c r="AA1109" s="10">
        <v>526281.39</v>
      </c>
      <c r="AB1109" s="10">
        <v>0</v>
      </c>
      <c r="AC1109" s="10">
        <v>0</v>
      </c>
      <c r="AD1109" s="10">
        <v>293817.81</v>
      </c>
      <c r="AE1109" s="10">
        <v>0</v>
      </c>
      <c r="AF1109" s="10">
        <v>3355361.64</v>
      </c>
      <c r="AG1109" s="10">
        <v>0</v>
      </c>
      <c r="AH1109" s="10">
        <v>4036734.75</v>
      </c>
      <c r="AI1109" s="10">
        <v>2532517.12</v>
      </c>
      <c r="AJ1109" s="10">
        <v>339992.20999999996</v>
      </c>
      <c r="AK1109" s="10">
        <v>30000</v>
      </c>
      <c r="AL1109" s="10">
        <v>277300.63999999996</v>
      </c>
      <c r="AN1109" s="31">
        <f t="shared" si="345"/>
        <v>391325.30999999866</v>
      </c>
      <c r="AO1109" s="13">
        <f t="shared" si="346"/>
        <v>0</v>
      </c>
      <c r="AP1109" s="13">
        <f t="shared" si="347"/>
        <v>27877.86</v>
      </c>
      <c r="AQ1109" s="13">
        <f t="shared" si="348"/>
        <v>1597.0200000000768</v>
      </c>
      <c r="AR1109" s="13">
        <f t="shared" si="349"/>
        <v>361850.4299999986</v>
      </c>
    </row>
    <row r="1110" spans="1:44" x14ac:dyDescent="0.25">
      <c r="A1110" s="5">
        <f t="shared" ref="A1110:B1110" si="376">+A1109+1</f>
        <v>1089</v>
      </c>
      <c r="B1110" s="26">
        <f t="shared" si="376"/>
        <v>323</v>
      </c>
      <c r="C1110" s="15" t="s">
        <v>57</v>
      </c>
      <c r="D1110" s="2" t="s">
        <v>1006</v>
      </c>
      <c r="E1110" s="30">
        <f t="shared" si="370"/>
        <v>13533079.540000003</v>
      </c>
      <c r="F1110" s="32">
        <v>1590948.6</v>
      </c>
      <c r="G1110" s="32">
        <v>794920.6</v>
      </c>
      <c r="H1110" s="32">
        <v>300238.27</v>
      </c>
      <c r="I1110" s="32">
        <v>486770.08</v>
      </c>
      <c r="J1110" s="32">
        <v>0</v>
      </c>
      <c r="K1110" s="32">
        <v>0</v>
      </c>
      <c r="L1110" s="32">
        <v>291985.57</v>
      </c>
      <c r="M1110" s="1">
        <v>0</v>
      </c>
      <c r="N1110" s="32">
        <v>3224089.38</v>
      </c>
      <c r="O1110" s="1">
        <v>0</v>
      </c>
      <c r="P1110" s="32">
        <v>3847111.39</v>
      </c>
      <c r="Q1110" s="32">
        <v>2368668.7999999998</v>
      </c>
      <c r="R1110" s="32">
        <v>313704.76</v>
      </c>
      <c r="S1110" s="32">
        <v>56612.71</v>
      </c>
      <c r="T1110" s="32">
        <v>258029.37999999998</v>
      </c>
      <c r="U1110" s="31"/>
      <c r="V1110" s="2" t="s">
        <v>1006</v>
      </c>
      <c r="W1110" s="10">
        <v>13170130.33</v>
      </c>
      <c r="X1110" s="10">
        <v>1544063.01</v>
      </c>
      <c r="Y1110" s="10">
        <v>784206.77</v>
      </c>
      <c r="Z1110" s="10">
        <v>301783.76</v>
      </c>
      <c r="AA1110" s="10">
        <v>486858.5</v>
      </c>
      <c r="AB1110" s="10">
        <v>0</v>
      </c>
      <c r="AC1110" s="10">
        <v>0</v>
      </c>
      <c r="AD1110" s="10">
        <v>271808.40000000002</v>
      </c>
      <c r="AE1110" s="10">
        <v>0</v>
      </c>
      <c r="AF1110" s="10">
        <v>3104016.89</v>
      </c>
      <c r="AG1110" s="10">
        <v>0</v>
      </c>
      <c r="AH1110" s="10">
        <v>3734349.42</v>
      </c>
      <c r="AI1110" s="10">
        <v>2342810.3199999998</v>
      </c>
      <c r="AJ1110" s="10">
        <v>313704.76</v>
      </c>
      <c r="AK1110" s="10">
        <v>30000</v>
      </c>
      <c r="AL1110" s="10">
        <v>256528.5</v>
      </c>
      <c r="AN1110" s="31">
        <f t="shared" si="345"/>
        <v>362949.21000000276</v>
      </c>
      <c r="AO1110" s="13">
        <f t="shared" si="346"/>
        <v>0</v>
      </c>
      <c r="AP1110" s="13">
        <f t="shared" si="347"/>
        <v>26612.71</v>
      </c>
      <c r="AQ1110" s="13">
        <f t="shared" si="348"/>
        <v>1500.8799999999756</v>
      </c>
      <c r="AR1110" s="13">
        <f t="shared" si="349"/>
        <v>334835.62000000279</v>
      </c>
    </row>
    <row r="1111" spans="1:44" x14ac:dyDescent="0.25">
      <c r="A1111" s="5">
        <f t="shared" ref="A1111:B1111" si="377">+A1110+1</f>
        <v>1090</v>
      </c>
      <c r="B1111" s="26">
        <f t="shared" si="377"/>
        <v>324</v>
      </c>
      <c r="C1111" s="15" t="s">
        <v>57</v>
      </c>
      <c r="D1111" s="2" t="s">
        <v>1007</v>
      </c>
      <c r="E1111" s="30">
        <f t="shared" si="370"/>
        <v>14709996.66</v>
      </c>
      <c r="F1111" s="32">
        <v>1732651.39</v>
      </c>
      <c r="G1111" s="32">
        <v>866896.31</v>
      </c>
      <c r="H1111" s="32">
        <v>327919.58</v>
      </c>
      <c r="I1111" s="32">
        <v>531460.07999999996</v>
      </c>
      <c r="J1111" s="32">
        <v>0</v>
      </c>
      <c r="K1111" s="32">
        <v>0</v>
      </c>
      <c r="L1111" s="32">
        <v>317436.65999999997</v>
      </c>
      <c r="M1111" s="1">
        <v>0</v>
      </c>
      <c r="N1111" s="32">
        <v>3509014.41</v>
      </c>
      <c r="O1111" s="1">
        <v>0</v>
      </c>
      <c r="P1111" s="32">
        <v>4189962.07</v>
      </c>
      <c r="Q1111" s="32">
        <v>2583758.7200000002</v>
      </c>
      <c r="R1111" s="32">
        <v>313280.08</v>
      </c>
      <c r="S1111" s="32">
        <v>56549.08</v>
      </c>
      <c r="T1111" s="32">
        <v>281068.28000000003</v>
      </c>
      <c r="U1111" s="31"/>
      <c r="V1111" s="2" t="s">
        <v>1486</v>
      </c>
      <c r="W1111" s="10">
        <v>14287776.919999998</v>
      </c>
      <c r="X1111" s="10">
        <v>1678657.99</v>
      </c>
      <c r="Y1111" s="10">
        <v>852565.56</v>
      </c>
      <c r="Z1111" s="10">
        <v>328090.06</v>
      </c>
      <c r="AA1111" s="10">
        <v>529297.63</v>
      </c>
      <c r="AB1111" s="10">
        <v>0</v>
      </c>
      <c r="AC1111" s="10">
        <v>0</v>
      </c>
      <c r="AD1111" s="10">
        <v>295501.75</v>
      </c>
      <c r="AE1111" s="10">
        <v>0</v>
      </c>
      <c r="AF1111" s="10">
        <v>3374592.05</v>
      </c>
      <c r="AG1111" s="10">
        <v>0</v>
      </c>
      <c r="AH1111" s="10">
        <v>4059870.26</v>
      </c>
      <c r="AI1111" s="10">
        <v>2547031.6</v>
      </c>
      <c r="AJ1111" s="10">
        <v>313280.08</v>
      </c>
      <c r="AK1111" s="10">
        <v>30000</v>
      </c>
      <c r="AL1111" s="10">
        <v>278889.94</v>
      </c>
      <c r="AN1111" s="31">
        <f t="shared" si="345"/>
        <v>422219.74000000209</v>
      </c>
      <c r="AO1111" s="13">
        <f t="shared" si="346"/>
        <v>0</v>
      </c>
      <c r="AP1111" s="13">
        <f t="shared" si="347"/>
        <v>26549.08</v>
      </c>
      <c r="AQ1111" s="13">
        <f t="shared" si="348"/>
        <v>2178.3400000000256</v>
      </c>
      <c r="AR1111" s="13">
        <f t="shared" si="349"/>
        <v>393492.32000000204</v>
      </c>
    </row>
    <row r="1112" spans="1:44" x14ac:dyDescent="0.25">
      <c r="A1112" s="5">
        <f t="shared" ref="A1112:B1112" si="378">+A1111+1</f>
        <v>1091</v>
      </c>
      <c r="B1112" s="26">
        <f t="shared" si="378"/>
        <v>325</v>
      </c>
      <c r="C1112" s="15" t="s">
        <v>57</v>
      </c>
      <c r="D1112" s="2" t="s">
        <v>1008</v>
      </c>
      <c r="E1112" s="30">
        <f t="shared" si="370"/>
        <v>9897489.75</v>
      </c>
      <c r="F1112" s="32">
        <v>1991985.23</v>
      </c>
      <c r="G1112" s="32">
        <v>1065645.8600000001</v>
      </c>
      <c r="H1112" s="32">
        <v>445168.35</v>
      </c>
      <c r="I1112" s="32">
        <v>659640.48</v>
      </c>
      <c r="J1112" s="1">
        <v>0</v>
      </c>
      <c r="K1112" s="1">
        <v>0</v>
      </c>
      <c r="L1112" s="32">
        <v>124711.49</v>
      </c>
      <c r="M1112" s="1">
        <v>0</v>
      </c>
      <c r="N1112" s="32">
        <v>1778851.27</v>
      </c>
      <c r="O1112" s="32">
        <v>814199.49</v>
      </c>
      <c r="P1112" s="32">
        <v>1118721.56</v>
      </c>
      <c r="Q1112" s="32">
        <v>1191769.75</v>
      </c>
      <c r="R1112" s="32">
        <v>459419.77</v>
      </c>
      <c r="S1112" s="32">
        <v>61825.759999999995</v>
      </c>
      <c r="T1112" s="32">
        <v>185550.74</v>
      </c>
      <c r="U1112" s="31"/>
      <c r="V1112" s="2" t="s">
        <v>1008</v>
      </c>
      <c r="W1112" s="10">
        <v>9862035.0200000014</v>
      </c>
      <c r="X1112" s="10">
        <v>1936666.82</v>
      </c>
      <c r="Y1112" s="10">
        <v>1056809.75</v>
      </c>
      <c r="Z1112" s="10">
        <v>445324.16</v>
      </c>
      <c r="AA1112" s="10">
        <v>660770.32999999996</v>
      </c>
      <c r="AB1112" s="10">
        <v>0</v>
      </c>
      <c r="AC1112" s="10">
        <v>0</v>
      </c>
      <c r="AD1112" s="10">
        <v>116145.99</v>
      </c>
      <c r="AE1112" s="10">
        <v>0</v>
      </c>
      <c r="AF1112" s="10">
        <v>1772540.98</v>
      </c>
      <c r="AG1112" s="10">
        <v>836861.78</v>
      </c>
      <c r="AH1112" s="10">
        <v>1135401.74</v>
      </c>
      <c r="AI1112" s="10">
        <v>1224641.42</v>
      </c>
      <c r="AJ1112" s="10">
        <v>459419.77</v>
      </c>
      <c r="AK1112" s="10">
        <v>30000</v>
      </c>
      <c r="AL1112" s="10">
        <v>187452.28</v>
      </c>
      <c r="AN1112" s="31">
        <f t="shared" si="345"/>
        <v>35454.729999998584</v>
      </c>
      <c r="AO1112" s="13">
        <f t="shared" si="346"/>
        <v>0</v>
      </c>
      <c r="AP1112" s="13">
        <f t="shared" si="347"/>
        <v>31825.759999999995</v>
      </c>
      <c r="AQ1112" s="13">
        <f t="shared" si="348"/>
        <v>-1901.5400000000081</v>
      </c>
      <c r="AR1112" s="13">
        <f t="shared" si="349"/>
        <v>5530.5099999985978</v>
      </c>
    </row>
    <row r="1113" spans="1:44" x14ac:dyDescent="0.25">
      <c r="A1113" s="5">
        <f t="shared" ref="A1113:B1113" si="379">+A1112+1</f>
        <v>1092</v>
      </c>
      <c r="B1113" s="26">
        <f t="shared" si="379"/>
        <v>326</v>
      </c>
      <c r="C1113" s="15" t="s">
        <v>57</v>
      </c>
      <c r="D1113" s="2" t="s">
        <v>1009</v>
      </c>
      <c r="E1113" s="30">
        <f t="shared" si="370"/>
        <v>10565839.59</v>
      </c>
      <c r="F1113" s="32">
        <v>1233638.76</v>
      </c>
      <c r="G1113" s="32">
        <v>613462.77</v>
      </c>
      <c r="H1113" s="32">
        <v>230936.27</v>
      </c>
      <c r="I1113" s="32">
        <v>374126.99</v>
      </c>
      <c r="J1113" s="32">
        <v>0</v>
      </c>
      <c r="K1113" s="32">
        <v>0</v>
      </c>
      <c r="L1113" s="32">
        <v>227796.33</v>
      </c>
      <c r="M1113" s="1">
        <v>0</v>
      </c>
      <c r="N1113" s="32">
        <v>2458835.31</v>
      </c>
      <c r="O1113" s="1">
        <v>0</v>
      </c>
      <c r="P1113" s="32">
        <v>2983241.53</v>
      </c>
      <c r="Q1113" s="32">
        <v>1826998.04</v>
      </c>
      <c r="R1113" s="32">
        <v>360288.01</v>
      </c>
      <c r="S1113" s="32">
        <v>57565.2</v>
      </c>
      <c r="T1113" s="32">
        <v>198950.38</v>
      </c>
      <c r="U1113" s="31"/>
      <c r="V1113" s="2" t="s">
        <v>1009</v>
      </c>
      <c r="W1113" s="10">
        <v>10397835.629999999</v>
      </c>
      <c r="X1113" s="10">
        <v>1204722.54</v>
      </c>
      <c r="Y1113" s="10">
        <v>611860.76</v>
      </c>
      <c r="Z1113" s="10">
        <v>235460.41</v>
      </c>
      <c r="AA1113" s="10">
        <v>379861.06</v>
      </c>
      <c r="AB1113" s="10">
        <v>0</v>
      </c>
      <c r="AC1113" s="10">
        <v>0</v>
      </c>
      <c r="AD1113" s="10">
        <v>212072.74</v>
      </c>
      <c r="AE1113" s="10">
        <v>0</v>
      </c>
      <c r="AF1113" s="10">
        <v>2421843.61</v>
      </c>
      <c r="AG1113" s="10">
        <v>0</v>
      </c>
      <c r="AH1113" s="10">
        <v>2913647.27</v>
      </c>
      <c r="AI1113" s="10">
        <v>1827928.27</v>
      </c>
      <c r="AJ1113" s="10">
        <v>360288.01</v>
      </c>
      <c r="AK1113" s="10">
        <v>30000</v>
      </c>
      <c r="AL1113" s="10">
        <v>200150.96</v>
      </c>
      <c r="AN1113" s="31">
        <f t="shared" si="345"/>
        <v>168003.96000000089</v>
      </c>
      <c r="AO1113" s="13">
        <f t="shared" si="346"/>
        <v>0</v>
      </c>
      <c r="AP1113" s="13">
        <f t="shared" si="347"/>
        <v>27565.199999999997</v>
      </c>
      <c r="AQ1113" s="13">
        <f t="shared" si="348"/>
        <v>-1200.5799999999872</v>
      </c>
      <c r="AR1113" s="13">
        <f t="shared" si="349"/>
        <v>141639.34000000087</v>
      </c>
    </row>
    <row r="1114" spans="1:44" x14ac:dyDescent="0.25">
      <c r="A1114" s="5">
        <f t="shared" ref="A1114:B1114" si="380">+A1113+1</f>
        <v>1093</v>
      </c>
      <c r="B1114" s="26">
        <f t="shared" si="380"/>
        <v>327</v>
      </c>
      <c r="C1114" s="15" t="s">
        <v>57</v>
      </c>
      <c r="D1114" s="2" t="s">
        <v>1010</v>
      </c>
      <c r="E1114" s="30">
        <f t="shared" si="370"/>
        <v>9557235.9800000004</v>
      </c>
      <c r="F1114" s="32">
        <v>1921790.61</v>
      </c>
      <c r="G1114" s="32">
        <v>1027404.13</v>
      </c>
      <c r="H1114" s="32">
        <v>428988.6</v>
      </c>
      <c r="I1114" s="32">
        <v>635781.31999999995</v>
      </c>
      <c r="J1114" s="1">
        <v>0</v>
      </c>
      <c r="K1114" s="1">
        <v>0</v>
      </c>
      <c r="L1114" s="32">
        <v>120409.46</v>
      </c>
      <c r="M1114" s="1">
        <v>0</v>
      </c>
      <c r="N1114" s="32">
        <v>1715916.45</v>
      </c>
      <c r="O1114" s="32">
        <v>784203.39</v>
      </c>
      <c r="P1114" s="32">
        <v>1078895.51</v>
      </c>
      <c r="Q1114" s="32">
        <v>1148175.82</v>
      </c>
      <c r="R1114" s="32">
        <v>454738.64999999997</v>
      </c>
      <c r="S1114" s="32">
        <v>61851.9</v>
      </c>
      <c r="T1114" s="32">
        <v>179080.13999999998</v>
      </c>
      <c r="U1114" s="31"/>
      <c r="V1114" s="2" t="s">
        <v>1010</v>
      </c>
      <c r="W1114" s="10">
        <v>9534112.8300000001</v>
      </c>
      <c r="X1114" s="10">
        <v>1869875.41</v>
      </c>
      <c r="Y1114" s="10">
        <v>1020362.69</v>
      </c>
      <c r="Z1114" s="10">
        <v>429965.88</v>
      </c>
      <c r="AA1114" s="10">
        <v>637981.80000000005</v>
      </c>
      <c r="AB1114" s="10">
        <v>0</v>
      </c>
      <c r="AC1114" s="10">
        <v>0</v>
      </c>
      <c r="AD1114" s="10">
        <v>112140.37</v>
      </c>
      <c r="AE1114" s="10">
        <v>0</v>
      </c>
      <c r="AF1114" s="10">
        <v>1711409.88</v>
      </c>
      <c r="AG1114" s="10">
        <v>808000.25</v>
      </c>
      <c r="AH1114" s="10">
        <v>1096244.2</v>
      </c>
      <c r="AI1114" s="10">
        <v>1182406.2</v>
      </c>
      <c r="AJ1114" s="10">
        <v>454738.64999999997</v>
      </c>
      <c r="AK1114" s="10">
        <v>30000</v>
      </c>
      <c r="AL1114" s="10">
        <v>180987.5</v>
      </c>
      <c r="AN1114" s="31">
        <f t="shared" si="345"/>
        <v>23123.150000000373</v>
      </c>
      <c r="AO1114" s="13">
        <f t="shared" si="346"/>
        <v>0</v>
      </c>
      <c r="AP1114" s="13">
        <f t="shared" si="347"/>
        <v>31851.9</v>
      </c>
      <c r="AQ1114" s="13">
        <f t="shared" si="348"/>
        <v>-1907.3600000000151</v>
      </c>
      <c r="AR1114" s="13">
        <f t="shared" si="349"/>
        <v>-6821.3899999996138</v>
      </c>
    </row>
    <row r="1115" spans="1:44" x14ac:dyDescent="0.25">
      <c r="A1115" s="5">
        <f t="shared" ref="A1115:B1115" si="381">+A1114+1</f>
        <v>1094</v>
      </c>
      <c r="B1115" s="26">
        <f t="shared" si="381"/>
        <v>328</v>
      </c>
      <c r="C1115" s="15" t="s">
        <v>247</v>
      </c>
      <c r="D1115" s="2" t="s">
        <v>1011</v>
      </c>
      <c r="E1115" s="30">
        <f t="shared" si="370"/>
        <v>2313111.2200000002</v>
      </c>
      <c r="F1115" s="1">
        <v>1236697.1000000001</v>
      </c>
      <c r="G1115" s="1">
        <v>436926.16</v>
      </c>
      <c r="H1115" s="1">
        <v>164763.69</v>
      </c>
      <c r="I1115" s="1">
        <v>0</v>
      </c>
      <c r="J1115" s="1">
        <v>0</v>
      </c>
      <c r="K1115" s="1">
        <v>0</v>
      </c>
      <c r="L1115" s="1">
        <v>288717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32">
        <v>125318.03</v>
      </c>
      <c r="S1115" s="1">
        <v>30000</v>
      </c>
      <c r="T1115" s="32">
        <v>30689.239999999998</v>
      </c>
      <c r="U1115" s="31"/>
      <c r="V1115" s="2" t="s">
        <v>1011</v>
      </c>
      <c r="W1115" s="10">
        <v>2251762.92</v>
      </c>
      <c r="X1115" s="10">
        <v>1194308.3700000001</v>
      </c>
      <c r="Y1115" s="10">
        <v>436822.19</v>
      </c>
      <c r="Z1115" s="10">
        <v>167256.20000000001</v>
      </c>
      <c r="AA1115" s="10">
        <v>0</v>
      </c>
      <c r="AB1115" s="10">
        <v>0</v>
      </c>
      <c r="AC1115" s="10">
        <v>0</v>
      </c>
      <c r="AD1115" s="10">
        <v>268604.51</v>
      </c>
      <c r="AE1115" s="10">
        <v>0</v>
      </c>
      <c r="AF1115" s="10">
        <v>0</v>
      </c>
      <c r="AG1115" s="10">
        <v>0</v>
      </c>
      <c r="AH1115" s="10">
        <v>0</v>
      </c>
      <c r="AI1115" s="10">
        <v>0</v>
      </c>
      <c r="AJ1115" s="10">
        <v>112588.15000000001</v>
      </c>
      <c r="AK1115" s="10">
        <v>30000</v>
      </c>
      <c r="AL1115" s="10">
        <v>42183.5</v>
      </c>
      <c r="AN1115" s="31">
        <f t="shared" si="345"/>
        <v>61348.300000000279</v>
      </c>
      <c r="AO1115" s="13">
        <f t="shared" si="346"/>
        <v>12729.87999999999</v>
      </c>
      <c r="AP1115" s="13">
        <f t="shared" si="347"/>
        <v>0</v>
      </c>
      <c r="AQ1115" s="13">
        <f t="shared" si="348"/>
        <v>-11494.260000000002</v>
      </c>
      <c r="AR1115" s="13">
        <f t="shared" si="349"/>
        <v>60112.680000000291</v>
      </c>
    </row>
    <row r="1116" spans="1:44" x14ac:dyDescent="0.25">
      <c r="A1116" s="5">
        <f t="shared" ref="A1116:B1116" si="382">+A1115+1</f>
        <v>1095</v>
      </c>
      <c r="B1116" s="26">
        <f t="shared" si="382"/>
        <v>329</v>
      </c>
      <c r="C1116" s="15" t="s">
        <v>247</v>
      </c>
      <c r="D1116" s="2" t="s">
        <v>1012</v>
      </c>
      <c r="E1116" s="30">
        <f t="shared" si="370"/>
        <v>4452061.32</v>
      </c>
      <c r="F1116" s="1">
        <v>1192304.99</v>
      </c>
      <c r="G1116" s="1">
        <v>422544.78</v>
      </c>
      <c r="H1116" s="1">
        <v>0</v>
      </c>
      <c r="I1116" s="1">
        <v>680015.34</v>
      </c>
      <c r="J1116" s="1">
        <v>0</v>
      </c>
      <c r="K1116" s="1">
        <v>0</v>
      </c>
      <c r="L1116" s="1">
        <v>278426.68</v>
      </c>
      <c r="M1116" s="1">
        <v>0</v>
      </c>
      <c r="N1116" s="1">
        <v>1453131.59</v>
      </c>
      <c r="O1116" s="1">
        <v>0</v>
      </c>
      <c r="P1116" s="1">
        <v>0</v>
      </c>
      <c r="Q1116" s="1">
        <v>0</v>
      </c>
      <c r="R1116" s="32">
        <v>325390.24</v>
      </c>
      <c r="S1116" s="1">
        <v>30000</v>
      </c>
      <c r="T1116" s="32">
        <v>70247.7</v>
      </c>
      <c r="U1116" s="31"/>
      <c r="V1116" s="2" t="s">
        <v>1012</v>
      </c>
      <c r="W1116" s="10">
        <v>4242359.59</v>
      </c>
      <c r="X1116" s="10">
        <v>1152128.47</v>
      </c>
      <c r="Y1116" s="10">
        <v>421394.74</v>
      </c>
      <c r="Z1116" s="10">
        <v>0</v>
      </c>
      <c r="AA1116" s="10">
        <v>661274.18999999994</v>
      </c>
      <c r="AB1116" s="10">
        <v>0</v>
      </c>
      <c r="AC1116" s="10">
        <v>0</v>
      </c>
      <c r="AD1116" s="10">
        <v>259118.07999999999</v>
      </c>
      <c r="AE1116" s="10">
        <v>0</v>
      </c>
      <c r="AF1116" s="10">
        <v>1426321.29</v>
      </c>
      <c r="AG1116" s="10">
        <v>0</v>
      </c>
      <c r="AH1116" s="10">
        <v>0</v>
      </c>
      <c r="AI1116" s="10">
        <v>0</v>
      </c>
      <c r="AJ1116" s="10">
        <v>212117.97999999998</v>
      </c>
      <c r="AK1116" s="10">
        <v>30000</v>
      </c>
      <c r="AL1116" s="10">
        <v>80004.84</v>
      </c>
      <c r="AN1116" s="31">
        <f t="shared" si="345"/>
        <v>209701.73000000045</v>
      </c>
      <c r="AO1116" s="13">
        <f t="shared" si="346"/>
        <v>113272.26000000001</v>
      </c>
      <c r="AP1116" s="13">
        <f t="shared" si="347"/>
        <v>0</v>
      </c>
      <c r="AQ1116" s="13">
        <f t="shared" si="348"/>
        <v>-9757.14</v>
      </c>
      <c r="AR1116" s="13">
        <f t="shared" si="349"/>
        <v>106186.61000000044</v>
      </c>
    </row>
    <row r="1117" spans="1:44" x14ac:dyDescent="0.25">
      <c r="A1117" s="5">
        <f t="shared" ref="A1117:B1117" si="383">+A1116+1</f>
        <v>1096</v>
      </c>
      <c r="B1117" s="26">
        <f t="shared" si="383"/>
        <v>330</v>
      </c>
      <c r="C1117" s="15" t="s">
        <v>247</v>
      </c>
      <c r="D1117" s="2" t="s">
        <v>1013</v>
      </c>
      <c r="E1117" s="30">
        <f t="shared" si="370"/>
        <v>2345997.2399999998</v>
      </c>
      <c r="F1117" s="1">
        <v>1086517.8700000001</v>
      </c>
      <c r="G1117" s="1">
        <v>397397.45</v>
      </c>
      <c r="H1117" s="1">
        <v>152160.76</v>
      </c>
      <c r="I1117" s="1">
        <v>0</v>
      </c>
      <c r="J1117" s="1">
        <v>0</v>
      </c>
      <c r="K1117" s="1">
        <v>0</v>
      </c>
      <c r="L1117" s="1">
        <v>262677.8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32">
        <v>389866.58</v>
      </c>
      <c r="S1117" s="1">
        <v>30000</v>
      </c>
      <c r="T1117" s="32">
        <v>27376.78</v>
      </c>
      <c r="U1117" s="31"/>
      <c r="V1117" s="2" t="s">
        <v>1013</v>
      </c>
      <c r="W1117" s="10">
        <v>2051383.56</v>
      </c>
      <c r="X1117" s="10">
        <v>1086517.8700000001</v>
      </c>
      <c r="Y1117" s="10">
        <v>397397.45</v>
      </c>
      <c r="Z1117" s="10">
        <v>152160.76</v>
      </c>
      <c r="AA1117" s="10">
        <v>0</v>
      </c>
      <c r="AB1117" s="10">
        <v>0</v>
      </c>
      <c r="AC1117" s="10">
        <v>0</v>
      </c>
      <c r="AD1117" s="10">
        <v>244362.01</v>
      </c>
      <c r="AE1117" s="10">
        <v>0</v>
      </c>
      <c r="AF1117" s="10">
        <v>0</v>
      </c>
      <c r="AG1117" s="10">
        <v>0</v>
      </c>
      <c r="AH1117" s="10">
        <v>0</v>
      </c>
      <c r="AI1117" s="10">
        <v>0</v>
      </c>
      <c r="AJ1117" s="10">
        <v>102569.17</v>
      </c>
      <c r="AK1117" s="10">
        <v>30000</v>
      </c>
      <c r="AL1117" s="10">
        <v>38376.300000000003</v>
      </c>
      <c r="AN1117" s="31">
        <f t="shared" si="345"/>
        <v>294613.6799999997</v>
      </c>
      <c r="AO1117" s="13">
        <f t="shared" si="346"/>
        <v>287297.41000000003</v>
      </c>
      <c r="AP1117" s="13">
        <f t="shared" si="347"/>
        <v>0</v>
      </c>
      <c r="AQ1117" s="13">
        <f t="shared" si="348"/>
        <v>-10999.520000000004</v>
      </c>
      <c r="AR1117" s="13">
        <f t="shared" si="349"/>
        <v>18315.789999999673</v>
      </c>
    </row>
    <row r="1118" spans="1:44" x14ac:dyDescent="0.25">
      <c r="A1118" s="5">
        <f t="shared" ref="A1118:B1118" si="384">+A1117+1</f>
        <v>1097</v>
      </c>
      <c r="B1118" s="26">
        <f t="shared" si="384"/>
        <v>331</v>
      </c>
      <c r="C1118" s="15" t="s">
        <v>247</v>
      </c>
      <c r="D1118" s="2" t="s">
        <v>670</v>
      </c>
      <c r="E1118" s="30">
        <f t="shared" si="370"/>
        <v>4037161.5000000005</v>
      </c>
      <c r="F1118" s="1">
        <v>0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1453485.51</v>
      </c>
      <c r="O1118" s="1">
        <v>0</v>
      </c>
      <c r="P1118" s="1">
        <v>0</v>
      </c>
      <c r="Q1118" s="1">
        <v>2378103.3199999998</v>
      </c>
      <c r="R1118" s="32">
        <v>83074.700000000012</v>
      </c>
      <c r="S1118" s="1">
        <v>44290.33</v>
      </c>
      <c r="T1118" s="32">
        <v>78207.64</v>
      </c>
      <c r="U1118" s="31"/>
      <c r="V1118" s="2" t="s">
        <v>670</v>
      </c>
      <c r="W1118" s="10">
        <v>4037161.5</v>
      </c>
      <c r="X1118" s="10">
        <v>0</v>
      </c>
      <c r="Y1118" s="10">
        <v>0</v>
      </c>
      <c r="Z1118" s="10">
        <v>0</v>
      </c>
      <c r="AA1118" s="10">
        <v>0</v>
      </c>
      <c r="AB1118" s="10">
        <v>0</v>
      </c>
      <c r="AC1118" s="10">
        <v>0</v>
      </c>
      <c r="AD1118" s="10">
        <v>0</v>
      </c>
      <c r="AE1118" s="10">
        <v>0</v>
      </c>
      <c r="AF1118" s="10">
        <v>1421915.94</v>
      </c>
      <c r="AG1118" s="10">
        <v>0</v>
      </c>
      <c r="AH1118" s="10">
        <v>0</v>
      </c>
      <c r="AI1118" s="10">
        <v>2307281.41</v>
      </c>
      <c r="AJ1118" s="10">
        <v>201858.07</v>
      </c>
      <c r="AK1118" s="10">
        <v>30000</v>
      </c>
      <c r="AL1118" s="10">
        <v>76106.080000000002</v>
      </c>
      <c r="AN1118" s="31">
        <f t="shared" si="345"/>
        <v>0</v>
      </c>
      <c r="AO1118" s="13">
        <f t="shared" si="346"/>
        <v>-118783.37</v>
      </c>
      <c r="AP1118" s="13">
        <f t="shared" si="347"/>
        <v>14290.330000000002</v>
      </c>
      <c r="AQ1118" s="13">
        <f t="shared" si="348"/>
        <v>2101.5599999999977</v>
      </c>
      <c r="AR1118" s="13">
        <f t="shared" si="349"/>
        <v>102391.48</v>
      </c>
    </row>
    <row r="1119" spans="1:44" x14ac:dyDescent="0.25">
      <c r="A1119" s="5">
        <f t="shared" ref="A1119:B1119" si="385">+A1118+1</f>
        <v>1098</v>
      </c>
      <c r="B1119" s="26">
        <f t="shared" si="385"/>
        <v>332</v>
      </c>
      <c r="C1119" s="15" t="s">
        <v>247</v>
      </c>
      <c r="D1119" s="2" t="s">
        <v>1014</v>
      </c>
      <c r="E1119" s="30">
        <f t="shared" si="370"/>
        <v>4407312.3</v>
      </c>
      <c r="F1119" s="1">
        <v>0</v>
      </c>
      <c r="G1119" s="1">
        <v>0</v>
      </c>
      <c r="H1119" s="1">
        <v>155054.48000000001</v>
      </c>
      <c r="I1119" s="1">
        <v>0</v>
      </c>
      <c r="J1119" s="1">
        <v>0</v>
      </c>
      <c r="K1119" s="1">
        <v>0</v>
      </c>
      <c r="L1119" s="1">
        <v>272574.2</v>
      </c>
      <c r="M1119" s="1">
        <v>0</v>
      </c>
      <c r="N1119" s="1">
        <v>1427535.95</v>
      </c>
      <c r="O1119" s="1">
        <v>0</v>
      </c>
      <c r="P1119" s="1">
        <v>0</v>
      </c>
      <c r="Q1119" s="1">
        <v>2336031.92</v>
      </c>
      <c r="R1119" s="32">
        <v>93835.58</v>
      </c>
      <c r="S1119" s="1">
        <v>44318.270000000004</v>
      </c>
      <c r="T1119" s="32">
        <v>77961.899999999994</v>
      </c>
      <c r="U1119" s="31"/>
      <c r="V1119" s="2" t="s">
        <v>1014</v>
      </c>
      <c r="W1119" s="10">
        <v>4407312.3000000007</v>
      </c>
      <c r="X1119" s="10">
        <v>0</v>
      </c>
      <c r="Y1119" s="10">
        <v>0</v>
      </c>
      <c r="Z1119" s="10">
        <v>157959.84</v>
      </c>
      <c r="AA1119" s="10">
        <v>0</v>
      </c>
      <c r="AB1119" s="10">
        <v>0</v>
      </c>
      <c r="AC1119" s="10">
        <v>0</v>
      </c>
      <c r="AD1119" s="10">
        <v>253675.05</v>
      </c>
      <c r="AE1119" s="10">
        <v>0</v>
      </c>
      <c r="AF1119" s="10">
        <v>1396359.99</v>
      </c>
      <c r="AG1119" s="10">
        <v>0</v>
      </c>
      <c r="AH1119" s="10">
        <v>0</v>
      </c>
      <c r="AI1119" s="10">
        <v>2265812.87</v>
      </c>
      <c r="AJ1119" s="10">
        <v>220365.61</v>
      </c>
      <c r="AK1119" s="10">
        <v>30000</v>
      </c>
      <c r="AL1119" s="10">
        <v>83138.94</v>
      </c>
      <c r="AN1119" s="31">
        <f t="shared" si="345"/>
        <v>0</v>
      </c>
      <c r="AO1119" s="13">
        <f t="shared" si="346"/>
        <v>-126530.02999999998</v>
      </c>
      <c r="AP1119" s="13">
        <f t="shared" si="347"/>
        <v>14318.270000000004</v>
      </c>
      <c r="AQ1119" s="13">
        <f t="shared" si="348"/>
        <v>-5177.0400000000081</v>
      </c>
      <c r="AR1119" s="13">
        <f t="shared" si="349"/>
        <v>117388.79999999999</v>
      </c>
    </row>
    <row r="1120" spans="1:44" x14ac:dyDescent="0.25">
      <c r="A1120" s="5">
        <f t="shared" ref="A1120:B1120" si="386">+A1119+1</f>
        <v>1099</v>
      </c>
      <c r="B1120" s="26">
        <f t="shared" si="386"/>
        <v>333</v>
      </c>
      <c r="C1120" s="15" t="s">
        <v>60</v>
      </c>
      <c r="D1120" s="2" t="s">
        <v>61</v>
      </c>
      <c r="E1120" s="30">
        <f t="shared" si="370"/>
        <v>10821562.73</v>
      </c>
      <c r="F1120" s="32">
        <v>6294485.2999999998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32">
        <v>0</v>
      </c>
      <c r="M1120" s="1">
        <v>0</v>
      </c>
      <c r="N1120" s="1">
        <v>0</v>
      </c>
      <c r="O1120" s="1">
        <v>0</v>
      </c>
      <c r="P1120" s="32">
        <v>3750989.61</v>
      </c>
      <c r="Q1120" s="1">
        <v>0</v>
      </c>
      <c r="R1120" s="32">
        <v>541078.14</v>
      </c>
      <c r="S1120" s="32">
        <v>30000</v>
      </c>
      <c r="T1120" s="32">
        <v>205009.68</v>
      </c>
      <c r="U1120" s="31"/>
      <c r="V1120" s="2" t="s">
        <v>61</v>
      </c>
      <c r="W1120" s="10">
        <v>10840165.84</v>
      </c>
      <c r="X1120" s="10">
        <v>6294485.2999999998</v>
      </c>
      <c r="Y1120" s="10">
        <v>0</v>
      </c>
      <c r="Z1120" s="10">
        <v>0</v>
      </c>
      <c r="AA1120" s="10">
        <v>0</v>
      </c>
      <c r="AB1120" s="10">
        <v>0</v>
      </c>
      <c r="AC1120" s="10">
        <v>0</v>
      </c>
      <c r="AD1120" s="10">
        <v>0</v>
      </c>
      <c r="AE1120" s="10">
        <v>0</v>
      </c>
      <c r="AF1120" s="10">
        <v>0</v>
      </c>
      <c r="AG1120" s="10">
        <v>0</v>
      </c>
      <c r="AH1120" s="10">
        <v>3750989.61</v>
      </c>
      <c r="AI1120" s="10">
        <v>0</v>
      </c>
      <c r="AJ1120" s="10">
        <v>559681.25</v>
      </c>
      <c r="AK1120" s="10">
        <v>30000</v>
      </c>
      <c r="AL1120" s="10">
        <v>205009.68</v>
      </c>
      <c r="AN1120" s="31">
        <f t="shared" si="345"/>
        <v>-18603.109999999404</v>
      </c>
      <c r="AO1120" s="13">
        <f t="shared" si="346"/>
        <v>-18603.109999999986</v>
      </c>
      <c r="AP1120" s="13">
        <f t="shared" si="347"/>
        <v>0</v>
      </c>
      <c r="AQ1120" s="13">
        <f t="shared" si="348"/>
        <v>0</v>
      </c>
      <c r="AR1120" s="13">
        <f t="shared" si="349"/>
        <v>5.8207660913467407E-10</v>
      </c>
    </row>
    <row r="1121" spans="1:44" x14ac:dyDescent="0.25">
      <c r="A1121" s="5">
        <f t="shared" ref="A1121:B1121" si="387">+A1120+1</f>
        <v>1100</v>
      </c>
      <c r="B1121" s="26">
        <f t="shared" si="387"/>
        <v>334</v>
      </c>
      <c r="C1121" s="15" t="s">
        <v>60</v>
      </c>
      <c r="D1121" s="2" t="s">
        <v>1015</v>
      </c>
      <c r="E1121" s="30">
        <f t="shared" si="370"/>
        <v>23692492.780000005</v>
      </c>
      <c r="F1121" s="32">
        <v>3569173.12</v>
      </c>
      <c r="G1121" s="32">
        <v>2072907.19</v>
      </c>
      <c r="H1121" s="32">
        <v>647965.21</v>
      </c>
      <c r="I1121" s="32">
        <v>858019.69</v>
      </c>
      <c r="J1121" s="32">
        <v>0</v>
      </c>
      <c r="K1121" s="32">
        <v>0</v>
      </c>
      <c r="L1121" s="32">
        <v>222969.53</v>
      </c>
      <c r="M1121" s="32">
        <v>0</v>
      </c>
      <c r="N1121" s="32">
        <v>1627628.33</v>
      </c>
      <c r="O1121" s="32">
        <v>0</v>
      </c>
      <c r="P1121" s="32">
        <v>11149530.380000001</v>
      </c>
      <c r="Q1121" s="32">
        <v>2419672.42</v>
      </c>
      <c r="R1121" s="32">
        <v>596370.55000000005</v>
      </c>
      <c r="S1121" s="32">
        <v>72843.58</v>
      </c>
      <c r="T1121" s="32">
        <v>455412.78</v>
      </c>
      <c r="U1121" s="31"/>
      <c r="V1121" s="2" t="s">
        <v>1015</v>
      </c>
      <c r="W1121" s="10">
        <v>23015480.210000001</v>
      </c>
      <c r="X1121" s="10">
        <v>3469884.68</v>
      </c>
      <c r="Y1121" s="10">
        <v>2052061.01</v>
      </c>
      <c r="Z1121" s="10">
        <v>662038.56999999995</v>
      </c>
      <c r="AA1121" s="10">
        <v>883068.04</v>
      </c>
      <c r="AB1121" s="10">
        <v>0</v>
      </c>
      <c r="AC1121" s="10">
        <v>0</v>
      </c>
      <c r="AD1121" s="10">
        <v>207712.1</v>
      </c>
      <c r="AE1121" s="10">
        <v>0</v>
      </c>
      <c r="AF1121" s="10">
        <v>1517305.4</v>
      </c>
      <c r="AG1121" s="10">
        <v>0</v>
      </c>
      <c r="AH1121" s="10">
        <v>10709635.140000001</v>
      </c>
      <c r="AI1121" s="10">
        <v>2440014.5</v>
      </c>
      <c r="AJ1121" s="10">
        <v>595970.55000000005</v>
      </c>
      <c r="AK1121" s="10">
        <v>30000</v>
      </c>
      <c r="AL1121" s="10">
        <v>447790.22</v>
      </c>
      <c r="AN1121" s="31">
        <f t="shared" si="345"/>
        <v>677012.57000000402</v>
      </c>
      <c r="AO1121" s="13">
        <f t="shared" si="346"/>
        <v>400</v>
      </c>
      <c r="AP1121" s="13">
        <f t="shared" si="347"/>
        <v>42843.58</v>
      </c>
      <c r="AQ1121" s="13">
        <f t="shared" si="348"/>
        <v>7622.5600000000559</v>
      </c>
      <c r="AR1121" s="13">
        <f t="shared" si="349"/>
        <v>626146.43000000401</v>
      </c>
    </row>
    <row r="1122" spans="1:44" x14ac:dyDescent="0.25">
      <c r="A1122" s="5">
        <f t="shared" ref="A1122:B1122" si="388">+A1121+1</f>
        <v>1101</v>
      </c>
      <c r="B1122" s="26">
        <f t="shared" si="388"/>
        <v>335</v>
      </c>
      <c r="C1122" s="15" t="s">
        <v>60</v>
      </c>
      <c r="D1122" s="2" t="s">
        <v>62</v>
      </c>
      <c r="E1122" s="30">
        <f t="shared" si="370"/>
        <v>6836832.4100000001</v>
      </c>
      <c r="F1122" s="32">
        <v>6335690.9699999997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32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32">
        <v>341841.62</v>
      </c>
      <c r="S1122" s="32">
        <v>30000</v>
      </c>
      <c r="T1122" s="32">
        <v>129299.82</v>
      </c>
      <c r="U1122" s="31"/>
      <c r="V1122" s="2" t="s">
        <v>62</v>
      </c>
      <c r="W1122" s="10">
        <v>6852451.1200000001</v>
      </c>
      <c r="X1122" s="10">
        <v>6335690.9699999997</v>
      </c>
      <c r="Y1122" s="10">
        <v>0</v>
      </c>
      <c r="Z1122" s="10">
        <v>0</v>
      </c>
      <c r="AA1122" s="10">
        <v>0</v>
      </c>
      <c r="AB1122" s="10">
        <v>0</v>
      </c>
      <c r="AC1122" s="10">
        <v>0</v>
      </c>
      <c r="AD1122" s="10">
        <v>0</v>
      </c>
      <c r="AE1122" s="10">
        <v>0</v>
      </c>
      <c r="AF1122" s="10">
        <v>0</v>
      </c>
      <c r="AG1122" s="10">
        <v>0</v>
      </c>
      <c r="AH1122" s="10">
        <v>0</v>
      </c>
      <c r="AI1122" s="10">
        <v>0</v>
      </c>
      <c r="AJ1122" s="10">
        <v>357460.33</v>
      </c>
      <c r="AK1122" s="10">
        <v>30000</v>
      </c>
      <c r="AL1122" s="10">
        <v>129299.82</v>
      </c>
      <c r="AN1122" s="31">
        <f t="shared" si="345"/>
        <v>-15618.709999999963</v>
      </c>
      <c r="AO1122" s="13">
        <f t="shared" si="346"/>
        <v>-15618.710000000021</v>
      </c>
      <c r="AP1122" s="13">
        <f t="shared" si="347"/>
        <v>0</v>
      </c>
      <c r="AQ1122" s="13">
        <f t="shared" si="348"/>
        <v>0</v>
      </c>
      <c r="AR1122" s="13">
        <f t="shared" si="349"/>
        <v>5.8207660913467407E-11</v>
      </c>
    </row>
    <row r="1123" spans="1:44" x14ac:dyDescent="0.25">
      <c r="A1123" s="5">
        <f t="shared" ref="A1123:B1123" si="389">+A1122+1</f>
        <v>1102</v>
      </c>
      <c r="B1123" s="26">
        <f t="shared" si="389"/>
        <v>336</v>
      </c>
      <c r="C1123" s="15" t="s">
        <v>60</v>
      </c>
      <c r="D1123" s="2" t="s">
        <v>64</v>
      </c>
      <c r="E1123" s="30">
        <f t="shared" si="370"/>
        <v>7219889.1100000003</v>
      </c>
      <c r="F1123" s="32">
        <v>6692316.75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32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32">
        <v>360994.46</v>
      </c>
      <c r="S1123" s="32">
        <v>30000</v>
      </c>
      <c r="T1123" s="32">
        <v>136577.9</v>
      </c>
      <c r="U1123" s="31"/>
      <c r="V1123" s="2" t="s">
        <v>64</v>
      </c>
      <c r="W1123" s="10">
        <v>7236382.9100000001</v>
      </c>
      <c r="X1123" s="10">
        <v>6692316.75</v>
      </c>
      <c r="Y1123" s="10">
        <v>0</v>
      </c>
      <c r="Z1123" s="10">
        <v>0</v>
      </c>
      <c r="AA1123" s="10">
        <v>0</v>
      </c>
      <c r="AB1123" s="10">
        <v>0</v>
      </c>
      <c r="AC1123" s="10">
        <v>0</v>
      </c>
      <c r="AD1123" s="10">
        <v>0</v>
      </c>
      <c r="AE1123" s="10">
        <v>0</v>
      </c>
      <c r="AF1123" s="10">
        <v>0</v>
      </c>
      <c r="AG1123" s="10">
        <v>0</v>
      </c>
      <c r="AH1123" s="10">
        <v>0</v>
      </c>
      <c r="AI1123" s="10">
        <v>0</v>
      </c>
      <c r="AJ1123" s="10">
        <v>377488.26</v>
      </c>
      <c r="AK1123" s="10">
        <v>30000</v>
      </c>
      <c r="AL1123" s="10">
        <v>136577.9</v>
      </c>
      <c r="AN1123" s="31">
        <f t="shared" si="345"/>
        <v>-16493.799999999814</v>
      </c>
      <c r="AO1123" s="13">
        <f t="shared" si="346"/>
        <v>-16493.799999999988</v>
      </c>
      <c r="AP1123" s="13">
        <f t="shared" si="347"/>
        <v>0</v>
      </c>
      <c r="AQ1123" s="13">
        <f t="shared" si="348"/>
        <v>0</v>
      </c>
      <c r="AR1123" s="13">
        <f t="shared" si="349"/>
        <v>1.7462298274040222E-10</v>
      </c>
    </row>
    <row r="1124" spans="1:44" x14ac:dyDescent="0.25">
      <c r="A1124" s="5">
        <f t="shared" ref="A1124:B1124" si="390">+A1123+1</f>
        <v>1103</v>
      </c>
      <c r="B1124" s="26">
        <f t="shared" si="390"/>
        <v>337</v>
      </c>
      <c r="C1124" s="15" t="s">
        <v>60</v>
      </c>
      <c r="D1124" s="2" t="s">
        <v>264</v>
      </c>
      <c r="E1124" s="30">
        <f t="shared" si="370"/>
        <v>1628716.49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1516452.51</v>
      </c>
      <c r="O1124" s="1">
        <v>0</v>
      </c>
      <c r="P1124" s="1">
        <v>0</v>
      </c>
      <c r="Q1124" s="1">
        <v>0</v>
      </c>
      <c r="R1124" s="32">
        <v>51315.96</v>
      </c>
      <c r="S1124" s="1">
        <v>30000</v>
      </c>
      <c r="T1124" s="32">
        <v>30948.02</v>
      </c>
      <c r="U1124" s="31"/>
      <c r="V1124" s="2" t="s">
        <v>264</v>
      </c>
      <c r="W1124" s="10">
        <v>1628716.4900000002</v>
      </c>
      <c r="X1124" s="10">
        <v>0</v>
      </c>
      <c r="Y1124" s="10">
        <v>0</v>
      </c>
      <c r="Z1124" s="10">
        <v>0</v>
      </c>
      <c r="AA1124" s="10">
        <v>0</v>
      </c>
      <c r="AB1124" s="10">
        <v>0</v>
      </c>
      <c r="AC1124" s="10">
        <v>0</v>
      </c>
      <c r="AD1124" s="10">
        <v>0</v>
      </c>
      <c r="AE1124" s="10">
        <v>0</v>
      </c>
      <c r="AF1124" s="10">
        <v>1486935.05</v>
      </c>
      <c r="AG1124" s="10">
        <v>0</v>
      </c>
      <c r="AH1124" s="10">
        <v>0</v>
      </c>
      <c r="AI1124" s="10">
        <v>0</v>
      </c>
      <c r="AJ1124" s="10">
        <v>81435.820000000007</v>
      </c>
      <c r="AK1124" s="10">
        <v>30000</v>
      </c>
      <c r="AL1124" s="10">
        <v>30345.62</v>
      </c>
      <c r="AN1124" s="31">
        <f t="shared" si="345"/>
        <v>0</v>
      </c>
      <c r="AO1124" s="13">
        <f t="shared" si="346"/>
        <v>-30119.860000000008</v>
      </c>
      <c r="AP1124" s="13">
        <f t="shared" si="347"/>
        <v>0</v>
      </c>
      <c r="AQ1124" s="13">
        <f t="shared" si="348"/>
        <v>602.40000000000146</v>
      </c>
      <c r="AR1124" s="13">
        <f t="shared" si="349"/>
        <v>29517.460000000006</v>
      </c>
    </row>
    <row r="1125" spans="1:44" x14ac:dyDescent="0.25">
      <c r="A1125" s="5">
        <f t="shared" ref="A1125:B1125" si="391">+A1124+1</f>
        <v>1104</v>
      </c>
      <c r="B1125" s="26">
        <f t="shared" si="391"/>
        <v>338</v>
      </c>
      <c r="C1125" s="15" t="s">
        <v>60</v>
      </c>
      <c r="D1125" s="2" t="s">
        <v>1016</v>
      </c>
      <c r="E1125" s="30">
        <f t="shared" si="370"/>
        <v>6553853.79</v>
      </c>
      <c r="F1125" s="1">
        <v>819386.69</v>
      </c>
      <c r="G1125" s="1">
        <v>300435.06</v>
      </c>
      <c r="H1125" s="1">
        <v>108595.1</v>
      </c>
      <c r="I1125" s="1">
        <v>458773.45</v>
      </c>
      <c r="J1125" s="1">
        <v>0</v>
      </c>
      <c r="K1125" s="1">
        <v>0</v>
      </c>
      <c r="L1125" s="1">
        <v>176600.39</v>
      </c>
      <c r="M1125" s="1">
        <v>0</v>
      </c>
      <c r="N1125" s="1">
        <v>996411.96</v>
      </c>
      <c r="O1125" s="1">
        <v>0</v>
      </c>
      <c r="P1125" s="1">
        <v>1750669.26</v>
      </c>
      <c r="Q1125" s="1">
        <v>1608995.6</v>
      </c>
      <c r="R1125" s="32">
        <v>166991.44000000003</v>
      </c>
      <c r="S1125" s="1">
        <v>43641.14</v>
      </c>
      <c r="T1125" s="32">
        <v>123353.7</v>
      </c>
      <c r="U1125" s="31"/>
      <c r="V1125" s="2" t="s">
        <v>1016</v>
      </c>
      <c r="W1125" s="10">
        <v>6553853.79</v>
      </c>
      <c r="X1125" s="10">
        <v>798109.6</v>
      </c>
      <c r="Y1125" s="10">
        <v>291763.95</v>
      </c>
      <c r="Z1125" s="10">
        <v>112522.62</v>
      </c>
      <c r="AA1125" s="10">
        <v>450840.05</v>
      </c>
      <c r="AB1125" s="10">
        <v>0</v>
      </c>
      <c r="AC1125" s="10">
        <v>0</v>
      </c>
      <c r="AD1125" s="10">
        <v>164375.17000000001</v>
      </c>
      <c r="AE1125" s="10">
        <v>0</v>
      </c>
      <c r="AF1125" s="10">
        <v>983730.01</v>
      </c>
      <c r="AG1125" s="10">
        <v>0</v>
      </c>
      <c r="AH1125" s="10">
        <v>1697648.05</v>
      </c>
      <c r="AI1125" s="10">
        <v>1573248.42</v>
      </c>
      <c r="AJ1125" s="10">
        <v>327692.68</v>
      </c>
      <c r="AK1125" s="10">
        <v>30000</v>
      </c>
      <c r="AL1125" s="10">
        <v>123923.23999999999</v>
      </c>
      <c r="AN1125" s="31">
        <f t="shared" si="345"/>
        <v>0</v>
      </c>
      <c r="AO1125" s="13">
        <f t="shared" si="346"/>
        <v>-160701.23999999996</v>
      </c>
      <c r="AP1125" s="13">
        <f t="shared" si="347"/>
        <v>13641.14</v>
      </c>
      <c r="AQ1125" s="13">
        <f t="shared" si="348"/>
        <v>-569.5399999999936</v>
      </c>
      <c r="AR1125" s="13">
        <f t="shared" si="349"/>
        <v>147629.63999999996</v>
      </c>
    </row>
    <row r="1126" spans="1:44" x14ac:dyDescent="0.25">
      <c r="A1126" s="5">
        <f t="shared" ref="A1126:B1126" si="392">+A1125+1</f>
        <v>1105</v>
      </c>
      <c r="B1126" s="26">
        <f t="shared" si="392"/>
        <v>339</v>
      </c>
      <c r="C1126" s="15" t="s">
        <v>60</v>
      </c>
      <c r="D1126" s="2" t="s">
        <v>1017</v>
      </c>
      <c r="E1126" s="30">
        <f t="shared" si="370"/>
        <v>10088749.310000002</v>
      </c>
      <c r="F1126" s="1">
        <v>1273709.01</v>
      </c>
      <c r="G1126" s="1">
        <v>466905.93</v>
      </c>
      <c r="H1126" s="1">
        <v>171619.22</v>
      </c>
      <c r="I1126" s="1">
        <v>714979.28</v>
      </c>
      <c r="J1126" s="1">
        <v>0</v>
      </c>
      <c r="K1126" s="1">
        <v>0</v>
      </c>
      <c r="L1126" s="1">
        <v>272289.84000000003</v>
      </c>
      <c r="M1126" s="1">
        <v>0</v>
      </c>
      <c r="N1126" s="1">
        <v>1544754.57</v>
      </c>
      <c r="O1126" s="1">
        <v>0</v>
      </c>
      <c r="P1126" s="1">
        <v>2705093.91</v>
      </c>
      <c r="Q1126" s="1">
        <v>2496242.2000000002</v>
      </c>
      <c r="R1126" s="32">
        <v>207594.63</v>
      </c>
      <c r="S1126" s="1">
        <v>44250.3</v>
      </c>
      <c r="T1126" s="32">
        <v>191310.41999999998</v>
      </c>
      <c r="U1126" s="31"/>
      <c r="V1126" s="2" t="s">
        <v>1017</v>
      </c>
      <c r="W1126" s="10">
        <v>10088749.310000001</v>
      </c>
      <c r="X1126" s="10">
        <v>1230663.29</v>
      </c>
      <c r="Y1126" s="10">
        <v>449892.06</v>
      </c>
      <c r="Z1126" s="10">
        <v>173506.81</v>
      </c>
      <c r="AA1126" s="10">
        <v>695183.08</v>
      </c>
      <c r="AB1126" s="10">
        <v>0</v>
      </c>
      <c r="AC1126" s="10">
        <v>0</v>
      </c>
      <c r="AD1126" s="10">
        <v>253462.04</v>
      </c>
      <c r="AE1126" s="10">
        <v>0</v>
      </c>
      <c r="AF1126" s="10">
        <v>1516884.91</v>
      </c>
      <c r="AG1126" s="10">
        <v>0</v>
      </c>
      <c r="AH1126" s="10">
        <v>2617727.12</v>
      </c>
      <c r="AI1126" s="10">
        <v>2425906.2599999998</v>
      </c>
      <c r="AJ1126" s="10">
        <v>504437.46</v>
      </c>
      <c r="AK1126" s="10">
        <v>30000</v>
      </c>
      <c r="AL1126" s="10">
        <v>191086.27999999997</v>
      </c>
      <c r="AN1126" s="31">
        <f t="shared" si="345"/>
        <v>0</v>
      </c>
      <c r="AO1126" s="13">
        <f t="shared" si="346"/>
        <v>-296842.83</v>
      </c>
      <c r="AP1126" s="13">
        <f t="shared" si="347"/>
        <v>14250.300000000003</v>
      </c>
      <c r="AQ1126" s="13">
        <f t="shared" si="348"/>
        <v>224.14000000001397</v>
      </c>
      <c r="AR1126" s="13">
        <f t="shared" si="349"/>
        <v>282368.39</v>
      </c>
    </row>
    <row r="1127" spans="1:44" x14ac:dyDescent="0.25">
      <c r="A1127" s="5">
        <f t="shared" ref="A1127:B1127" si="393">+A1126+1</f>
        <v>1106</v>
      </c>
      <c r="B1127" s="26">
        <f t="shared" si="393"/>
        <v>340</v>
      </c>
      <c r="C1127" s="15" t="s">
        <v>60</v>
      </c>
      <c r="D1127" s="2" t="s">
        <v>1018</v>
      </c>
      <c r="E1127" s="30">
        <f t="shared" si="370"/>
        <v>14477095.83</v>
      </c>
      <c r="F1127" s="1">
        <v>2849309.17</v>
      </c>
      <c r="G1127" s="1">
        <v>1028266.78</v>
      </c>
      <c r="H1127" s="1">
        <v>0</v>
      </c>
      <c r="I1127" s="1">
        <v>0</v>
      </c>
      <c r="J1127" s="1">
        <v>0</v>
      </c>
      <c r="K1127" s="1">
        <v>0</v>
      </c>
      <c r="L1127" s="1">
        <v>603396.62</v>
      </c>
      <c r="M1127" s="1">
        <v>0</v>
      </c>
      <c r="N1127" s="1">
        <v>3487882.49</v>
      </c>
      <c r="O1127" s="1">
        <v>0</v>
      </c>
      <c r="P1127" s="1">
        <v>6057643.1699999999</v>
      </c>
      <c r="Q1127" s="1">
        <v>0</v>
      </c>
      <c r="R1127" s="32">
        <v>146638.66</v>
      </c>
      <c r="S1127" s="1">
        <v>30000</v>
      </c>
      <c r="T1127" s="32">
        <v>273958.94</v>
      </c>
      <c r="U1127" s="31"/>
      <c r="V1127" s="2" t="s">
        <v>1018</v>
      </c>
      <c r="W1127" s="10">
        <v>14477095.830000002</v>
      </c>
      <c r="X1127" s="10">
        <v>2727290.49</v>
      </c>
      <c r="Y1127" s="10">
        <v>997012.23</v>
      </c>
      <c r="Z1127" s="10">
        <v>0</v>
      </c>
      <c r="AA1127" s="10">
        <v>0</v>
      </c>
      <c r="AB1127" s="10">
        <v>0</v>
      </c>
      <c r="AC1127" s="10">
        <v>0</v>
      </c>
      <c r="AD1127" s="10">
        <v>561700.86</v>
      </c>
      <c r="AE1127" s="10">
        <v>0</v>
      </c>
      <c r="AF1127" s="10">
        <v>3361590.29</v>
      </c>
      <c r="AG1127" s="10">
        <v>0</v>
      </c>
      <c r="AH1127" s="10">
        <v>5801182.3700000001</v>
      </c>
      <c r="AI1127" s="10">
        <v>0</v>
      </c>
      <c r="AJ1127" s="10">
        <v>723854.79</v>
      </c>
      <c r="AK1127" s="10">
        <v>30000</v>
      </c>
      <c r="AL1127" s="10">
        <v>274464.8</v>
      </c>
      <c r="AN1127" s="31">
        <f t="shared" si="345"/>
        <v>0</v>
      </c>
      <c r="AO1127" s="13">
        <f t="shared" si="346"/>
        <v>-577216.13</v>
      </c>
      <c r="AP1127" s="13">
        <f t="shared" si="347"/>
        <v>0</v>
      </c>
      <c r="AQ1127" s="13">
        <f t="shared" si="348"/>
        <v>-505.85999999998603</v>
      </c>
      <c r="AR1127" s="13">
        <f t="shared" si="349"/>
        <v>577721.99</v>
      </c>
    </row>
    <row r="1128" spans="1:44" x14ac:dyDescent="0.25">
      <c r="A1128" s="5">
        <f t="shared" ref="A1128:B1128" si="394">+A1127+1</f>
        <v>1107</v>
      </c>
      <c r="B1128" s="26">
        <f t="shared" si="394"/>
        <v>341</v>
      </c>
      <c r="C1128" s="15" t="s">
        <v>60</v>
      </c>
      <c r="D1128" s="2" t="s">
        <v>1019</v>
      </c>
      <c r="E1128" s="30">
        <f t="shared" si="370"/>
        <v>71431168.239999995</v>
      </c>
      <c r="F1128" s="32">
        <v>10913167.34</v>
      </c>
      <c r="G1128" s="32">
        <v>6399770.1900000004</v>
      </c>
      <c r="H1128" s="32">
        <v>2033580.1</v>
      </c>
      <c r="I1128" s="32">
        <v>2712828.83</v>
      </c>
      <c r="J1128" s="32">
        <v>0</v>
      </c>
      <c r="K1128" s="32">
        <v>0</v>
      </c>
      <c r="L1128" s="32">
        <v>672995.35</v>
      </c>
      <c r="M1128" s="32">
        <v>0</v>
      </c>
      <c r="N1128" s="32">
        <v>4984614.93</v>
      </c>
      <c r="O1128" s="32">
        <v>0</v>
      </c>
      <c r="P1128" s="32">
        <v>33793738.859999999</v>
      </c>
      <c r="Q1128" s="32">
        <v>7531137.7599999998</v>
      </c>
      <c r="R1128" s="32">
        <v>898943.35</v>
      </c>
      <c r="S1128" s="32">
        <v>94385.97</v>
      </c>
      <c r="T1128" s="32">
        <v>1396005.56</v>
      </c>
      <c r="U1128" s="31"/>
      <c r="V1128" s="2" t="s">
        <v>1019</v>
      </c>
      <c r="W1128" s="10">
        <v>68492158.749999985</v>
      </c>
      <c r="X1128" s="10">
        <v>10470821.83</v>
      </c>
      <c r="Y1128" s="10">
        <v>6192357.1699999999</v>
      </c>
      <c r="Z1128" s="10">
        <v>1997786.28</v>
      </c>
      <c r="AA1128" s="10">
        <v>2664771.04</v>
      </c>
      <c r="AB1128" s="10">
        <v>0</v>
      </c>
      <c r="AC1128" s="10">
        <v>0</v>
      </c>
      <c r="AD1128" s="10">
        <v>626797.88</v>
      </c>
      <c r="AE1128" s="10">
        <v>0</v>
      </c>
      <c r="AF1128" s="10">
        <v>4578663.54</v>
      </c>
      <c r="AG1128" s="10">
        <v>0</v>
      </c>
      <c r="AH1128" s="10">
        <v>32317696.82</v>
      </c>
      <c r="AI1128" s="10">
        <v>7363056.5199999996</v>
      </c>
      <c r="AJ1128" s="10">
        <v>898943.35</v>
      </c>
      <c r="AK1128" s="10">
        <v>30000</v>
      </c>
      <c r="AL1128" s="10">
        <v>1351264.3199999998</v>
      </c>
      <c r="AN1128" s="31">
        <f t="shared" si="345"/>
        <v>2939009.4900000095</v>
      </c>
      <c r="AO1128" s="13">
        <f t="shared" si="346"/>
        <v>0</v>
      </c>
      <c r="AP1128" s="13">
        <f t="shared" si="347"/>
        <v>64385.97</v>
      </c>
      <c r="AQ1128" s="13">
        <f t="shared" si="348"/>
        <v>44741.240000000224</v>
      </c>
      <c r="AR1128" s="13">
        <f t="shared" si="349"/>
        <v>2829882.2800000091</v>
      </c>
    </row>
    <row r="1129" spans="1:44" x14ac:dyDescent="0.25">
      <c r="A1129" s="5">
        <f t="shared" ref="A1129:B1129" si="395">+A1128+1</f>
        <v>1108</v>
      </c>
      <c r="B1129" s="26">
        <f t="shared" si="395"/>
        <v>342</v>
      </c>
      <c r="C1129" s="15" t="s">
        <v>60</v>
      </c>
      <c r="D1129" s="2" t="s">
        <v>1020</v>
      </c>
      <c r="E1129" s="30">
        <f t="shared" si="370"/>
        <v>24733908.530000001</v>
      </c>
      <c r="F1129" s="1">
        <v>3154130.89</v>
      </c>
      <c r="G1129" s="1">
        <v>1128671.8400000001</v>
      </c>
      <c r="H1129" s="1">
        <v>433005.7</v>
      </c>
      <c r="I1129" s="1">
        <v>1774824.27</v>
      </c>
      <c r="J1129" s="1">
        <v>0</v>
      </c>
      <c r="K1129" s="1">
        <v>0</v>
      </c>
      <c r="L1129" s="1">
        <v>668733.56000000006</v>
      </c>
      <c r="M1129" s="1">
        <v>0</v>
      </c>
      <c r="N1129" s="1">
        <v>3913571.09</v>
      </c>
      <c r="O1129" s="1">
        <v>0</v>
      </c>
      <c r="P1129" s="1">
        <v>6721546.2300000004</v>
      </c>
      <c r="Q1129" s="1">
        <v>6213505.1100000003</v>
      </c>
      <c r="R1129" s="32">
        <v>222399.89999999997</v>
      </c>
      <c r="S1129" s="1">
        <v>46880.800000000003</v>
      </c>
      <c r="T1129" s="32">
        <v>456639.13999999996</v>
      </c>
      <c r="U1129" s="31"/>
      <c r="V1129" s="2" t="s">
        <v>1020</v>
      </c>
      <c r="W1129" s="10">
        <v>24733908.529999997</v>
      </c>
      <c r="X1129" s="10">
        <v>3022743.9</v>
      </c>
      <c r="Y1129" s="10">
        <v>1105020.77</v>
      </c>
      <c r="Z1129" s="10">
        <v>426165.85</v>
      </c>
      <c r="AA1129" s="10">
        <v>1707502.34</v>
      </c>
      <c r="AB1129" s="10">
        <v>0</v>
      </c>
      <c r="AC1129" s="10">
        <v>0</v>
      </c>
      <c r="AD1129" s="10">
        <v>622551.16</v>
      </c>
      <c r="AE1129" s="10">
        <v>0</v>
      </c>
      <c r="AF1129" s="10">
        <v>3725758.81</v>
      </c>
      <c r="AG1129" s="10">
        <v>0</v>
      </c>
      <c r="AH1129" s="10">
        <v>6429637.3200000003</v>
      </c>
      <c r="AI1129" s="10">
        <v>5958488.7000000002</v>
      </c>
      <c r="AJ1129" s="10">
        <v>1236695.42</v>
      </c>
      <c r="AK1129" s="10">
        <v>30000</v>
      </c>
      <c r="AL1129" s="10">
        <v>469344.25999999995</v>
      </c>
      <c r="AN1129" s="31">
        <f t="shared" si="345"/>
        <v>0</v>
      </c>
      <c r="AO1129" s="13">
        <f t="shared" si="346"/>
        <v>-1014295.52</v>
      </c>
      <c r="AP1129" s="13">
        <f t="shared" si="347"/>
        <v>16880.800000000003</v>
      </c>
      <c r="AQ1129" s="13">
        <f t="shared" si="348"/>
        <v>-12705.119999999995</v>
      </c>
      <c r="AR1129" s="13">
        <f t="shared" si="349"/>
        <v>1010119.84</v>
      </c>
    </row>
    <row r="1130" spans="1:44" x14ac:dyDescent="0.25">
      <c r="A1130" s="5">
        <f t="shared" ref="A1130:B1130" si="396">+A1129+1</f>
        <v>1109</v>
      </c>
      <c r="B1130" s="26">
        <f t="shared" si="396"/>
        <v>343</v>
      </c>
      <c r="C1130" s="15" t="s">
        <v>60</v>
      </c>
      <c r="D1130" s="2" t="s">
        <v>1021</v>
      </c>
      <c r="E1130" s="30">
        <f t="shared" si="370"/>
        <v>2189613.02</v>
      </c>
      <c r="F1130" s="1">
        <v>2089504.03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32">
        <v>29106.35</v>
      </c>
      <c r="S1130" s="1">
        <v>30000</v>
      </c>
      <c r="T1130" s="32">
        <v>41002.639999999999</v>
      </c>
      <c r="U1130" s="31"/>
      <c r="V1130" s="2" t="s">
        <v>1021</v>
      </c>
      <c r="W1130" s="10">
        <v>2212161.1800000002</v>
      </c>
      <c r="X1130" s="10">
        <v>2009129.73</v>
      </c>
      <c r="Y1130" s="10">
        <v>0</v>
      </c>
      <c r="Z1130" s="10">
        <v>0</v>
      </c>
      <c r="AA1130" s="10">
        <v>0</v>
      </c>
      <c r="AB1130" s="10">
        <v>0</v>
      </c>
      <c r="AC1130" s="10">
        <v>0</v>
      </c>
      <c r="AD1130" s="10">
        <v>0</v>
      </c>
      <c r="AE1130" s="10">
        <v>0</v>
      </c>
      <c r="AF1130" s="10">
        <v>0</v>
      </c>
      <c r="AG1130" s="10">
        <v>0</v>
      </c>
      <c r="AH1130" s="10">
        <v>0</v>
      </c>
      <c r="AI1130" s="10">
        <v>0</v>
      </c>
      <c r="AJ1130" s="10">
        <v>132028.81</v>
      </c>
      <c r="AK1130" s="10">
        <v>30000</v>
      </c>
      <c r="AL1130" s="10">
        <v>41002.639999999999</v>
      </c>
      <c r="AN1130" s="31">
        <f t="shared" si="345"/>
        <v>-22548.160000000149</v>
      </c>
      <c r="AO1130" s="13">
        <f t="shared" si="346"/>
        <v>-102922.45999999999</v>
      </c>
      <c r="AP1130" s="13">
        <f t="shared" si="347"/>
        <v>0</v>
      </c>
      <c r="AQ1130" s="13">
        <f t="shared" si="348"/>
        <v>0</v>
      </c>
      <c r="AR1130" s="13">
        <f t="shared" si="349"/>
        <v>80374.299999999843</v>
      </c>
    </row>
    <row r="1131" spans="1:44" x14ac:dyDescent="0.25">
      <c r="A1131" s="5">
        <f t="shared" ref="A1131:B1131" si="397">+A1130+1</f>
        <v>1110</v>
      </c>
      <c r="B1131" s="26">
        <f t="shared" si="397"/>
        <v>344</v>
      </c>
      <c r="C1131" s="15" t="s">
        <v>60</v>
      </c>
      <c r="D1131" s="2" t="s">
        <v>1022</v>
      </c>
      <c r="E1131" s="30">
        <f t="shared" si="370"/>
        <v>1426516.54</v>
      </c>
      <c r="F1131" s="1">
        <v>1347643.93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32">
        <v>22368.79</v>
      </c>
      <c r="S1131" s="1">
        <v>30000</v>
      </c>
      <c r="T1131" s="32">
        <v>26503.82</v>
      </c>
      <c r="U1131" s="31"/>
      <c r="V1131" s="2" t="s">
        <v>1022</v>
      </c>
      <c r="W1131" s="10">
        <v>1441206.5</v>
      </c>
      <c r="X1131" s="10">
        <v>1298686.8899999999</v>
      </c>
      <c r="Y1131" s="10">
        <v>0</v>
      </c>
      <c r="Z1131" s="10">
        <v>0</v>
      </c>
      <c r="AA1131" s="10">
        <v>0</v>
      </c>
      <c r="AB1131" s="10">
        <v>0</v>
      </c>
      <c r="AC1131" s="10">
        <v>0</v>
      </c>
      <c r="AD1131" s="10">
        <v>0</v>
      </c>
      <c r="AE1131" s="10">
        <v>0</v>
      </c>
      <c r="AF1131" s="10">
        <v>0</v>
      </c>
      <c r="AG1131" s="10">
        <v>0</v>
      </c>
      <c r="AH1131" s="10">
        <v>0</v>
      </c>
      <c r="AI1131" s="10">
        <v>0</v>
      </c>
      <c r="AJ1131" s="10">
        <v>86015.790000000008</v>
      </c>
      <c r="AK1131" s="10">
        <v>30000</v>
      </c>
      <c r="AL1131" s="10">
        <v>26503.82</v>
      </c>
      <c r="AN1131" s="31">
        <f t="shared" si="345"/>
        <v>-14689.959999999963</v>
      </c>
      <c r="AO1131" s="13">
        <f t="shared" si="346"/>
        <v>-63647.000000000007</v>
      </c>
      <c r="AP1131" s="13">
        <f t="shared" si="347"/>
        <v>0</v>
      </c>
      <c r="AQ1131" s="13">
        <f t="shared" si="348"/>
        <v>0</v>
      </c>
      <c r="AR1131" s="13">
        <f t="shared" si="349"/>
        <v>48957.040000000045</v>
      </c>
    </row>
    <row r="1132" spans="1:44" x14ac:dyDescent="0.25">
      <c r="A1132" s="5">
        <f t="shared" ref="A1132:B1132" si="398">+A1131+1</f>
        <v>1111</v>
      </c>
      <c r="B1132" s="26">
        <f t="shared" si="398"/>
        <v>345</v>
      </c>
      <c r="C1132" s="15" t="s">
        <v>60</v>
      </c>
      <c r="D1132" s="2" t="s">
        <v>1023</v>
      </c>
      <c r="E1132" s="30">
        <f t="shared" si="370"/>
        <v>8373908.75</v>
      </c>
      <c r="F1132" s="32">
        <v>5968090.5999999996</v>
      </c>
      <c r="G1132" s="1">
        <v>0</v>
      </c>
      <c r="H1132" s="1">
        <v>0</v>
      </c>
      <c r="I1132" s="32">
        <v>2037434.46</v>
      </c>
      <c r="J1132" s="1">
        <v>0</v>
      </c>
      <c r="K1132" s="1">
        <v>0</v>
      </c>
      <c r="L1132" s="32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32">
        <v>189597.15000000002</v>
      </c>
      <c r="S1132" s="32">
        <v>16212</v>
      </c>
      <c r="T1132" s="32">
        <v>162574.54</v>
      </c>
      <c r="U1132" s="31"/>
      <c r="V1132" s="2" t="s">
        <v>1023</v>
      </c>
      <c r="W1132" s="10">
        <v>8031121.459999999</v>
      </c>
      <c r="X1132" s="10">
        <v>5726464.5199999996</v>
      </c>
      <c r="Y1132" s="10">
        <v>0</v>
      </c>
      <c r="Z1132" s="10">
        <v>0</v>
      </c>
      <c r="AA1132" s="10">
        <v>1985965.32</v>
      </c>
      <c r="AB1132" s="10">
        <v>0</v>
      </c>
      <c r="AC1132" s="10">
        <v>0</v>
      </c>
      <c r="AD1132" s="10">
        <v>0</v>
      </c>
      <c r="AE1132" s="10">
        <v>0</v>
      </c>
      <c r="AF1132" s="10">
        <v>0</v>
      </c>
      <c r="AG1132" s="10">
        <v>0</v>
      </c>
      <c r="AH1132" s="10">
        <v>0</v>
      </c>
      <c r="AI1132" s="10">
        <v>0</v>
      </c>
      <c r="AJ1132" s="10">
        <v>131295.1</v>
      </c>
      <c r="AK1132" s="10">
        <v>30000</v>
      </c>
      <c r="AL1132" s="10">
        <v>157396.51999999999</v>
      </c>
      <c r="AN1132" s="31">
        <f t="shared" si="345"/>
        <v>342787.29000000097</v>
      </c>
      <c r="AO1132" s="13">
        <f t="shared" si="346"/>
        <v>58302.050000000017</v>
      </c>
      <c r="AP1132" s="13">
        <f t="shared" si="347"/>
        <v>-13788</v>
      </c>
      <c r="AQ1132" s="13">
        <f t="shared" si="348"/>
        <v>5178.0200000000186</v>
      </c>
      <c r="AR1132" s="13">
        <f t="shared" si="349"/>
        <v>293095.2200000009</v>
      </c>
    </row>
    <row r="1133" spans="1:44" x14ac:dyDescent="0.25">
      <c r="A1133" s="5">
        <f t="shared" ref="A1133:B1133" si="399">+A1132+1</f>
        <v>1112</v>
      </c>
      <c r="B1133" s="26">
        <f t="shared" si="399"/>
        <v>346</v>
      </c>
      <c r="C1133" s="15" t="s">
        <v>60</v>
      </c>
      <c r="D1133" s="2" t="s">
        <v>1024</v>
      </c>
      <c r="E1133" s="30">
        <f t="shared" si="370"/>
        <v>10194423.23</v>
      </c>
      <c r="F1133" s="1">
        <v>1288008.93</v>
      </c>
      <c r="G1133" s="1">
        <v>455504.98</v>
      </c>
      <c r="H1133" s="1">
        <v>173201.84</v>
      </c>
      <c r="I1133" s="1">
        <v>721850.66</v>
      </c>
      <c r="J1133" s="1">
        <v>0</v>
      </c>
      <c r="K1133" s="1">
        <v>0</v>
      </c>
      <c r="L1133" s="1">
        <v>275150.43</v>
      </c>
      <c r="M1133" s="1">
        <v>0</v>
      </c>
      <c r="N1133" s="1">
        <v>1570830.02</v>
      </c>
      <c r="O1133" s="1">
        <v>0</v>
      </c>
      <c r="P1133" s="1">
        <v>2745921.32</v>
      </c>
      <c r="Q1133" s="1">
        <v>2530607.12</v>
      </c>
      <c r="R1133" s="32">
        <v>200820.07</v>
      </c>
      <c r="S1133" s="1">
        <v>44660.86</v>
      </c>
      <c r="T1133" s="32">
        <v>187867</v>
      </c>
      <c r="U1133" s="31"/>
      <c r="V1133" s="2" t="s">
        <v>1024</v>
      </c>
      <c r="W1133" s="10">
        <v>10194423.23</v>
      </c>
      <c r="X1133" s="10">
        <v>1243594.27</v>
      </c>
      <c r="Y1133" s="10">
        <v>454619.23</v>
      </c>
      <c r="Z1133" s="10">
        <v>175329.91</v>
      </c>
      <c r="AA1133" s="10">
        <v>702487.61</v>
      </c>
      <c r="AB1133" s="10">
        <v>0</v>
      </c>
      <c r="AC1133" s="10">
        <v>0</v>
      </c>
      <c r="AD1133" s="10">
        <v>256125.26</v>
      </c>
      <c r="AE1133" s="10">
        <v>0</v>
      </c>
      <c r="AF1133" s="10">
        <v>1532823.32</v>
      </c>
      <c r="AG1133" s="10">
        <v>0</v>
      </c>
      <c r="AH1133" s="10">
        <v>2645232.41</v>
      </c>
      <c r="AI1133" s="10">
        <v>2451396.0299999998</v>
      </c>
      <c r="AJ1133" s="10">
        <v>509721.15</v>
      </c>
      <c r="AK1133" s="10">
        <v>30000</v>
      </c>
      <c r="AL1133" s="10">
        <v>193094.03999999998</v>
      </c>
      <c r="AN1133" s="31">
        <f t="shared" si="345"/>
        <v>0</v>
      </c>
      <c r="AO1133" s="13">
        <f t="shared" si="346"/>
        <v>-308901.08</v>
      </c>
      <c r="AP1133" s="13">
        <f t="shared" si="347"/>
        <v>14660.86</v>
      </c>
      <c r="AQ1133" s="13">
        <f t="shared" si="348"/>
        <v>-5227.039999999979</v>
      </c>
      <c r="AR1133" s="13">
        <f t="shared" si="349"/>
        <v>299467.26</v>
      </c>
    </row>
    <row r="1134" spans="1:44" x14ac:dyDescent="0.25">
      <c r="A1134" s="5">
        <f t="shared" ref="A1134:B1134" si="400">+A1133+1</f>
        <v>1113</v>
      </c>
      <c r="B1134" s="26">
        <f t="shared" si="400"/>
        <v>347</v>
      </c>
      <c r="C1134" s="15" t="s">
        <v>60</v>
      </c>
      <c r="D1134" s="2" t="s">
        <v>1025</v>
      </c>
      <c r="E1134" s="30">
        <f t="shared" si="370"/>
        <v>11557467.099999998</v>
      </c>
      <c r="F1134" s="32">
        <v>3344960.98</v>
      </c>
      <c r="G1134" s="32">
        <v>1945118.7</v>
      </c>
      <c r="H1134" s="32">
        <v>605469.47</v>
      </c>
      <c r="I1134" s="32">
        <v>802090.6</v>
      </c>
      <c r="J1134" s="32">
        <v>0</v>
      </c>
      <c r="K1134" s="32">
        <v>0</v>
      </c>
      <c r="L1134" s="32">
        <v>209190.12</v>
      </c>
      <c r="M1134" s="32">
        <v>0</v>
      </c>
      <c r="N1134" s="32">
        <v>1524654.19</v>
      </c>
      <c r="O1134" s="32">
        <v>0</v>
      </c>
      <c r="P1134" s="32">
        <v>0</v>
      </c>
      <c r="Q1134" s="32">
        <v>2264002.83</v>
      </c>
      <c r="R1134" s="32">
        <v>577434.5</v>
      </c>
      <c r="S1134" s="32">
        <v>72296.19</v>
      </c>
      <c r="T1134" s="32">
        <v>212249.52000000002</v>
      </c>
      <c r="U1134" s="31"/>
      <c r="V1134" s="2" t="s">
        <v>1025</v>
      </c>
      <c r="W1134" s="10">
        <v>21654840.610000003</v>
      </c>
      <c r="X1134" s="10">
        <v>3261887.97</v>
      </c>
      <c r="Y1134" s="10">
        <v>1929053.49</v>
      </c>
      <c r="Z1134" s="10">
        <v>622353.72</v>
      </c>
      <c r="AA1134" s="10">
        <v>830133.95</v>
      </c>
      <c r="AB1134" s="10">
        <v>0</v>
      </c>
      <c r="AC1134" s="10">
        <v>0</v>
      </c>
      <c r="AD1134" s="10">
        <v>195261.13</v>
      </c>
      <c r="AE1134" s="10">
        <v>0</v>
      </c>
      <c r="AF1134" s="10">
        <v>1426352.94</v>
      </c>
      <c r="AG1134" s="10">
        <v>0</v>
      </c>
      <c r="AH1134" s="10">
        <v>10067663.08</v>
      </c>
      <c r="AI1134" s="10">
        <v>2293751.71</v>
      </c>
      <c r="AJ1134" s="10">
        <v>577434.5</v>
      </c>
      <c r="AK1134" s="10">
        <v>30000</v>
      </c>
      <c r="AL1134" s="10">
        <v>420948.12</v>
      </c>
      <c r="AN1134" s="31">
        <f t="shared" si="345"/>
        <v>-10097373.510000005</v>
      </c>
      <c r="AO1134" s="13">
        <f t="shared" si="346"/>
        <v>0</v>
      </c>
      <c r="AP1134" s="13">
        <f t="shared" si="347"/>
        <v>42296.19</v>
      </c>
      <c r="AQ1134" s="13">
        <f t="shared" si="348"/>
        <v>-208698.59999999998</v>
      </c>
      <c r="AR1134" s="13">
        <f t="shared" si="349"/>
        <v>-9930971.1000000052</v>
      </c>
    </row>
    <row r="1135" spans="1:44" x14ac:dyDescent="0.25">
      <c r="A1135" s="5">
        <f t="shared" ref="A1135:B1135" si="401">+A1134+1</f>
        <v>1114</v>
      </c>
      <c r="B1135" s="26">
        <f t="shared" si="401"/>
        <v>348</v>
      </c>
      <c r="C1135" s="15" t="s">
        <v>60</v>
      </c>
      <c r="D1135" s="2" t="s">
        <v>1026</v>
      </c>
      <c r="E1135" s="30">
        <f t="shared" si="370"/>
        <v>10624598.389999999</v>
      </c>
      <c r="F1135" s="32">
        <v>3581142</v>
      </c>
      <c r="G1135" s="32">
        <v>2079834.78</v>
      </c>
      <c r="H1135" s="32">
        <v>649778.79</v>
      </c>
      <c r="I1135" s="32">
        <v>859899.95</v>
      </c>
      <c r="J1135" s="32">
        <v>0</v>
      </c>
      <c r="K1135" s="32">
        <v>0</v>
      </c>
      <c r="L1135" s="32">
        <v>223665.07</v>
      </c>
      <c r="M1135" s="1">
        <v>0</v>
      </c>
      <c r="N1135" s="1">
        <v>0</v>
      </c>
      <c r="O1135" s="1">
        <v>0</v>
      </c>
      <c r="P1135" s="32">
        <v>0</v>
      </c>
      <c r="Q1135" s="32">
        <v>2426982</v>
      </c>
      <c r="R1135" s="32">
        <v>536107.43999999994</v>
      </c>
      <c r="S1135" s="32">
        <v>73165.679999999993</v>
      </c>
      <c r="T1135" s="32">
        <v>194022.68</v>
      </c>
      <c r="U1135" s="31"/>
      <c r="V1135" s="2" t="s">
        <v>1026</v>
      </c>
      <c r="W1135" s="10">
        <v>21521969.860000003</v>
      </c>
      <c r="X1135" s="10">
        <v>3488968.51</v>
      </c>
      <c r="Y1135" s="10">
        <v>2063347.04</v>
      </c>
      <c r="Z1135" s="10">
        <v>665679.68999999994</v>
      </c>
      <c r="AA1135" s="10">
        <v>887924.78</v>
      </c>
      <c r="AB1135" s="10">
        <v>0</v>
      </c>
      <c r="AC1135" s="10">
        <v>0</v>
      </c>
      <c r="AD1135" s="10">
        <v>208854.48</v>
      </c>
      <c r="AE1135" s="10">
        <v>0</v>
      </c>
      <c r="AF1135" s="10">
        <v>0</v>
      </c>
      <c r="AG1135" s="10">
        <v>0</v>
      </c>
      <c r="AH1135" s="10">
        <v>10768536.449999999</v>
      </c>
      <c r="AI1135" s="10">
        <v>2453434.21</v>
      </c>
      <c r="AJ1135" s="10">
        <v>536107.43999999994</v>
      </c>
      <c r="AK1135" s="10">
        <v>30000</v>
      </c>
      <c r="AL1135" s="10">
        <v>419117.26</v>
      </c>
      <c r="AN1135" s="31">
        <f t="shared" si="345"/>
        <v>-10897371.470000004</v>
      </c>
      <c r="AO1135" s="13">
        <f t="shared" si="346"/>
        <v>0</v>
      </c>
      <c r="AP1135" s="13">
        <f t="shared" si="347"/>
        <v>43165.679999999993</v>
      </c>
      <c r="AQ1135" s="13">
        <f t="shared" si="348"/>
        <v>-225094.58000000002</v>
      </c>
      <c r="AR1135" s="13">
        <f t="shared" si="349"/>
        <v>-10715442.570000004</v>
      </c>
    </row>
    <row r="1136" spans="1:44" x14ac:dyDescent="0.25">
      <c r="A1136" s="5">
        <f t="shared" ref="A1136:B1136" si="402">+A1135+1</f>
        <v>1115</v>
      </c>
      <c r="B1136" s="26">
        <f t="shared" si="402"/>
        <v>349</v>
      </c>
      <c r="C1136" s="15" t="s">
        <v>60</v>
      </c>
      <c r="D1136" s="2" t="s">
        <v>1027</v>
      </c>
      <c r="E1136" s="30">
        <f t="shared" si="370"/>
        <v>12303399.42</v>
      </c>
      <c r="F1136" s="32">
        <v>3567464.35</v>
      </c>
      <c r="G1136" s="32">
        <v>2071858.17</v>
      </c>
      <c r="H1136" s="32">
        <v>647310.99</v>
      </c>
      <c r="I1136" s="32">
        <v>856623.85</v>
      </c>
      <c r="J1136" s="32">
        <v>0</v>
      </c>
      <c r="K1136" s="32">
        <v>0</v>
      </c>
      <c r="L1136" s="32">
        <v>222812.82</v>
      </c>
      <c r="M1136" s="1">
        <v>0</v>
      </c>
      <c r="N1136" s="32">
        <v>1626131.62</v>
      </c>
      <c r="O1136" s="1">
        <v>0</v>
      </c>
      <c r="P1136" s="32">
        <v>0</v>
      </c>
      <c r="Q1136" s="32">
        <v>2418347.83</v>
      </c>
      <c r="R1136" s="32">
        <v>593249.43999999994</v>
      </c>
      <c r="S1136" s="32">
        <v>73093.17</v>
      </c>
      <c r="T1136" s="32">
        <v>226507.18</v>
      </c>
      <c r="U1136" s="31"/>
      <c r="V1136" s="2" t="s">
        <v>1027</v>
      </c>
      <c r="W1136" s="10">
        <v>23038504.219999999</v>
      </c>
      <c r="X1136" s="10">
        <v>3473874.62</v>
      </c>
      <c r="Y1136" s="10">
        <v>2054420.63</v>
      </c>
      <c r="Z1136" s="10">
        <v>662799.84</v>
      </c>
      <c r="AA1136" s="10">
        <v>884083.47</v>
      </c>
      <c r="AB1136" s="10">
        <v>0</v>
      </c>
      <c r="AC1136" s="10">
        <v>0</v>
      </c>
      <c r="AD1136" s="10">
        <v>207950.94</v>
      </c>
      <c r="AE1136" s="10">
        <v>0</v>
      </c>
      <c r="AF1136" s="10">
        <v>1519050.11</v>
      </c>
      <c r="AG1136" s="10">
        <v>0</v>
      </c>
      <c r="AH1136" s="10">
        <v>10721949.869999999</v>
      </c>
      <c r="AI1136" s="10">
        <v>2442820.2000000002</v>
      </c>
      <c r="AJ1136" s="10">
        <v>593249.43999999994</v>
      </c>
      <c r="AK1136" s="10">
        <v>30000</v>
      </c>
      <c r="AL1136" s="10">
        <v>448305.1</v>
      </c>
      <c r="AN1136" s="31">
        <f t="shared" si="345"/>
        <v>-10735104.799999999</v>
      </c>
      <c r="AO1136" s="13">
        <f t="shared" si="346"/>
        <v>0</v>
      </c>
      <c r="AP1136" s="13">
        <f t="shared" si="347"/>
        <v>43093.17</v>
      </c>
      <c r="AQ1136" s="13">
        <f t="shared" si="348"/>
        <v>-221797.91999999998</v>
      </c>
      <c r="AR1136" s="13">
        <f t="shared" si="349"/>
        <v>-10556400.049999999</v>
      </c>
    </row>
    <row r="1137" spans="1:44" x14ac:dyDescent="0.25">
      <c r="A1137" s="5">
        <f t="shared" ref="A1137:B1137" si="403">+A1136+1</f>
        <v>1116</v>
      </c>
      <c r="B1137" s="26">
        <f t="shared" si="403"/>
        <v>350</v>
      </c>
      <c r="C1137" s="15" t="s">
        <v>60</v>
      </c>
      <c r="D1137" s="2" t="s">
        <v>73</v>
      </c>
      <c r="E1137" s="30">
        <f t="shared" si="370"/>
        <v>2639977.7200000002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32">
        <v>2428419.25</v>
      </c>
      <c r="Q1137" s="1">
        <v>0</v>
      </c>
      <c r="R1137" s="32">
        <v>131998.89000000001</v>
      </c>
      <c r="S1137" s="32">
        <v>30000</v>
      </c>
      <c r="T1137" s="32">
        <v>49559.58</v>
      </c>
      <c r="U1137" s="31"/>
      <c r="V1137" s="2" t="s">
        <v>73</v>
      </c>
      <c r="W1137" s="10">
        <v>2639977.7200000002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  <c r="AC1137" s="10">
        <v>0</v>
      </c>
      <c r="AD1137" s="10">
        <v>0</v>
      </c>
      <c r="AE1137" s="10">
        <v>0</v>
      </c>
      <c r="AF1137" s="10">
        <v>0</v>
      </c>
      <c r="AG1137" s="10">
        <v>0</v>
      </c>
      <c r="AH1137" s="10">
        <v>2428419.25</v>
      </c>
      <c r="AI1137" s="10">
        <v>0</v>
      </c>
      <c r="AJ1137" s="10">
        <v>131998.89000000001</v>
      </c>
      <c r="AK1137" s="10">
        <v>30000</v>
      </c>
      <c r="AL1137" s="10">
        <v>49559.58</v>
      </c>
      <c r="AN1137" s="31">
        <f t="shared" si="345"/>
        <v>0</v>
      </c>
      <c r="AO1137" s="13">
        <f t="shared" si="346"/>
        <v>0</v>
      </c>
      <c r="AP1137" s="13">
        <f t="shared" si="347"/>
        <v>0</v>
      </c>
      <c r="AQ1137" s="13">
        <f t="shared" si="348"/>
        <v>0</v>
      </c>
      <c r="AR1137" s="13">
        <f t="shared" si="349"/>
        <v>0</v>
      </c>
    </row>
    <row r="1138" spans="1:44" x14ac:dyDescent="0.25">
      <c r="A1138" s="5">
        <f t="shared" ref="A1138:B1138" si="404">+A1137+1</f>
        <v>1117</v>
      </c>
      <c r="B1138" s="26">
        <f t="shared" si="404"/>
        <v>351</v>
      </c>
      <c r="C1138" s="15" t="s">
        <v>60</v>
      </c>
      <c r="D1138" s="2" t="s">
        <v>1028</v>
      </c>
      <c r="E1138" s="30">
        <f t="shared" si="370"/>
        <v>72202425.180000022</v>
      </c>
      <c r="F1138" s="32">
        <v>11028084.07</v>
      </c>
      <c r="G1138" s="32">
        <v>6469503.6500000004</v>
      </c>
      <c r="H1138" s="32">
        <v>2055181.02</v>
      </c>
      <c r="I1138" s="32">
        <v>2742492.03</v>
      </c>
      <c r="J1138" s="32">
        <v>0</v>
      </c>
      <c r="K1138" s="32">
        <v>0</v>
      </c>
      <c r="L1138" s="32">
        <v>680260.52</v>
      </c>
      <c r="M1138" s="1">
        <v>0</v>
      </c>
      <c r="N1138" s="32">
        <v>4911614.53</v>
      </c>
      <c r="O1138" s="1">
        <v>0</v>
      </c>
      <c r="P1138" s="32">
        <v>34172261.100000001</v>
      </c>
      <c r="Q1138" s="32">
        <v>7620239.4199999999</v>
      </c>
      <c r="R1138" s="32">
        <v>1018741.79</v>
      </c>
      <c r="S1138" s="32">
        <v>95173.15</v>
      </c>
      <c r="T1138" s="32">
        <v>1408873.9</v>
      </c>
      <c r="U1138" s="31"/>
      <c r="V1138" s="2" t="s">
        <v>1028</v>
      </c>
      <c r="W1138" s="10">
        <v>69341774.970000014</v>
      </c>
      <c r="X1138" s="10">
        <v>10583927.65</v>
      </c>
      <c r="Y1138" s="10">
        <v>6259247</v>
      </c>
      <c r="Z1138" s="10">
        <v>2019366.35</v>
      </c>
      <c r="AA1138" s="10">
        <v>2693555.9</v>
      </c>
      <c r="AB1138" s="10">
        <v>0</v>
      </c>
      <c r="AC1138" s="10">
        <v>0</v>
      </c>
      <c r="AD1138" s="10">
        <v>633568.55000000005</v>
      </c>
      <c r="AE1138" s="10">
        <v>0</v>
      </c>
      <c r="AF1138" s="10">
        <v>4628122.25</v>
      </c>
      <c r="AG1138" s="10">
        <v>0</v>
      </c>
      <c r="AH1138" s="10">
        <v>32666792.550000001</v>
      </c>
      <c r="AI1138" s="10">
        <v>7442592.25</v>
      </c>
      <c r="AJ1138" s="10">
        <v>1018741.79</v>
      </c>
      <c r="AK1138" s="10">
        <v>30000</v>
      </c>
      <c r="AL1138" s="10">
        <v>1365860.6800000002</v>
      </c>
      <c r="AN1138" s="31">
        <f t="shared" si="345"/>
        <v>2860650.2100000083</v>
      </c>
      <c r="AO1138" s="13">
        <f t="shared" si="346"/>
        <v>0</v>
      </c>
      <c r="AP1138" s="13">
        <f t="shared" si="347"/>
        <v>65173.149999999994</v>
      </c>
      <c r="AQ1138" s="13">
        <f t="shared" si="348"/>
        <v>43013.219999999739</v>
      </c>
      <c r="AR1138" s="13">
        <f t="shared" si="349"/>
        <v>2752463.8400000087</v>
      </c>
    </row>
    <row r="1139" spans="1:44" x14ac:dyDescent="0.25">
      <c r="A1139" s="5">
        <f t="shared" ref="A1139:B1139" si="405">+A1138+1</f>
        <v>1118</v>
      </c>
      <c r="B1139" s="26">
        <f t="shared" si="405"/>
        <v>352</v>
      </c>
      <c r="C1139" s="15" t="s">
        <v>60</v>
      </c>
      <c r="D1139" s="2" t="s">
        <v>1029</v>
      </c>
      <c r="E1139" s="30">
        <f t="shared" si="370"/>
        <v>6187165.5899999999</v>
      </c>
      <c r="F1139" s="32">
        <v>3583881.09</v>
      </c>
      <c r="G1139" s="32">
        <v>2147099.4500000002</v>
      </c>
      <c r="H1139" s="1">
        <v>0</v>
      </c>
      <c r="I1139" s="1">
        <v>0</v>
      </c>
      <c r="J1139" s="1">
        <v>0</v>
      </c>
      <c r="K1139" s="1">
        <v>0</v>
      </c>
      <c r="L1139" s="32">
        <v>223800.59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32">
        <v>103689.84</v>
      </c>
      <c r="S1139" s="32">
        <v>13713</v>
      </c>
      <c r="T1139" s="32">
        <v>114981.62</v>
      </c>
      <c r="U1139" s="31"/>
      <c r="V1139" s="2" t="s">
        <v>1029</v>
      </c>
      <c r="W1139" s="10">
        <v>6047089.9799999995</v>
      </c>
      <c r="X1139" s="10">
        <v>3470607.39</v>
      </c>
      <c r="Y1139" s="10">
        <v>2052488.41</v>
      </c>
      <c r="Z1139" s="10">
        <v>0</v>
      </c>
      <c r="AA1139" s="10">
        <v>0</v>
      </c>
      <c r="AB1139" s="10">
        <v>0</v>
      </c>
      <c r="AC1139" s="10">
        <v>0</v>
      </c>
      <c r="AD1139" s="10">
        <v>207755.36</v>
      </c>
      <c r="AE1139" s="10">
        <v>0</v>
      </c>
      <c r="AF1139" s="10">
        <v>0</v>
      </c>
      <c r="AG1139" s="10">
        <v>0</v>
      </c>
      <c r="AH1139" s="10">
        <v>0</v>
      </c>
      <c r="AI1139" s="10">
        <v>0</v>
      </c>
      <c r="AJ1139" s="10">
        <v>169282.68</v>
      </c>
      <c r="AK1139" s="10">
        <v>30000</v>
      </c>
      <c r="AL1139" s="10">
        <v>116956.13999999998</v>
      </c>
      <c r="AN1139" s="31">
        <f t="shared" si="345"/>
        <v>140075.61000000034</v>
      </c>
      <c r="AO1139" s="13">
        <f t="shared" si="346"/>
        <v>-65592.84</v>
      </c>
      <c r="AP1139" s="13">
        <f t="shared" si="347"/>
        <v>-16287</v>
      </c>
      <c r="AQ1139" s="13">
        <f t="shared" si="348"/>
        <v>-1974.5199999999895</v>
      </c>
      <c r="AR1139" s="13">
        <f t="shared" si="349"/>
        <v>223929.97000000032</v>
      </c>
    </row>
    <row r="1140" spans="1:44" x14ac:dyDescent="0.25">
      <c r="A1140" s="5">
        <f t="shared" ref="A1140:B1140" si="406">+A1139+1</f>
        <v>1119</v>
      </c>
      <c r="B1140" s="26">
        <f t="shared" si="406"/>
        <v>353</v>
      </c>
      <c r="C1140" s="15" t="s">
        <v>60</v>
      </c>
      <c r="D1140" s="2" t="s">
        <v>1030</v>
      </c>
      <c r="E1140" s="30">
        <f t="shared" si="370"/>
        <v>49470405.299999997</v>
      </c>
      <c r="F1140" s="32">
        <v>14728921.27</v>
      </c>
      <c r="G1140" s="32">
        <v>8653881.3900000006</v>
      </c>
      <c r="H1140" s="32">
        <v>2752866.47</v>
      </c>
      <c r="I1140" s="32">
        <v>3679193.18</v>
      </c>
      <c r="J1140" s="32">
        <v>0</v>
      </c>
      <c r="K1140" s="32">
        <v>0</v>
      </c>
      <c r="L1140" s="32">
        <v>906914.53</v>
      </c>
      <c r="M1140" s="1">
        <v>0</v>
      </c>
      <c r="N1140" s="32">
        <v>6740134.1900000004</v>
      </c>
      <c r="O1140" s="1">
        <v>0</v>
      </c>
      <c r="P1140" s="1">
        <v>0</v>
      </c>
      <c r="Q1140" s="32">
        <v>10198379.18</v>
      </c>
      <c r="R1140" s="32">
        <v>763753.66999999993</v>
      </c>
      <c r="S1140" s="32">
        <v>91691.94</v>
      </c>
      <c r="T1140" s="32">
        <v>954669.48</v>
      </c>
      <c r="U1140" s="31"/>
      <c r="V1140" s="2" t="s">
        <v>1030</v>
      </c>
      <c r="W1140" s="10">
        <v>47401575.759999998</v>
      </c>
      <c r="X1140" s="10">
        <v>14110408</v>
      </c>
      <c r="Y1140" s="10">
        <v>8344778.25</v>
      </c>
      <c r="Z1140" s="10">
        <v>2692203.14</v>
      </c>
      <c r="AA1140" s="10">
        <v>3591027.25</v>
      </c>
      <c r="AB1140" s="10">
        <v>0</v>
      </c>
      <c r="AC1140" s="10">
        <v>0</v>
      </c>
      <c r="AD1140" s="10">
        <v>844668.55</v>
      </c>
      <c r="AE1140" s="10">
        <v>0</v>
      </c>
      <c r="AF1140" s="10">
        <v>6170175.7199999997</v>
      </c>
      <c r="AG1140" s="10">
        <v>0</v>
      </c>
      <c r="AH1140" s="10">
        <v>0</v>
      </c>
      <c r="AI1140" s="10">
        <v>9922404.6999999993</v>
      </c>
      <c r="AJ1140" s="10">
        <v>763753.66999999993</v>
      </c>
      <c r="AK1140" s="10">
        <v>30000</v>
      </c>
      <c r="AL1140" s="10">
        <v>932156.48</v>
      </c>
      <c r="AN1140" s="31">
        <f t="shared" si="345"/>
        <v>2068829.5399999991</v>
      </c>
      <c r="AO1140" s="13">
        <f t="shared" si="346"/>
        <v>0</v>
      </c>
      <c r="AP1140" s="13">
        <f t="shared" si="347"/>
        <v>61691.94</v>
      </c>
      <c r="AQ1140" s="13">
        <f t="shared" si="348"/>
        <v>22513</v>
      </c>
      <c r="AR1140" s="13">
        <f t="shared" si="349"/>
        <v>1984624.5999999992</v>
      </c>
    </row>
    <row r="1141" spans="1:44" x14ac:dyDescent="0.25">
      <c r="A1141" s="5">
        <f t="shared" ref="A1141:B1141" si="407">+A1140+1</f>
        <v>1120</v>
      </c>
      <c r="B1141" s="26">
        <f t="shared" si="407"/>
        <v>354</v>
      </c>
      <c r="C1141" s="15" t="s">
        <v>60</v>
      </c>
      <c r="D1141" s="2" t="s">
        <v>1031</v>
      </c>
      <c r="E1141" s="30">
        <f t="shared" si="370"/>
        <v>42101268.539999999</v>
      </c>
      <c r="F1141" s="32">
        <v>14601276.140000001</v>
      </c>
      <c r="G1141" s="32">
        <v>8578668.6099999994</v>
      </c>
      <c r="H1141" s="32">
        <v>2728900.95</v>
      </c>
      <c r="I1141" s="32">
        <v>3647210.77</v>
      </c>
      <c r="J1141" s="32">
        <v>0</v>
      </c>
      <c r="K1141" s="32">
        <v>0</v>
      </c>
      <c r="L1141" s="32">
        <v>899075.45</v>
      </c>
      <c r="M1141" s="1">
        <v>0</v>
      </c>
      <c r="N1141" s="1">
        <v>0</v>
      </c>
      <c r="O1141" s="1">
        <v>0</v>
      </c>
      <c r="P1141" s="1">
        <v>0</v>
      </c>
      <c r="Q1141" s="32">
        <v>10111570.17</v>
      </c>
      <c r="R1141" s="32">
        <v>633563.03</v>
      </c>
      <c r="S1141" s="32">
        <v>90953.7</v>
      </c>
      <c r="T1141" s="32">
        <v>810049.72000000009</v>
      </c>
      <c r="U1141" s="31"/>
      <c r="V1141" s="2" t="s">
        <v>1031</v>
      </c>
      <c r="W1141" s="10">
        <v>40629768.149999999</v>
      </c>
      <c r="X1141" s="10">
        <v>13989465.09</v>
      </c>
      <c r="Y1141" s="10">
        <v>8273253.5899999999</v>
      </c>
      <c r="Z1141" s="10">
        <v>2669127.7599999998</v>
      </c>
      <c r="AA1141" s="10">
        <v>3560247.9</v>
      </c>
      <c r="AB1141" s="10">
        <v>0</v>
      </c>
      <c r="AC1141" s="10">
        <v>0</v>
      </c>
      <c r="AD1141" s="10">
        <v>837428.75</v>
      </c>
      <c r="AE1141" s="10">
        <v>0</v>
      </c>
      <c r="AF1141" s="10">
        <v>0</v>
      </c>
      <c r="AG1141" s="10">
        <v>0</v>
      </c>
      <c r="AH1141" s="10">
        <v>0</v>
      </c>
      <c r="AI1141" s="10">
        <v>9837357.9299999997</v>
      </c>
      <c r="AJ1141" s="10">
        <v>633563.03</v>
      </c>
      <c r="AK1141" s="10">
        <v>30000</v>
      </c>
      <c r="AL1141" s="10">
        <v>799324.10000000009</v>
      </c>
      <c r="AN1141" s="31">
        <f t="shared" si="345"/>
        <v>1471500.3900000006</v>
      </c>
      <c r="AO1141" s="13">
        <f t="shared" si="346"/>
        <v>0</v>
      </c>
      <c r="AP1141" s="13">
        <f t="shared" si="347"/>
        <v>60953.7</v>
      </c>
      <c r="AQ1141" s="13">
        <f t="shared" si="348"/>
        <v>10725.619999999995</v>
      </c>
      <c r="AR1141" s="13">
        <f t="shared" si="349"/>
        <v>1399821.0700000008</v>
      </c>
    </row>
    <row r="1142" spans="1:44" x14ac:dyDescent="0.25">
      <c r="A1142" s="5">
        <f t="shared" ref="A1142:B1142" si="408">+A1141+1</f>
        <v>1121</v>
      </c>
      <c r="B1142" s="26">
        <f t="shared" si="408"/>
        <v>355</v>
      </c>
      <c r="C1142" s="15" t="s">
        <v>60</v>
      </c>
      <c r="D1142" s="2" t="s">
        <v>1032</v>
      </c>
      <c r="E1142" s="30">
        <f t="shared" si="370"/>
        <v>4961293.8499999987</v>
      </c>
      <c r="F1142" s="32">
        <v>3411166.53</v>
      </c>
      <c r="G1142" s="1">
        <v>0</v>
      </c>
      <c r="H1142" s="1">
        <v>0</v>
      </c>
      <c r="I1142" s="32">
        <v>1162011.75</v>
      </c>
      <c r="J1142" s="1">
        <v>0</v>
      </c>
      <c r="K1142" s="1">
        <v>0</v>
      </c>
      <c r="L1142" s="32">
        <v>193640.75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32">
        <v>87165.68</v>
      </c>
      <c r="S1142" s="32">
        <v>14678</v>
      </c>
      <c r="T1142" s="32">
        <v>92631.14</v>
      </c>
      <c r="U1142" s="31"/>
      <c r="V1142" s="2" t="s">
        <v>1032</v>
      </c>
      <c r="W1142" s="10">
        <v>4800394.83</v>
      </c>
      <c r="X1142" s="10">
        <v>3274343.12</v>
      </c>
      <c r="Y1142" s="10">
        <v>0</v>
      </c>
      <c r="Z1142" s="10">
        <v>0</v>
      </c>
      <c r="AA1142" s="10">
        <v>1135557.8600000001</v>
      </c>
      <c r="AB1142" s="10">
        <v>0</v>
      </c>
      <c r="AC1142" s="10">
        <v>0</v>
      </c>
      <c r="AD1142" s="10">
        <v>179663.59</v>
      </c>
      <c r="AE1142" s="10">
        <v>0</v>
      </c>
      <c r="AF1142" s="10">
        <v>0</v>
      </c>
      <c r="AG1142" s="10">
        <v>0</v>
      </c>
      <c r="AH1142" s="10">
        <v>0</v>
      </c>
      <c r="AI1142" s="10">
        <v>0</v>
      </c>
      <c r="AJ1142" s="10">
        <v>87165.68</v>
      </c>
      <c r="AK1142" s="10">
        <v>30000</v>
      </c>
      <c r="AL1142" s="10">
        <v>93664.580000000016</v>
      </c>
      <c r="AN1142" s="31">
        <f t="shared" si="345"/>
        <v>160899.01999999862</v>
      </c>
      <c r="AO1142" s="13">
        <f t="shared" si="346"/>
        <v>0</v>
      </c>
      <c r="AP1142" s="13">
        <f t="shared" si="347"/>
        <v>-15322</v>
      </c>
      <c r="AQ1142" s="13">
        <f t="shared" si="348"/>
        <v>-1033.4400000000169</v>
      </c>
      <c r="AR1142" s="13">
        <f t="shared" si="349"/>
        <v>177254.45999999862</v>
      </c>
    </row>
    <row r="1143" spans="1:44" x14ac:dyDescent="0.25">
      <c r="A1143" s="5">
        <f t="shared" ref="A1143:B1143" si="409">+A1142+1</f>
        <v>1122</v>
      </c>
      <c r="B1143" s="26">
        <f t="shared" si="409"/>
        <v>356</v>
      </c>
      <c r="C1143" s="15" t="s">
        <v>60</v>
      </c>
      <c r="D1143" s="2" t="s">
        <v>1033</v>
      </c>
      <c r="E1143" s="30">
        <f t="shared" si="370"/>
        <v>6164397.1699999999</v>
      </c>
      <c r="F1143" s="32">
        <v>3570379.81</v>
      </c>
      <c r="G1143" s="32">
        <v>2073466.84</v>
      </c>
      <c r="H1143" s="1">
        <v>0</v>
      </c>
      <c r="I1143" s="1">
        <v>0</v>
      </c>
      <c r="J1143" s="1">
        <v>0</v>
      </c>
      <c r="K1143" s="1">
        <v>0</v>
      </c>
      <c r="L1143" s="32">
        <v>222983.96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32">
        <v>169558.5</v>
      </c>
      <c r="S1143" s="32">
        <v>13471</v>
      </c>
      <c r="T1143" s="32">
        <v>114537.06</v>
      </c>
      <c r="U1143" s="31"/>
      <c r="V1143" s="2" t="s">
        <v>1033</v>
      </c>
      <c r="W1143" s="10">
        <v>6025735.7999999998</v>
      </c>
      <c r="X1143" s="10">
        <v>3457770.22</v>
      </c>
      <c r="Y1143" s="10">
        <v>2044896.63</v>
      </c>
      <c r="Z1143" s="10">
        <v>0</v>
      </c>
      <c r="AA1143" s="10">
        <v>0</v>
      </c>
      <c r="AB1143" s="10">
        <v>0</v>
      </c>
      <c r="AC1143" s="10">
        <v>0</v>
      </c>
      <c r="AD1143" s="10">
        <v>206986.91</v>
      </c>
      <c r="AE1143" s="10">
        <v>0</v>
      </c>
      <c r="AF1143" s="10">
        <v>0</v>
      </c>
      <c r="AG1143" s="10">
        <v>0</v>
      </c>
      <c r="AH1143" s="10">
        <v>0</v>
      </c>
      <c r="AI1143" s="10">
        <v>0</v>
      </c>
      <c r="AJ1143" s="10">
        <v>169558.5</v>
      </c>
      <c r="AK1143" s="10">
        <v>30000</v>
      </c>
      <c r="AL1143" s="10">
        <v>116523.54000000001</v>
      </c>
      <c r="AN1143" s="31">
        <f t="shared" si="345"/>
        <v>138661.37000000011</v>
      </c>
      <c r="AO1143" s="13">
        <f t="shared" si="346"/>
        <v>0</v>
      </c>
      <c r="AP1143" s="13">
        <f t="shared" si="347"/>
        <v>-16529</v>
      </c>
      <c r="AQ1143" s="13">
        <f t="shared" si="348"/>
        <v>-1986.4800000000105</v>
      </c>
      <c r="AR1143" s="13">
        <f t="shared" si="349"/>
        <v>157176.85000000012</v>
      </c>
    </row>
    <row r="1144" spans="1:44" x14ac:dyDescent="0.25">
      <c r="A1144" s="5">
        <f t="shared" ref="A1144:B1144" si="410">+A1143+1</f>
        <v>1123</v>
      </c>
      <c r="B1144" s="26">
        <f t="shared" si="410"/>
        <v>357</v>
      </c>
      <c r="C1144" s="15" t="s">
        <v>60</v>
      </c>
      <c r="D1144" s="2" t="s">
        <v>1034</v>
      </c>
      <c r="E1144" s="30">
        <f t="shared" si="370"/>
        <v>6873579.0199999996</v>
      </c>
      <c r="F1144" s="32">
        <v>3566385.75</v>
      </c>
      <c r="G1144" s="32">
        <v>2136834.6</v>
      </c>
      <c r="H1144" s="32">
        <v>647019.6</v>
      </c>
      <c r="I1144" s="1">
        <v>0</v>
      </c>
      <c r="J1144" s="1">
        <v>0</v>
      </c>
      <c r="K1144" s="1">
        <v>0</v>
      </c>
      <c r="L1144" s="32">
        <v>222746.23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32">
        <v>153615.76</v>
      </c>
      <c r="S1144" s="32">
        <v>19254</v>
      </c>
      <c r="T1144" s="32">
        <v>127723.08</v>
      </c>
      <c r="U1144" s="31"/>
      <c r="V1144" s="2" t="s">
        <v>1034</v>
      </c>
      <c r="W1144" s="10">
        <v>6749244.9799999986</v>
      </c>
      <c r="X1144" s="10">
        <v>3458053.11</v>
      </c>
      <c r="Y1144" s="10">
        <v>2045063.92</v>
      </c>
      <c r="Z1144" s="10">
        <v>659781.17000000004</v>
      </c>
      <c r="AA1144" s="10">
        <v>0</v>
      </c>
      <c r="AB1144" s="10">
        <v>0</v>
      </c>
      <c r="AC1144" s="10">
        <v>0</v>
      </c>
      <c r="AD1144" s="10">
        <v>207003.85</v>
      </c>
      <c r="AE1144" s="10">
        <v>0</v>
      </c>
      <c r="AF1144" s="10">
        <v>0</v>
      </c>
      <c r="AG1144" s="10">
        <v>0</v>
      </c>
      <c r="AH1144" s="10">
        <v>0</v>
      </c>
      <c r="AI1144" s="10">
        <v>0</v>
      </c>
      <c r="AJ1144" s="10">
        <v>219344.93</v>
      </c>
      <c r="AK1144" s="10">
        <v>30000</v>
      </c>
      <c r="AL1144" s="10">
        <v>129998</v>
      </c>
      <c r="AN1144" s="31">
        <f t="shared" si="345"/>
        <v>124334.04000000097</v>
      </c>
      <c r="AO1144" s="13">
        <f t="shared" si="346"/>
        <v>-65729.169999999984</v>
      </c>
      <c r="AP1144" s="13">
        <f t="shared" si="347"/>
        <v>-10746</v>
      </c>
      <c r="AQ1144" s="13">
        <f t="shared" si="348"/>
        <v>-2274.9199999999983</v>
      </c>
      <c r="AR1144" s="13">
        <f t="shared" si="349"/>
        <v>203084.13000000094</v>
      </c>
    </row>
    <row r="1145" spans="1:44" x14ac:dyDescent="0.25">
      <c r="A1145" s="5">
        <f t="shared" ref="A1145:B1145" si="411">+A1144+1</f>
        <v>1124</v>
      </c>
      <c r="B1145" s="26">
        <f t="shared" si="411"/>
        <v>358</v>
      </c>
      <c r="C1145" s="15" t="s">
        <v>60</v>
      </c>
      <c r="D1145" s="2" t="s">
        <v>1035</v>
      </c>
      <c r="E1145" s="30">
        <f t="shared" si="370"/>
        <v>3693721.7399999998</v>
      </c>
      <c r="F1145" s="32">
        <v>3232108.76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32">
        <v>190572.12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32">
        <v>175079.46</v>
      </c>
      <c r="S1145" s="32">
        <v>30000</v>
      </c>
      <c r="T1145" s="32">
        <v>65961.399999999994</v>
      </c>
      <c r="U1145" s="31"/>
      <c r="V1145" s="2" t="s">
        <v>1035</v>
      </c>
      <c r="W1145" s="10">
        <v>3693721.7399999998</v>
      </c>
      <c r="X1145" s="10">
        <v>3232108.76</v>
      </c>
      <c r="Y1145" s="10">
        <v>0</v>
      </c>
      <c r="Z1145" s="10">
        <v>0</v>
      </c>
      <c r="AA1145" s="10">
        <v>0</v>
      </c>
      <c r="AB1145" s="10">
        <v>0</v>
      </c>
      <c r="AC1145" s="10">
        <v>0</v>
      </c>
      <c r="AD1145" s="10">
        <v>177346.19</v>
      </c>
      <c r="AE1145" s="10">
        <v>0</v>
      </c>
      <c r="AF1145" s="10">
        <v>0</v>
      </c>
      <c r="AG1145" s="10">
        <v>0</v>
      </c>
      <c r="AH1145" s="10">
        <v>0</v>
      </c>
      <c r="AI1145" s="10">
        <v>0</v>
      </c>
      <c r="AJ1145" s="10">
        <v>184686.09</v>
      </c>
      <c r="AK1145" s="10">
        <v>30000</v>
      </c>
      <c r="AL1145" s="10">
        <v>69580.7</v>
      </c>
      <c r="AN1145" s="31">
        <f t="shared" ref="AN1145:AN1206" si="412">+E1145-W1145</f>
        <v>0</v>
      </c>
      <c r="AO1145" s="13">
        <f t="shared" ref="AO1145:AO1206" si="413">+R1145-AJ1145</f>
        <v>-9606.6300000000047</v>
      </c>
      <c r="AP1145" s="13">
        <f t="shared" ref="AP1145:AP1206" si="414">+S1145-AK1145</f>
        <v>0</v>
      </c>
      <c r="AQ1145" s="13">
        <f t="shared" ref="AQ1145:AQ1206" si="415">+T1145-AL1145</f>
        <v>-3619.3000000000029</v>
      </c>
      <c r="AR1145" s="13">
        <f t="shared" ref="AR1145:AR1206" si="416">+AN1145-AO1145-AP1145-AQ1145</f>
        <v>13225.930000000008</v>
      </c>
    </row>
    <row r="1146" spans="1:44" x14ac:dyDescent="0.25">
      <c r="A1146" s="5">
        <f t="shared" ref="A1146:B1146" si="417">+A1145+1</f>
        <v>1125</v>
      </c>
      <c r="B1146" s="26">
        <f t="shared" si="417"/>
        <v>359</v>
      </c>
      <c r="C1146" s="15" t="s">
        <v>60</v>
      </c>
      <c r="D1146" s="2" t="s">
        <v>1519</v>
      </c>
      <c r="E1146" s="30">
        <f t="shared" si="370"/>
        <v>2100021.9500000002</v>
      </c>
      <c r="F1146" s="32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32">
        <v>0</v>
      </c>
      <c r="M1146" s="1">
        <v>0</v>
      </c>
      <c r="N1146" s="1">
        <v>0</v>
      </c>
      <c r="O1146" s="1">
        <v>0</v>
      </c>
      <c r="P1146" s="1">
        <v>1925720.43</v>
      </c>
      <c r="Q1146" s="1">
        <v>0</v>
      </c>
      <c r="R1146" s="32">
        <v>105001.1</v>
      </c>
      <c r="S1146" s="32">
        <v>30000</v>
      </c>
      <c r="T1146" s="32">
        <v>39300.42</v>
      </c>
      <c r="U1146" s="31"/>
      <c r="V1146" s="2"/>
      <c r="AN1146" s="31"/>
      <c r="AO1146" s="13"/>
      <c r="AP1146" s="13"/>
      <c r="AQ1146" s="13"/>
      <c r="AR1146" s="13"/>
    </row>
    <row r="1147" spans="1:44" x14ac:dyDescent="0.25">
      <c r="A1147" s="5">
        <f t="shared" ref="A1147:B1147" si="418">+A1146+1</f>
        <v>1126</v>
      </c>
      <c r="B1147" s="26">
        <f t="shared" si="418"/>
        <v>360</v>
      </c>
      <c r="C1147" s="15" t="s">
        <v>60</v>
      </c>
      <c r="D1147" s="2" t="s">
        <v>1036</v>
      </c>
      <c r="E1147" s="30">
        <f t="shared" si="370"/>
        <v>38290612.150000006</v>
      </c>
      <c r="F1147" s="32">
        <v>10567364.51</v>
      </c>
      <c r="G1147" s="1">
        <v>0</v>
      </c>
      <c r="H1147" s="1">
        <v>0</v>
      </c>
      <c r="I1147" s="32">
        <v>3624977.47</v>
      </c>
      <c r="J1147" s="1">
        <v>0</v>
      </c>
      <c r="K1147" s="1">
        <v>0</v>
      </c>
      <c r="L1147" s="32">
        <v>0</v>
      </c>
      <c r="M1147" s="1">
        <v>0</v>
      </c>
      <c r="N1147" s="32">
        <v>9796183.7599999998</v>
      </c>
      <c r="O1147" s="1">
        <v>0</v>
      </c>
      <c r="P1147" s="32">
        <v>6123874.9400000004</v>
      </c>
      <c r="Q1147" s="32">
        <v>6632713.9000000004</v>
      </c>
      <c r="R1147" s="32">
        <v>687007.32</v>
      </c>
      <c r="S1147" s="32">
        <v>107785.48999999999</v>
      </c>
      <c r="T1147" s="32">
        <v>750704.76</v>
      </c>
      <c r="U1147" s="31"/>
      <c r="V1147" s="2" t="s">
        <v>1036</v>
      </c>
      <c r="W1147" s="10">
        <v>37063088.839999996</v>
      </c>
      <c r="X1147" s="10">
        <v>10131161.84</v>
      </c>
      <c r="Y1147" s="10">
        <v>0</v>
      </c>
      <c r="Z1147" s="10">
        <v>0</v>
      </c>
      <c r="AA1147" s="10">
        <v>3513535.45</v>
      </c>
      <c r="AB1147" s="10">
        <v>0</v>
      </c>
      <c r="AC1147" s="10">
        <v>0</v>
      </c>
      <c r="AD1147" s="10">
        <v>0</v>
      </c>
      <c r="AE1147" s="10">
        <v>0</v>
      </c>
      <c r="AF1147" s="10">
        <v>9425254.7100000009</v>
      </c>
      <c r="AG1147" s="10">
        <v>0</v>
      </c>
      <c r="AH1147" s="10">
        <v>6037329.6600000001</v>
      </c>
      <c r="AI1147" s="10">
        <v>6511878.2400000002</v>
      </c>
      <c r="AJ1147" s="10">
        <v>687007.32</v>
      </c>
      <c r="AK1147" s="10">
        <v>30000</v>
      </c>
      <c r="AL1147" s="10">
        <v>726921.62</v>
      </c>
      <c r="AN1147" s="31">
        <f t="shared" si="412"/>
        <v>1227523.3100000098</v>
      </c>
      <c r="AO1147" s="13">
        <f t="shared" si="413"/>
        <v>0</v>
      </c>
      <c r="AP1147" s="13">
        <f t="shared" si="414"/>
        <v>77785.489999999991</v>
      </c>
      <c r="AQ1147" s="13">
        <f t="shared" si="415"/>
        <v>23783.140000000014</v>
      </c>
      <c r="AR1147" s="13">
        <f t="shared" si="416"/>
        <v>1125954.6800000099</v>
      </c>
    </row>
    <row r="1148" spans="1:44" x14ac:dyDescent="0.25">
      <c r="A1148" s="5">
        <f t="shared" ref="A1148:B1148" si="419">+A1147+1</f>
        <v>1127</v>
      </c>
      <c r="B1148" s="26">
        <f t="shared" si="419"/>
        <v>361</v>
      </c>
      <c r="C1148" s="15" t="s">
        <v>60</v>
      </c>
      <c r="D1148" s="2" t="s">
        <v>1037</v>
      </c>
      <c r="E1148" s="30">
        <f t="shared" si="370"/>
        <v>3591360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3450637</v>
      </c>
      <c r="N1148" s="1">
        <v>0</v>
      </c>
      <c r="O1148" s="1">
        <v>0</v>
      </c>
      <c r="P1148" s="1">
        <v>0</v>
      </c>
      <c r="Q1148" s="1">
        <v>0</v>
      </c>
      <c r="R1148" s="32">
        <v>40301.839999999997</v>
      </c>
      <c r="S1148" s="32">
        <v>30000</v>
      </c>
      <c r="T1148" s="32">
        <v>70421.16</v>
      </c>
      <c r="U1148" s="31"/>
      <c r="V1148" s="2" t="s">
        <v>1037</v>
      </c>
      <c r="W1148" s="10">
        <v>3591360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  <c r="AC1148" s="10">
        <v>0</v>
      </c>
      <c r="AD1148" s="10">
        <v>0</v>
      </c>
      <c r="AE1148" s="10">
        <v>3314156.16</v>
      </c>
      <c r="AF1148" s="10">
        <v>0</v>
      </c>
      <c r="AG1148" s="10">
        <v>0</v>
      </c>
      <c r="AH1148" s="10">
        <v>0</v>
      </c>
      <c r="AI1148" s="10">
        <v>0</v>
      </c>
      <c r="AJ1148" s="10">
        <v>179568</v>
      </c>
      <c r="AK1148" s="10">
        <v>30000</v>
      </c>
      <c r="AL1148" s="10">
        <v>67635.839999999997</v>
      </c>
      <c r="AN1148" s="31">
        <f t="shared" si="412"/>
        <v>0</v>
      </c>
      <c r="AO1148" s="13">
        <f t="shared" si="413"/>
        <v>-139266.16</v>
      </c>
      <c r="AP1148" s="13">
        <f t="shared" si="414"/>
        <v>0</v>
      </c>
      <c r="AQ1148" s="13">
        <f t="shared" si="415"/>
        <v>2785.320000000007</v>
      </c>
      <c r="AR1148" s="13">
        <f t="shared" si="416"/>
        <v>136480.84</v>
      </c>
    </row>
    <row r="1149" spans="1:44" x14ac:dyDescent="0.25">
      <c r="A1149" s="5">
        <f t="shared" ref="A1149:B1149" si="420">+A1148+1</f>
        <v>1128</v>
      </c>
      <c r="B1149" s="26">
        <f t="shared" si="420"/>
        <v>362</v>
      </c>
      <c r="C1149" s="15" t="s">
        <v>60</v>
      </c>
      <c r="D1149" s="2" t="s">
        <v>1038</v>
      </c>
      <c r="E1149" s="30">
        <f t="shared" si="370"/>
        <v>15447806.279999999</v>
      </c>
      <c r="F1149" s="32">
        <v>6839785.8399999999</v>
      </c>
      <c r="G1149" s="32">
        <v>3763513.1</v>
      </c>
      <c r="H1149" s="32">
        <v>1576332.83</v>
      </c>
      <c r="I1149" s="32">
        <v>2345972.0099999998</v>
      </c>
      <c r="J1149" s="1">
        <v>0</v>
      </c>
      <c r="K1149" s="1">
        <v>0</v>
      </c>
      <c r="L1149" s="32">
        <v>386412.56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32">
        <v>215408.02000000002</v>
      </c>
      <c r="S1149" s="32">
        <v>24627</v>
      </c>
      <c r="T1149" s="32">
        <v>295754.92000000004</v>
      </c>
      <c r="U1149" s="31"/>
      <c r="V1149" s="2" t="s">
        <v>1038</v>
      </c>
      <c r="W1149" s="10">
        <v>14890823.989999998</v>
      </c>
      <c r="X1149" s="10">
        <v>6553438.6399999997</v>
      </c>
      <c r="Y1149" s="10">
        <v>3634978.82</v>
      </c>
      <c r="Z1149" s="10">
        <v>1531738.35</v>
      </c>
      <c r="AA1149" s="10">
        <v>2272763.91</v>
      </c>
      <c r="AB1149" s="10">
        <v>0</v>
      </c>
      <c r="AC1149" s="10">
        <v>0</v>
      </c>
      <c r="AD1149" s="10">
        <v>359587.95</v>
      </c>
      <c r="AE1149" s="10">
        <v>0</v>
      </c>
      <c r="AF1149" s="10">
        <v>0</v>
      </c>
      <c r="AG1149" s="10">
        <v>0</v>
      </c>
      <c r="AH1149" s="10">
        <v>0</v>
      </c>
      <c r="AI1149" s="10">
        <v>0</v>
      </c>
      <c r="AJ1149" s="10">
        <v>215408.02000000002</v>
      </c>
      <c r="AK1149" s="10">
        <v>30000</v>
      </c>
      <c r="AL1149" s="10">
        <v>292908.30000000005</v>
      </c>
      <c r="AN1149" s="31">
        <f t="shared" si="412"/>
        <v>556982.29000000097</v>
      </c>
      <c r="AO1149" s="13">
        <f t="shared" si="413"/>
        <v>0</v>
      </c>
      <c r="AP1149" s="13">
        <f t="shared" si="414"/>
        <v>-5373</v>
      </c>
      <c r="AQ1149" s="13">
        <f t="shared" si="415"/>
        <v>2846.6199999999953</v>
      </c>
      <c r="AR1149" s="13">
        <f t="shared" si="416"/>
        <v>559508.67000000097</v>
      </c>
    </row>
    <row r="1150" spans="1:44" x14ac:dyDescent="0.25">
      <c r="A1150" s="5">
        <f t="shared" ref="A1150:B1150" si="421">+A1149+1</f>
        <v>1129</v>
      </c>
      <c r="B1150" s="26">
        <f t="shared" si="421"/>
        <v>363</v>
      </c>
      <c r="C1150" s="15" t="s">
        <v>60</v>
      </c>
      <c r="D1150" s="2" t="s">
        <v>1039</v>
      </c>
      <c r="E1150" s="30">
        <f t="shared" si="370"/>
        <v>10223431.74</v>
      </c>
      <c r="F1150" s="1">
        <v>1291684.3799999999</v>
      </c>
      <c r="G1150" s="1">
        <v>456807.45</v>
      </c>
      <c r="H1150" s="1">
        <v>173759.5</v>
      </c>
      <c r="I1150" s="1">
        <v>723898.64</v>
      </c>
      <c r="J1150" s="1">
        <v>0</v>
      </c>
      <c r="K1150" s="1">
        <v>0</v>
      </c>
      <c r="L1150" s="1">
        <v>275935.69</v>
      </c>
      <c r="M1150" s="1">
        <v>0</v>
      </c>
      <c r="N1150" s="1">
        <v>1574873</v>
      </c>
      <c r="O1150" s="1">
        <v>0</v>
      </c>
      <c r="P1150" s="1">
        <v>2753269.59</v>
      </c>
      <c r="Q1150" s="1">
        <v>2537630.4</v>
      </c>
      <c r="R1150" s="32">
        <v>202594.32</v>
      </c>
      <c r="S1150" s="1">
        <v>44575.53</v>
      </c>
      <c r="T1150" s="32">
        <v>188403.24</v>
      </c>
      <c r="U1150" s="31"/>
      <c r="V1150" s="2" t="s">
        <v>1039</v>
      </c>
      <c r="W1150" s="10">
        <v>10223431.739999998</v>
      </c>
      <c r="X1150" s="10">
        <v>1247143.95</v>
      </c>
      <c r="Y1150" s="10">
        <v>455916.88</v>
      </c>
      <c r="Z1150" s="10">
        <v>175830.36</v>
      </c>
      <c r="AA1150" s="10">
        <v>704492.77</v>
      </c>
      <c r="AB1150" s="10">
        <v>0</v>
      </c>
      <c r="AC1150" s="10">
        <v>0</v>
      </c>
      <c r="AD1150" s="10">
        <v>256856.34</v>
      </c>
      <c r="AE1150" s="10">
        <v>0</v>
      </c>
      <c r="AF1150" s="10">
        <v>1537198.55</v>
      </c>
      <c r="AG1150" s="10">
        <v>0</v>
      </c>
      <c r="AH1150" s="10">
        <v>2652782.88</v>
      </c>
      <c r="AI1150" s="10">
        <v>2458393.2200000002</v>
      </c>
      <c r="AJ1150" s="10">
        <v>511171.59</v>
      </c>
      <c r="AK1150" s="10">
        <v>30000</v>
      </c>
      <c r="AL1150" s="10">
        <v>193645.2</v>
      </c>
      <c r="AN1150" s="31">
        <f t="shared" si="412"/>
        <v>0</v>
      </c>
      <c r="AO1150" s="13">
        <f t="shared" si="413"/>
        <v>-308577.27</v>
      </c>
      <c r="AP1150" s="13">
        <f t="shared" si="414"/>
        <v>14575.529999999999</v>
      </c>
      <c r="AQ1150" s="13">
        <f t="shared" si="415"/>
        <v>-5241.960000000021</v>
      </c>
      <c r="AR1150" s="13">
        <f t="shared" si="416"/>
        <v>299243.7</v>
      </c>
    </row>
    <row r="1151" spans="1:44" x14ac:dyDescent="0.25">
      <c r="A1151" s="5">
        <f t="shared" ref="A1151:B1151" si="422">+A1150+1</f>
        <v>1130</v>
      </c>
      <c r="B1151" s="26">
        <f t="shared" si="422"/>
        <v>364</v>
      </c>
      <c r="C1151" s="15" t="s">
        <v>60</v>
      </c>
      <c r="D1151" s="2" t="s">
        <v>1040</v>
      </c>
      <c r="E1151" s="30">
        <f t="shared" si="370"/>
        <v>2825199.9799999995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2692404.82</v>
      </c>
      <c r="Q1151" s="1">
        <v>0</v>
      </c>
      <c r="R1151" s="32">
        <v>49716.36</v>
      </c>
      <c r="S1151" s="1">
        <v>30000</v>
      </c>
      <c r="T1151" s="32">
        <v>53078.8</v>
      </c>
      <c r="U1151" s="31"/>
      <c r="V1151" s="2" t="s">
        <v>1040</v>
      </c>
      <c r="W1151" s="10">
        <v>2825199.98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  <c r="AC1151" s="10">
        <v>0</v>
      </c>
      <c r="AD1151" s="10">
        <v>0</v>
      </c>
      <c r="AE1151" s="10">
        <v>0</v>
      </c>
      <c r="AF1151" s="10">
        <v>0</v>
      </c>
      <c r="AG1151" s="10">
        <v>0</v>
      </c>
      <c r="AH1151" s="10">
        <v>2600861.1800000002</v>
      </c>
      <c r="AI1151" s="10">
        <v>0</v>
      </c>
      <c r="AJ1151" s="10">
        <v>141260</v>
      </c>
      <c r="AK1151" s="10">
        <v>30000</v>
      </c>
      <c r="AL1151" s="10">
        <v>53078.8</v>
      </c>
      <c r="AN1151" s="31">
        <f t="shared" si="412"/>
        <v>0</v>
      </c>
      <c r="AO1151" s="13">
        <f t="shared" si="413"/>
        <v>-91543.64</v>
      </c>
      <c r="AP1151" s="13">
        <f t="shared" si="414"/>
        <v>0</v>
      </c>
      <c r="AQ1151" s="13">
        <f t="shared" si="415"/>
        <v>0</v>
      </c>
      <c r="AR1151" s="13">
        <f t="shared" si="416"/>
        <v>91543.64</v>
      </c>
    </row>
    <row r="1152" spans="1:44" x14ac:dyDescent="0.25">
      <c r="A1152" s="5">
        <f t="shared" ref="A1152:B1152" si="423">+A1151+1</f>
        <v>1131</v>
      </c>
      <c r="B1152" s="26">
        <f t="shared" si="423"/>
        <v>365</v>
      </c>
      <c r="C1152" s="15" t="s">
        <v>60</v>
      </c>
      <c r="D1152" s="2" t="s">
        <v>1041</v>
      </c>
      <c r="E1152" s="30">
        <f t="shared" si="370"/>
        <v>1533474.1400000004</v>
      </c>
      <c r="F1152" s="1">
        <v>839546.76</v>
      </c>
      <c r="G1152" s="1">
        <v>293641.13</v>
      </c>
      <c r="H1152" s="1">
        <v>111022.61</v>
      </c>
      <c r="I1152" s="1">
        <v>0</v>
      </c>
      <c r="J1152" s="1">
        <v>0</v>
      </c>
      <c r="K1152" s="1">
        <v>0</v>
      </c>
      <c r="L1152" s="1">
        <v>180815.78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32">
        <v>53343.740000000005</v>
      </c>
      <c r="S1152" s="1">
        <v>30000</v>
      </c>
      <c r="T1152" s="32">
        <v>25104.12</v>
      </c>
      <c r="U1152" s="31"/>
      <c r="V1152" s="2" t="s">
        <v>1041</v>
      </c>
      <c r="W1152" s="10">
        <v>1533474.14</v>
      </c>
      <c r="X1152" s="10">
        <v>816499.61</v>
      </c>
      <c r="Y1152" s="10">
        <v>298486.77</v>
      </c>
      <c r="Z1152" s="10">
        <v>115115.35</v>
      </c>
      <c r="AA1152" s="10">
        <v>0</v>
      </c>
      <c r="AB1152" s="10">
        <v>0</v>
      </c>
      <c r="AC1152" s="10">
        <v>0</v>
      </c>
      <c r="AD1152" s="10">
        <v>168162.69</v>
      </c>
      <c r="AE1152" s="10">
        <v>0</v>
      </c>
      <c r="AF1152" s="10">
        <v>0</v>
      </c>
      <c r="AG1152" s="10">
        <v>0</v>
      </c>
      <c r="AH1152" s="10">
        <v>0</v>
      </c>
      <c r="AI1152" s="10">
        <v>0</v>
      </c>
      <c r="AJ1152" s="10">
        <v>76673.7</v>
      </c>
      <c r="AK1152" s="10">
        <v>30000</v>
      </c>
      <c r="AL1152" s="10">
        <v>28536.02</v>
      </c>
      <c r="AN1152" s="31">
        <f t="shared" si="412"/>
        <v>0</v>
      </c>
      <c r="AO1152" s="13">
        <f t="shared" si="413"/>
        <v>-23329.959999999992</v>
      </c>
      <c r="AP1152" s="13">
        <f t="shared" si="414"/>
        <v>0</v>
      </c>
      <c r="AQ1152" s="13">
        <f t="shared" si="415"/>
        <v>-3431.9000000000015</v>
      </c>
      <c r="AR1152" s="13">
        <f t="shared" si="416"/>
        <v>26761.859999999993</v>
      </c>
    </row>
    <row r="1153" spans="1:44" x14ac:dyDescent="0.25">
      <c r="A1153" s="5">
        <f t="shared" ref="A1153:B1153" si="424">+A1152+1</f>
        <v>1132</v>
      </c>
      <c r="B1153" s="26">
        <f t="shared" si="424"/>
        <v>366</v>
      </c>
      <c r="C1153" s="15" t="s">
        <v>60</v>
      </c>
      <c r="D1153" s="2" t="s">
        <v>1042</v>
      </c>
      <c r="E1153" s="30">
        <f t="shared" si="370"/>
        <v>6885379.7699999996</v>
      </c>
      <c r="F1153" s="1">
        <v>876240.65</v>
      </c>
      <c r="G1153" s="1">
        <v>315962.38</v>
      </c>
      <c r="H1153" s="1">
        <v>123524.32</v>
      </c>
      <c r="I1153" s="1">
        <v>496754.79</v>
      </c>
      <c r="J1153" s="1">
        <v>0</v>
      </c>
      <c r="K1153" s="1">
        <v>0</v>
      </c>
      <c r="L1153" s="1">
        <v>185574.79</v>
      </c>
      <c r="M1153" s="1">
        <v>0</v>
      </c>
      <c r="N1153" s="1">
        <v>1079883.49</v>
      </c>
      <c r="O1153" s="1">
        <v>0</v>
      </c>
      <c r="P1153" s="1">
        <v>1874767.27</v>
      </c>
      <c r="Q1153" s="1">
        <v>1733886.6</v>
      </c>
      <c r="R1153" s="32">
        <v>42088.4</v>
      </c>
      <c r="S1153" s="1">
        <v>30000</v>
      </c>
      <c r="T1153" s="32">
        <v>126697.07999999999</v>
      </c>
      <c r="U1153" s="31"/>
      <c r="V1153" s="2" t="s">
        <v>1042</v>
      </c>
      <c r="W1153" s="10">
        <v>6885379.7699999986</v>
      </c>
      <c r="X1153" s="10">
        <v>838677.37</v>
      </c>
      <c r="Y1153" s="10">
        <v>306594.26</v>
      </c>
      <c r="Z1153" s="10">
        <v>118242.13</v>
      </c>
      <c r="AA1153" s="10">
        <v>473756.15999999997</v>
      </c>
      <c r="AB1153" s="10">
        <v>0</v>
      </c>
      <c r="AC1153" s="10">
        <v>0</v>
      </c>
      <c r="AD1153" s="10">
        <v>172730.35</v>
      </c>
      <c r="AE1153" s="10">
        <v>0</v>
      </c>
      <c r="AF1153" s="10">
        <v>1033732.83</v>
      </c>
      <c r="AG1153" s="10">
        <v>0</v>
      </c>
      <c r="AH1153" s="10">
        <v>1783939.18</v>
      </c>
      <c r="AI1153" s="10">
        <v>1653216.34</v>
      </c>
      <c r="AJ1153" s="10">
        <v>344268.97</v>
      </c>
      <c r="AK1153" s="10">
        <v>30000</v>
      </c>
      <c r="AL1153" s="10">
        <v>130222.18</v>
      </c>
      <c r="AN1153" s="31">
        <f t="shared" si="412"/>
        <v>0</v>
      </c>
      <c r="AO1153" s="13">
        <f t="shared" si="413"/>
        <v>-302180.56999999995</v>
      </c>
      <c r="AP1153" s="13">
        <f t="shared" si="414"/>
        <v>0</v>
      </c>
      <c r="AQ1153" s="13">
        <f t="shared" si="415"/>
        <v>-3525.1000000000058</v>
      </c>
      <c r="AR1153" s="13">
        <f t="shared" si="416"/>
        <v>305705.66999999993</v>
      </c>
    </row>
    <row r="1154" spans="1:44" x14ac:dyDescent="0.25">
      <c r="A1154" s="5">
        <f t="shared" ref="A1154:B1154" si="425">+A1153+1</f>
        <v>1133</v>
      </c>
      <c r="B1154" s="26">
        <f t="shared" si="425"/>
        <v>367</v>
      </c>
      <c r="C1154" s="15" t="s">
        <v>289</v>
      </c>
      <c r="D1154" s="2" t="s">
        <v>1043</v>
      </c>
      <c r="E1154" s="30">
        <f t="shared" si="370"/>
        <v>5611749.9799999995</v>
      </c>
      <c r="F1154" s="32">
        <v>3302087.09</v>
      </c>
      <c r="G1154" s="32">
        <v>1900955.54</v>
      </c>
      <c r="H1154" s="1">
        <v>0</v>
      </c>
      <c r="I1154" s="1">
        <v>0</v>
      </c>
      <c r="J1154" s="1">
        <v>0</v>
      </c>
      <c r="K1154" s="1">
        <v>0</v>
      </c>
      <c r="L1154" s="32">
        <v>156588.17000000001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32">
        <v>115934.62</v>
      </c>
      <c r="S1154" s="32">
        <v>30000</v>
      </c>
      <c r="T1154" s="32">
        <v>106184.56</v>
      </c>
      <c r="U1154" s="31"/>
      <c r="V1154" s="2" t="s">
        <v>1043</v>
      </c>
      <c r="W1154" s="10">
        <v>5447097.0999999996</v>
      </c>
      <c r="X1154" s="10">
        <v>3189815.91</v>
      </c>
      <c r="Y1154" s="10">
        <v>1859580.97</v>
      </c>
      <c r="Z1154" s="10">
        <v>0</v>
      </c>
      <c r="AA1154" s="10">
        <v>0</v>
      </c>
      <c r="AB1154" s="10">
        <v>0</v>
      </c>
      <c r="AC1154" s="10">
        <v>0</v>
      </c>
      <c r="AD1154" s="10">
        <v>145742.34</v>
      </c>
      <c r="AE1154" s="10">
        <v>0</v>
      </c>
      <c r="AF1154" s="10">
        <v>0</v>
      </c>
      <c r="AG1154" s="10">
        <v>0</v>
      </c>
      <c r="AH1154" s="10">
        <v>0</v>
      </c>
      <c r="AI1154" s="10">
        <v>0</v>
      </c>
      <c r="AJ1154" s="10">
        <v>115934.62</v>
      </c>
      <c r="AK1154" s="10">
        <v>30000</v>
      </c>
      <c r="AL1154" s="10">
        <v>106023.26</v>
      </c>
      <c r="AN1154" s="31">
        <f t="shared" si="412"/>
        <v>164652.87999999989</v>
      </c>
      <c r="AO1154" s="13">
        <f t="shared" si="413"/>
        <v>0</v>
      </c>
      <c r="AP1154" s="13">
        <f t="shared" si="414"/>
        <v>0</v>
      </c>
      <c r="AQ1154" s="13">
        <f t="shared" si="415"/>
        <v>161.30000000000291</v>
      </c>
      <c r="AR1154" s="13">
        <f t="shared" si="416"/>
        <v>164491.5799999999</v>
      </c>
    </row>
    <row r="1155" spans="1:44" x14ac:dyDescent="0.25">
      <c r="A1155" s="5">
        <f t="shared" ref="A1155:B1155" si="426">+A1154+1</f>
        <v>1134</v>
      </c>
      <c r="B1155" s="26">
        <f t="shared" si="426"/>
        <v>368</v>
      </c>
      <c r="C1155" s="15" t="s">
        <v>1044</v>
      </c>
      <c r="D1155" s="2" t="s">
        <v>1045</v>
      </c>
      <c r="E1155" s="30">
        <f t="shared" si="370"/>
        <v>8630564.9099999983</v>
      </c>
      <c r="F1155" s="1">
        <v>1962286.35</v>
      </c>
      <c r="G1155" s="1">
        <v>701365.28</v>
      </c>
      <c r="H1155" s="1">
        <v>267118.38</v>
      </c>
      <c r="I1155" s="1">
        <v>1102204.6499999999</v>
      </c>
      <c r="J1155" s="1">
        <v>0</v>
      </c>
      <c r="K1155" s="1">
        <v>0</v>
      </c>
      <c r="L1155" s="1">
        <v>416920.61</v>
      </c>
      <c r="M1155" s="1">
        <v>0</v>
      </c>
      <c r="N1155" s="1">
        <v>0</v>
      </c>
      <c r="O1155" s="1">
        <v>0</v>
      </c>
      <c r="P1155" s="1">
        <v>0</v>
      </c>
      <c r="Q1155" s="1">
        <v>3854629.68</v>
      </c>
      <c r="R1155" s="32">
        <v>125528.31</v>
      </c>
      <c r="S1155" s="1">
        <v>45050.95</v>
      </c>
      <c r="T1155" s="32">
        <v>155460.69999999998</v>
      </c>
      <c r="U1155" s="31"/>
      <c r="V1155" s="2" t="s">
        <v>1045</v>
      </c>
      <c r="W1155" s="10">
        <v>8630564.9100000001</v>
      </c>
      <c r="X1155" s="10">
        <v>1884298.16</v>
      </c>
      <c r="Y1155" s="10">
        <v>688840.55</v>
      </c>
      <c r="Z1155" s="10">
        <v>265660.46000000002</v>
      </c>
      <c r="AA1155" s="10">
        <v>1064411.55</v>
      </c>
      <c r="AB1155" s="10">
        <v>0</v>
      </c>
      <c r="AC1155" s="10">
        <v>0</v>
      </c>
      <c r="AD1155" s="10">
        <v>388081.83</v>
      </c>
      <c r="AE1155" s="10">
        <v>0</v>
      </c>
      <c r="AF1155" s="10">
        <v>0</v>
      </c>
      <c r="AG1155" s="10">
        <v>0</v>
      </c>
      <c r="AH1155" s="10">
        <v>0</v>
      </c>
      <c r="AI1155" s="10">
        <v>3714363.38</v>
      </c>
      <c r="AJ1155" s="10">
        <v>431528.24</v>
      </c>
      <c r="AK1155" s="10">
        <v>30000</v>
      </c>
      <c r="AL1155" s="10">
        <v>163380.74</v>
      </c>
      <c r="AN1155" s="31">
        <f t="shared" si="412"/>
        <v>0</v>
      </c>
      <c r="AO1155" s="13">
        <f t="shared" si="413"/>
        <v>-305999.93</v>
      </c>
      <c r="AP1155" s="13">
        <f t="shared" si="414"/>
        <v>15050.949999999997</v>
      </c>
      <c r="AQ1155" s="13">
        <f t="shared" si="415"/>
        <v>-7920.0400000000081</v>
      </c>
      <c r="AR1155" s="13">
        <f t="shared" si="416"/>
        <v>298869.02</v>
      </c>
    </row>
    <row r="1156" spans="1:44" x14ac:dyDescent="0.25">
      <c r="A1156" s="5">
        <f t="shared" ref="A1156:B1156" si="427">+A1155+1</f>
        <v>1135</v>
      </c>
      <c r="B1156" s="26">
        <f t="shared" si="427"/>
        <v>369</v>
      </c>
      <c r="C1156" s="15" t="s">
        <v>1044</v>
      </c>
      <c r="D1156" s="2" t="s">
        <v>1046</v>
      </c>
      <c r="E1156" s="30">
        <f t="shared" si="370"/>
        <v>8273886.8700000001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4146713.37</v>
      </c>
      <c r="Q1156" s="1">
        <v>3830305.54</v>
      </c>
      <c r="R1156" s="32">
        <v>95279.48</v>
      </c>
      <c r="S1156" s="1">
        <v>44984.639999999999</v>
      </c>
      <c r="T1156" s="32">
        <v>156603.84</v>
      </c>
      <c r="U1156" s="31"/>
      <c r="V1156" s="2" t="s">
        <v>1046</v>
      </c>
      <c r="W1156" s="10">
        <v>8273886.8699999992</v>
      </c>
      <c r="X1156" s="10">
        <v>0</v>
      </c>
      <c r="Y1156" s="10">
        <v>0</v>
      </c>
      <c r="Z1156" s="10">
        <v>0</v>
      </c>
      <c r="AA1156" s="10">
        <v>0</v>
      </c>
      <c r="AB1156" s="10">
        <v>0</v>
      </c>
      <c r="AC1156" s="10">
        <v>0</v>
      </c>
      <c r="AD1156" s="10">
        <v>0</v>
      </c>
      <c r="AE1156" s="10">
        <v>0</v>
      </c>
      <c r="AF1156" s="10">
        <v>0</v>
      </c>
      <c r="AG1156" s="10">
        <v>0</v>
      </c>
      <c r="AH1156" s="10">
        <v>3982716.36</v>
      </c>
      <c r="AI1156" s="10">
        <v>3690872.33</v>
      </c>
      <c r="AJ1156" s="10">
        <v>413694.33999999997</v>
      </c>
      <c r="AK1156" s="10">
        <v>30000</v>
      </c>
      <c r="AL1156" s="10">
        <v>156603.84</v>
      </c>
      <c r="AN1156" s="31">
        <f t="shared" si="412"/>
        <v>0</v>
      </c>
      <c r="AO1156" s="13">
        <f t="shared" si="413"/>
        <v>-318414.86</v>
      </c>
      <c r="AP1156" s="13">
        <f t="shared" si="414"/>
        <v>14984.64</v>
      </c>
      <c r="AQ1156" s="13">
        <f t="shared" si="415"/>
        <v>0</v>
      </c>
      <c r="AR1156" s="13">
        <f t="shared" si="416"/>
        <v>303430.21999999997</v>
      </c>
    </row>
    <row r="1157" spans="1:44" x14ac:dyDescent="0.25">
      <c r="A1157" s="5">
        <f t="shared" ref="A1157:B1157" si="428">+A1156+1</f>
        <v>1136</v>
      </c>
      <c r="B1157" s="26">
        <f t="shared" si="428"/>
        <v>370</v>
      </c>
      <c r="C1157" s="15" t="s">
        <v>1044</v>
      </c>
      <c r="D1157" s="2" t="s">
        <v>1047</v>
      </c>
      <c r="E1157" s="30">
        <f t="shared" si="370"/>
        <v>4186532.7600000002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4027162.81</v>
      </c>
      <c r="Q1157" s="1">
        <v>0</v>
      </c>
      <c r="R1157" s="32">
        <v>50425.83</v>
      </c>
      <c r="S1157" s="1">
        <v>30000</v>
      </c>
      <c r="T1157" s="32">
        <v>78944.12</v>
      </c>
      <c r="U1157" s="31"/>
      <c r="V1157" s="2" t="s">
        <v>1047</v>
      </c>
      <c r="W1157" s="10">
        <v>4186532.7600000002</v>
      </c>
      <c r="X1157" s="10">
        <v>0</v>
      </c>
      <c r="Y1157" s="10">
        <v>0</v>
      </c>
      <c r="Z1157" s="10">
        <v>0</v>
      </c>
      <c r="AA1157" s="10">
        <v>0</v>
      </c>
      <c r="AB1157" s="10">
        <v>0</v>
      </c>
      <c r="AC1157" s="10">
        <v>0</v>
      </c>
      <c r="AD1157" s="10">
        <v>0</v>
      </c>
      <c r="AE1157" s="10">
        <v>0</v>
      </c>
      <c r="AF1157" s="10">
        <v>0</v>
      </c>
      <c r="AG1157" s="10">
        <v>0</v>
      </c>
      <c r="AH1157" s="10">
        <v>3868262</v>
      </c>
      <c r="AI1157" s="10">
        <v>0</v>
      </c>
      <c r="AJ1157" s="10">
        <v>209326.64</v>
      </c>
      <c r="AK1157" s="10">
        <v>30000</v>
      </c>
      <c r="AL1157" s="10">
        <v>78944.12</v>
      </c>
      <c r="AN1157" s="31">
        <f t="shared" si="412"/>
        <v>0</v>
      </c>
      <c r="AO1157" s="13">
        <f t="shared" si="413"/>
        <v>-158900.81</v>
      </c>
      <c r="AP1157" s="13">
        <f t="shared" si="414"/>
        <v>0</v>
      </c>
      <c r="AQ1157" s="13">
        <f t="shared" si="415"/>
        <v>0</v>
      </c>
      <c r="AR1157" s="13">
        <f t="shared" si="416"/>
        <v>158900.81</v>
      </c>
    </row>
    <row r="1158" spans="1:44" x14ac:dyDescent="0.25">
      <c r="A1158" s="5">
        <f t="shared" ref="A1158:B1158" si="429">+A1157+1</f>
        <v>1137</v>
      </c>
      <c r="B1158" s="26">
        <f t="shared" si="429"/>
        <v>371</v>
      </c>
      <c r="C1158" s="15" t="s">
        <v>1044</v>
      </c>
      <c r="D1158" s="2" t="s">
        <v>1048</v>
      </c>
      <c r="E1158" s="30">
        <f t="shared" si="370"/>
        <v>2967705.46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2839507.45</v>
      </c>
      <c r="Q1158" s="1">
        <v>0</v>
      </c>
      <c r="R1158" s="32">
        <v>42411.61</v>
      </c>
      <c r="S1158" s="1">
        <v>30000</v>
      </c>
      <c r="T1158" s="32">
        <v>55786.400000000001</v>
      </c>
      <c r="U1158" s="31"/>
      <c r="V1158" s="2" t="s">
        <v>1048</v>
      </c>
      <c r="W1158" s="10">
        <v>2967705.46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  <c r="AC1158" s="10">
        <v>0</v>
      </c>
      <c r="AD1158" s="10">
        <v>0</v>
      </c>
      <c r="AE1158" s="10">
        <v>0</v>
      </c>
      <c r="AF1158" s="10">
        <v>0</v>
      </c>
      <c r="AG1158" s="10">
        <v>0</v>
      </c>
      <c r="AH1158" s="10">
        <v>2733533.79</v>
      </c>
      <c r="AI1158" s="10">
        <v>0</v>
      </c>
      <c r="AJ1158" s="10">
        <v>148385.26999999999</v>
      </c>
      <c r="AK1158" s="10">
        <v>30000</v>
      </c>
      <c r="AL1158" s="10">
        <v>55786.400000000001</v>
      </c>
      <c r="AN1158" s="31">
        <f t="shared" si="412"/>
        <v>0</v>
      </c>
      <c r="AO1158" s="13">
        <f t="shared" si="413"/>
        <v>-105973.65999999999</v>
      </c>
      <c r="AP1158" s="13">
        <f t="shared" si="414"/>
        <v>0</v>
      </c>
      <c r="AQ1158" s="13">
        <f t="shared" si="415"/>
        <v>0</v>
      </c>
      <c r="AR1158" s="13">
        <f t="shared" si="416"/>
        <v>105973.65999999999</v>
      </c>
    </row>
    <row r="1159" spans="1:44" x14ac:dyDescent="0.25">
      <c r="A1159" s="5">
        <f t="shared" ref="A1159:B1159" si="430">+A1158+1</f>
        <v>1138</v>
      </c>
      <c r="B1159" s="26">
        <f t="shared" si="430"/>
        <v>372</v>
      </c>
      <c r="C1159" s="15" t="s">
        <v>290</v>
      </c>
      <c r="D1159" s="2" t="s">
        <v>1049</v>
      </c>
      <c r="E1159" s="30">
        <f t="shared" si="370"/>
        <v>6905747.0099999998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32">
        <v>6652965.0700000003</v>
      </c>
      <c r="O1159" s="1">
        <v>0</v>
      </c>
      <c r="P1159" s="1">
        <v>0</v>
      </c>
      <c r="Q1159" s="1">
        <v>0</v>
      </c>
      <c r="R1159" s="32">
        <v>87007.14</v>
      </c>
      <c r="S1159" s="32">
        <v>30000</v>
      </c>
      <c r="T1159" s="32">
        <v>135774.79999999999</v>
      </c>
      <c r="U1159" s="31"/>
      <c r="V1159" s="2" t="s">
        <v>1049</v>
      </c>
      <c r="W1159" s="10">
        <v>6647466.7999999998</v>
      </c>
      <c r="X1159" s="10">
        <v>0</v>
      </c>
      <c r="Y1159" s="10">
        <v>0</v>
      </c>
      <c r="Z1159" s="10">
        <v>0</v>
      </c>
      <c r="AA1159" s="10">
        <v>0</v>
      </c>
      <c r="AB1159" s="10">
        <v>0</v>
      </c>
      <c r="AC1159" s="10">
        <v>0</v>
      </c>
      <c r="AD1159" s="10">
        <v>0</v>
      </c>
      <c r="AE1159" s="10">
        <v>0</v>
      </c>
      <c r="AF1159" s="10">
        <v>6399850.46</v>
      </c>
      <c r="AG1159" s="10">
        <v>0</v>
      </c>
      <c r="AH1159" s="10">
        <v>0</v>
      </c>
      <c r="AI1159" s="10">
        <v>0</v>
      </c>
      <c r="AJ1159" s="10">
        <v>87007.14</v>
      </c>
      <c r="AK1159" s="10">
        <v>30000</v>
      </c>
      <c r="AL1159" s="10">
        <v>130609.2</v>
      </c>
      <c r="AN1159" s="31">
        <f t="shared" si="412"/>
        <v>258280.20999999996</v>
      </c>
      <c r="AO1159" s="13">
        <f t="shared" si="413"/>
        <v>0</v>
      </c>
      <c r="AP1159" s="13">
        <f t="shared" si="414"/>
        <v>0</v>
      </c>
      <c r="AQ1159" s="13">
        <f t="shared" si="415"/>
        <v>5165.5999999999913</v>
      </c>
      <c r="AR1159" s="13">
        <f t="shared" si="416"/>
        <v>253114.61</v>
      </c>
    </row>
    <row r="1160" spans="1:44" x14ac:dyDescent="0.25">
      <c r="A1160" s="5">
        <f t="shared" ref="A1160:B1160" si="431">+A1159+1</f>
        <v>1139</v>
      </c>
      <c r="B1160" s="26">
        <f t="shared" si="431"/>
        <v>373</v>
      </c>
      <c r="C1160" s="15" t="s">
        <v>290</v>
      </c>
      <c r="D1160" s="2" t="s">
        <v>291</v>
      </c>
      <c r="E1160" s="30">
        <f t="shared" si="370"/>
        <v>3128287.2844226887</v>
      </c>
      <c r="F1160" s="1">
        <v>0</v>
      </c>
      <c r="G1160" s="1">
        <v>0</v>
      </c>
      <c r="H1160" s="1">
        <v>182788.84</v>
      </c>
      <c r="I1160" s="1">
        <v>0</v>
      </c>
      <c r="J1160" s="1">
        <v>0</v>
      </c>
      <c r="K1160" s="1">
        <v>0</v>
      </c>
      <c r="L1160" s="1">
        <v>273577.64</v>
      </c>
      <c r="M1160" s="1">
        <v>0</v>
      </c>
      <c r="N1160" s="1">
        <v>0</v>
      </c>
      <c r="O1160" s="1">
        <v>0</v>
      </c>
      <c r="P1160" s="1">
        <v>0</v>
      </c>
      <c r="Q1160" s="1">
        <v>2559535.59</v>
      </c>
      <c r="R1160" s="32">
        <v>26419.414422689042</v>
      </c>
      <c r="S1160" s="1">
        <v>30000</v>
      </c>
      <c r="T1160" s="32">
        <v>55965.799999999996</v>
      </c>
      <c r="U1160" s="31"/>
      <c r="V1160" s="2" t="s">
        <v>291</v>
      </c>
      <c r="W1160" s="10">
        <v>3109816.1100000003</v>
      </c>
      <c r="X1160" s="10">
        <v>0</v>
      </c>
      <c r="Y1160" s="10">
        <v>0</v>
      </c>
      <c r="Z1160" s="10">
        <v>174265.39</v>
      </c>
      <c r="AA1160" s="10">
        <v>0</v>
      </c>
      <c r="AB1160" s="10">
        <v>0</v>
      </c>
      <c r="AC1160" s="10">
        <v>0</v>
      </c>
      <c r="AD1160" s="10">
        <v>254570.19</v>
      </c>
      <c r="AE1160" s="10">
        <v>0</v>
      </c>
      <c r="AF1160" s="10">
        <v>0</v>
      </c>
      <c r="AG1160" s="10">
        <v>0</v>
      </c>
      <c r="AH1160" s="10">
        <v>0</v>
      </c>
      <c r="AI1160" s="10">
        <v>2436512.33</v>
      </c>
      <c r="AJ1160" s="10">
        <v>155991.72</v>
      </c>
      <c r="AK1160" s="10">
        <v>30000</v>
      </c>
      <c r="AL1160" s="10">
        <v>58476.479999999996</v>
      </c>
      <c r="AN1160" s="31">
        <f t="shared" si="412"/>
        <v>18471.174422688317</v>
      </c>
      <c r="AO1160" s="13">
        <f t="shared" si="413"/>
        <v>-129572.30557731097</v>
      </c>
      <c r="AP1160" s="13">
        <f t="shared" si="414"/>
        <v>0</v>
      </c>
      <c r="AQ1160" s="13">
        <f t="shared" si="415"/>
        <v>-2510.6800000000003</v>
      </c>
      <c r="AR1160" s="13">
        <f t="shared" si="416"/>
        <v>150554.15999999928</v>
      </c>
    </row>
    <row r="1161" spans="1:44" x14ac:dyDescent="0.25">
      <c r="A1161" s="5">
        <f t="shared" ref="A1161:B1161" si="432">+A1160+1</f>
        <v>1140</v>
      </c>
      <c r="B1161" s="26">
        <f t="shared" si="432"/>
        <v>374</v>
      </c>
      <c r="C1161" s="15" t="s">
        <v>290</v>
      </c>
      <c r="D1161" s="2" t="s">
        <v>1050</v>
      </c>
      <c r="E1161" s="30">
        <f t="shared" si="370"/>
        <v>20479135.039999995</v>
      </c>
      <c r="F1161" s="32">
        <v>7146589.4199999999</v>
      </c>
      <c r="G1161" s="32">
        <v>3923539.49</v>
      </c>
      <c r="H1161" s="32">
        <v>1642519.86</v>
      </c>
      <c r="I1161" s="1">
        <v>0</v>
      </c>
      <c r="J1161" s="1">
        <v>0</v>
      </c>
      <c r="K1161" s="1">
        <v>0</v>
      </c>
      <c r="L1161" s="32">
        <v>404546.43</v>
      </c>
      <c r="M1161" s="1">
        <v>0</v>
      </c>
      <c r="N1161" s="32">
        <v>6633948.2400000002</v>
      </c>
      <c r="O1161" s="1">
        <v>0</v>
      </c>
      <c r="P1161" s="1">
        <v>0</v>
      </c>
      <c r="Q1161" s="1">
        <v>0</v>
      </c>
      <c r="R1161" s="32">
        <v>303163.07999999996</v>
      </c>
      <c r="S1161" s="32">
        <v>30000</v>
      </c>
      <c r="T1161" s="32">
        <v>394828.52</v>
      </c>
      <c r="U1161" s="31"/>
      <c r="V1161" s="2" t="s">
        <v>1050</v>
      </c>
      <c r="W1161" s="10">
        <v>19758341.359999996</v>
      </c>
      <c r="X1161" s="10">
        <v>6863547.46</v>
      </c>
      <c r="Y1161" s="10">
        <v>3806986.07</v>
      </c>
      <c r="Z1161" s="10">
        <v>1604220.23</v>
      </c>
      <c r="AA1161" s="10">
        <v>0</v>
      </c>
      <c r="AB1161" s="10">
        <v>0</v>
      </c>
      <c r="AC1161" s="10">
        <v>0</v>
      </c>
      <c r="AD1161" s="10">
        <v>376603.65</v>
      </c>
      <c r="AE1161" s="10">
        <v>0</v>
      </c>
      <c r="AF1161" s="10">
        <v>6385317.3099999996</v>
      </c>
      <c r="AG1161" s="10">
        <v>0</v>
      </c>
      <c r="AH1161" s="10">
        <v>0</v>
      </c>
      <c r="AI1161" s="10">
        <v>0</v>
      </c>
      <c r="AJ1161" s="10">
        <v>303163.07999999996</v>
      </c>
      <c r="AK1161" s="10">
        <v>30000</v>
      </c>
      <c r="AL1161" s="10">
        <v>388503.56</v>
      </c>
      <c r="AN1161" s="31">
        <f t="shared" si="412"/>
        <v>720793.6799999997</v>
      </c>
      <c r="AO1161" s="13">
        <f t="shared" si="413"/>
        <v>0</v>
      </c>
      <c r="AP1161" s="13">
        <f t="shared" si="414"/>
        <v>0</v>
      </c>
      <c r="AQ1161" s="13">
        <f t="shared" si="415"/>
        <v>6324.960000000021</v>
      </c>
      <c r="AR1161" s="13">
        <f t="shared" si="416"/>
        <v>714468.71999999974</v>
      </c>
    </row>
    <row r="1162" spans="1:44" x14ac:dyDescent="0.25">
      <c r="A1162" s="5">
        <f t="shared" ref="A1162:B1162" si="433">+A1161+1</f>
        <v>1141</v>
      </c>
      <c r="B1162" s="26">
        <f t="shared" si="433"/>
        <v>375</v>
      </c>
      <c r="C1162" s="15" t="s">
        <v>290</v>
      </c>
      <c r="D1162" s="2" t="s">
        <v>292</v>
      </c>
      <c r="E1162" s="30">
        <f t="shared" si="370"/>
        <v>3102422.7948450404</v>
      </c>
      <c r="F1162" s="1">
        <v>0</v>
      </c>
      <c r="G1162" s="1">
        <v>0</v>
      </c>
      <c r="H1162" s="1">
        <v>181249.33</v>
      </c>
      <c r="I1162" s="1">
        <v>0</v>
      </c>
      <c r="J1162" s="1">
        <v>0</v>
      </c>
      <c r="K1162" s="1">
        <v>0</v>
      </c>
      <c r="L1162" s="1">
        <v>271277.95</v>
      </c>
      <c r="M1162" s="1">
        <v>0</v>
      </c>
      <c r="N1162" s="1">
        <v>0</v>
      </c>
      <c r="O1162" s="1">
        <v>0</v>
      </c>
      <c r="P1162" s="1">
        <v>0</v>
      </c>
      <c r="Q1162" s="1">
        <v>2537958.66</v>
      </c>
      <c r="R1162" s="32">
        <v>26442.814845040106</v>
      </c>
      <c r="S1162" s="1">
        <v>30000</v>
      </c>
      <c r="T1162" s="32">
        <v>55494.04</v>
      </c>
      <c r="U1162" s="31"/>
      <c r="V1162" s="2" t="s">
        <v>292</v>
      </c>
      <c r="W1162" s="10">
        <v>3084061.64</v>
      </c>
      <c r="X1162" s="10">
        <v>0</v>
      </c>
      <c r="Y1162" s="10">
        <v>0</v>
      </c>
      <c r="Z1162" s="10">
        <v>172799.77</v>
      </c>
      <c r="AA1162" s="10">
        <v>0</v>
      </c>
      <c r="AB1162" s="10">
        <v>0</v>
      </c>
      <c r="AC1162" s="10">
        <v>0</v>
      </c>
      <c r="AD1162" s="10">
        <v>252429.17</v>
      </c>
      <c r="AE1162" s="10">
        <v>0</v>
      </c>
      <c r="AF1162" s="10">
        <v>0</v>
      </c>
      <c r="AG1162" s="10">
        <v>0</v>
      </c>
      <c r="AH1162" s="10">
        <v>0</v>
      </c>
      <c r="AI1162" s="10">
        <v>2416020.5499999998</v>
      </c>
      <c r="AJ1162" s="10">
        <v>154827.47</v>
      </c>
      <c r="AK1162" s="10">
        <v>30000</v>
      </c>
      <c r="AL1162" s="10">
        <v>57984.68</v>
      </c>
      <c r="AN1162" s="31">
        <f t="shared" si="412"/>
        <v>18361.154845040292</v>
      </c>
      <c r="AO1162" s="13">
        <f t="shared" si="413"/>
        <v>-128384.6551549599</v>
      </c>
      <c r="AP1162" s="13">
        <f t="shared" si="414"/>
        <v>0</v>
      </c>
      <c r="AQ1162" s="13">
        <f t="shared" si="415"/>
        <v>-2490.6399999999994</v>
      </c>
      <c r="AR1162" s="13">
        <f t="shared" si="416"/>
        <v>149236.45000000019</v>
      </c>
    </row>
    <row r="1163" spans="1:44" x14ac:dyDescent="0.25">
      <c r="A1163" s="5">
        <f t="shared" ref="A1163:B1163" si="434">+A1162+1</f>
        <v>1142</v>
      </c>
      <c r="B1163" s="26">
        <f t="shared" si="434"/>
        <v>376</v>
      </c>
      <c r="C1163" s="15" t="s">
        <v>290</v>
      </c>
      <c r="D1163" s="2" t="s">
        <v>293</v>
      </c>
      <c r="E1163" s="30">
        <f t="shared" si="370"/>
        <v>3106210.7591031832</v>
      </c>
      <c r="F1163" s="1">
        <v>0</v>
      </c>
      <c r="G1163" s="1">
        <v>0</v>
      </c>
      <c r="H1163" s="1">
        <v>181474.61</v>
      </c>
      <c r="I1163" s="1">
        <v>0</v>
      </c>
      <c r="J1163" s="1">
        <v>0</v>
      </c>
      <c r="K1163" s="1">
        <v>0</v>
      </c>
      <c r="L1163" s="1">
        <v>271614.49</v>
      </c>
      <c r="M1163" s="1">
        <v>0</v>
      </c>
      <c r="N1163" s="1">
        <v>0</v>
      </c>
      <c r="O1163" s="1">
        <v>0</v>
      </c>
      <c r="P1163" s="1">
        <v>0</v>
      </c>
      <c r="Q1163" s="1">
        <v>2541115.29</v>
      </c>
      <c r="R1163" s="32">
        <v>26443.309103182866</v>
      </c>
      <c r="S1163" s="1">
        <v>30000</v>
      </c>
      <c r="T1163" s="32">
        <v>55563.06</v>
      </c>
      <c r="U1163" s="31"/>
      <c r="V1163" s="2" t="s">
        <v>293</v>
      </c>
      <c r="W1163" s="10">
        <v>3086734.93</v>
      </c>
      <c r="X1163" s="10">
        <v>0</v>
      </c>
      <c r="Y1163" s="10">
        <v>0</v>
      </c>
      <c r="Z1163" s="10">
        <v>173014.25</v>
      </c>
      <c r="AA1163" s="10">
        <v>0</v>
      </c>
      <c r="AB1163" s="10">
        <v>0</v>
      </c>
      <c r="AC1163" s="10">
        <v>0</v>
      </c>
      <c r="AD1163" s="10">
        <v>252742.48</v>
      </c>
      <c r="AE1163" s="10">
        <v>0</v>
      </c>
      <c r="AF1163" s="10">
        <v>0</v>
      </c>
      <c r="AG1163" s="10">
        <v>0</v>
      </c>
      <c r="AH1163" s="10">
        <v>0</v>
      </c>
      <c r="AI1163" s="10">
        <v>2419019.34</v>
      </c>
      <c r="AJ1163" s="10">
        <v>153902.20000000001</v>
      </c>
      <c r="AK1163" s="10">
        <v>30000</v>
      </c>
      <c r="AL1163" s="10">
        <v>58056.659999999996</v>
      </c>
      <c r="AN1163" s="31">
        <f t="shared" si="412"/>
        <v>19475.829103183001</v>
      </c>
      <c r="AO1163" s="13">
        <f t="shared" si="413"/>
        <v>-127458.89089681715</v>
      </c>
      <c r="AP1163" s="13">
        <f t="shared" si="414"/>
        <v>0</v>
      </c>
      <c r="AQ1163" s="13">
        <f t="shared" si="415"/>
        <v>-2493.5999999999985</v>
      </c>
      <c r="AR1163" s="13">
        <f t="shared" si="416"/>
        <v>149428.32000000015</v>
      </c>
    </row>
    <row r="1164" spans="1:44" x14ac:dyDescent="0.25">
      <c r="A1164" s="5">
        <f t="shared" ref="A1164:B1164" si="435">+A1163+1</f>
        <v>1143</v>
      </c>
      <c r="B1164" s="26">
        <f t="shared" si="435"/>
        <v>377</v>
      </c>
      <c r="C1164" s="15" t="s">
        <v>290</v>
      </c>
      <c r="D1164" s="2" t="s">
        <v>294</v>
      </c>
      <c r="E1164" s="30">
        <f t="shared" si="370"/>
        <v>3115740.5732817911</v>
      </c>
      <c r="F1164" s="1">
        <v>0</v>
      </c>
      <c r="G1164" s="1">
        <v>0</v>
      </c>
      <c r="H1164" s="1">
        <v>182037.66</v>
      </c>
      <c r="I1164" s="1">
        <v>0</v>
      </c>
      <c r="J1164" s="1">
        <v>0</v>
      </c>
      <c r="K1164" s="1">
        <v>0</v>
      </c>
      <c r="L1164" s="1">
        <v>272455.84000000003</v>
      </c>
      <c r="M1164" s="1">
        <v>0</v>
      </c>
      <c r="N1164" s="1">
        <v>0</v>
      </c>
      <c r="O1164" s="1">
        <v>0</v>
      </c>
      <c r="P1164" s="1">
        <v>0</v>
      </c>
      <c r="Q1164" s="1">
        <v>2548986.98</v>
      </c>
      <c r="R1164" s="32">
        <v>26524.893281790879</v>
      </c>
      <c r="S1164" s="1">
        <v>30000</v>
      </c>
      <c r="T1164" s="32">
        <v>55735.199999999997</v>
      </c>
      <c r="U1164" s="31"/>
      <c r="V1164" s="2" t="s">
        <v>294</v>
      </c>
      <c r="W1164" s="10">
        <v>3095894.4</v>
      </c>
      <c r="X1164" s="10">
        <v>0</v>
      </c>
      <c r="Y1164" s="10">
        <v>0</v>
      </c>
      <c r="Z1164" s="10">
        <v>173550.45</v>
      </c>
      <c r="AA1164" s="10">
        <v>0</v>
      </c>
      <c r="AB1164" s="10">
        <v>0</v>
      </c>
      <c r="AC1164" s="10">
        <v>0</v>
      </c>
      <c r="AD1164" s="10">
        <v>253525.78</v>
      </c>
      <c r="AE1164" s="10">
        <v>0</v>
      </c>
      <c r="AF1164" s="10">
        <v>0</v>
      </c>
      <c r="AG1164" s="10">
        <v>0</v>
      </c>
      <c r="AH1164" s="10">
        <v>0</v>
      </c>
      <c r="AI1164" s="10">
        <v>2426516.34</v>
      </c>
      <c r="AJ1164" s="10">
        <v>154065.25</v>
      </c>
      <c r="AK1164" s="10">
        <v>30000</v>
      </c>
      <c r="AL1164" s="10">
        <v>58236.58</v>
      </c>
      <c r="AN1164" s="31">
        <f t="shared" si="412"/>
        <v>19846.173281791154</v>
      </c>
      <c r="AO1164" s="13">
        <f t="shared" si="413"/>
        <v>-127540.35671820912</v>
      </c>
      <c r="AP1164" s="13">
        <f t="shared" si="414"/>
        <v>0</v>
      </c>
      <c r="AQ1164" s="13">
        <f t="shared" si="415"/>
        <v>-2501.3800000000047</v>
      </c>
      <c r="AR1164" s="13">
        <f t="shared" si="416"/>
        <v>149887.91000000027</v>
      </c>
    </row>
    <row r="1165" spans="1:44" x14ac:dyDescent="0.25">
      <c r="A1165" s="5">
        <f t="shared" ref="A1165:B1165" si="436">+A1164+1</f>
        <v>1144</v>
      </c>
      <c r="B1165" s="26">
        <f t="shared" si="436"/>
        <v>378</v>
      </c>
      <c r="C1165" s="15" t="s">
        <v>290</v>
      </c>
      <c r="D1165" s="2" t="s">
        <v>295</v>
      </c>
      <c r="E1165" s="30">
        <f t="shared" si="370"/>
        <v>3130892.4371861457</v>
      </c>
      <c r="F1165" s="1">
        <v>0</v>
      </c>
      <c r="G1165" s="1">
        <v>0</v>
      </c>
      <c r="H1165" s="1">
        <v>182938.81</v>
      </c>
      <c r="I1165" s="1">
        <v>0</v>
      </c>
      <c r="J1165" s="1">
        <v>0</v>
      </c>
      <c r="K1165" s="1">
        <v>0</v>
      </c>
      <c r="L1165" s="1">
        <v>273802</v>
      </c>
      <c r="M1165" s="1">
        <v>0</v>
      </c>
      <c r="N1165" s="1">
        <v>0</v>
      </c>
      <c r="O1165" s="1">
        <v>0</v>
      </c>
      <c r="P1165" s="1">
        <v>0</v>
      </c>
      <c r="Q1165" s="1">
        <v>2561613.5</v>
      </c>
      <c r="R1165" s="32">
        <v>26526.867186145835</v>
      </c>
      <c r="S1165" s="1">
        <v>30000</v>
      </c>
      <c r="T1165" s="32">
        <v>56011.26</v>
      </c>
      <c r="U1165" s="31"/>
      <c r="V1165" s="2" t="s">
        <v>295</v>
      </c>
      <c r="W1165" s="10">
        <v>3111044.3</v>
      </c>
      <c r="X1165" s="10">
        <v>0</v>
      </c>
      <c r="Y1165" s="10">
        <v>0</v>
      </c>
      <c r="Z1165" s="10">
        <v>174408.37</v>
      </c>
      <c r="AA1165" s="10">
        <v>0</v>
      </c>
      <c r="AB1165" s="10">
        <v>0</v>
      </c>
      <c r="AC1165" s="10">
        <v>0</v>
      </c>
      <c r="AD1165" s="10">
        <v>254779.05</v>
      </c>
      <c r="AE1165" s="10">
        <v>0</v>
      </c>
      <c r="AF1165" s="10">
        <v>0</v>
      </c>
      <c r="AG1165" s="10">
        <v>0</v>
      </c>
      <c r="AH1165" s="10">
        <v>0</v>
      </c>
      <c r="AI1165" s="10">
        <v>2438511.52</v>
      </c>
      <c r="AJ1165" s="10">
        <v>154820.88</v>
      </c>
      <c r="AK1165" s="10">
        <v>30000</v>
      </c>
      <c r="AL1165" s="10">
        <v>58524.480000000003</v>
      </c>
      <c r="AN1165" s="31">
        <f t="shared" si="412"/>
        <v>19848.137186145876</v>
      </c>
      <c r="AO1165" s="13">
        <f t="shared" si="413"/>
        <v>-128294.01281385418</v>
      </c>
      <c r="AP1165" s="13">
        <f t="shared" si="414"/>
        <v>0</v>
      </c>
      <c r="AQ1165" s="13">
        <f t="shared" si="415"/>
        <v>-2513.2200000000012</v>
      </c>
      <c r="AR1165" s="13">
        <f t="shared" si="416"/>
        <v>150655.37000000005</v>
      </c>
    </row>
    <row r="1166" spans="1:44" x14ac:dyDescent="0.25">
      <c r="A1166" s="5">
        <f t="shared" ref="A1166:B1166" si="437">+A1165+1</f>
        <v>1145</v>
      </c>
      <c r="B1166" s="26">
        <f t="shared" si="437"/>
        <v>379</v>
      </c>
      <c r="C1166" s="15" t="s">
        <v>290</v>
      </c>
      <c r="D1166" s="2" t="s">
        <v>1051</v>
      </c>
      <c r="E1166" s="30">
        <f t="shared" si="370"/>
        <v>3838688.25</v>
      </c>
      <c r="F1166" s="1">
        <v>0</v>
      </c>
      <c r="G1166" s="1">
        <v>0</v>
      </c>
      <c r="H1166" s="1">
        <v>171096.73</v>
      </c>
      <c r="I1166" s="1">
        <v>713555.41</v>
      </c>
      <c r="J1166" s="1">
        <v>0</v>
      </c>
      <c r="K1166" s="1">
        <v>0</v>
      </c>
      <c r="L1166" s="1">
        <v>272080.63</v>
      </c>
      <c r="M1166" s="1">
        <v>0</v>
      </c>
      <c r="N1166" s="1">
        <v>0</v>
      </c>
      <c r="O1166" s="1">
        <v>0</v>
      </c>
      <c r="P1166" s="1">
        <v>0</v>
      </c>
      <c r="Q1166" s="1">
        <v>2501666.8199999998</v>
      </c>
      <c r="R1166" s="32">
        <v>68592.899999999994</v>
      </c>
      <c r="S1166" s="1">
        <v>44528.08</v>
      </c>
      <c r="T1166" s="32">
        <v>67167.679999999993</v>
      </c>
      <c r="U1166" s="31"/>
      <c r="V1166" s="2" t="s">
        <v>1051</v>
      </c>
      <c r="W1166" s="10">
        <v>3839254.5500000003</v>
      </c>
      <c r="X1166" s="10">
        <v>0</v>
      </c>
      <c r="Y1166" s="10">
        <v>0</v>
      </c>
      <c r="Z1166" s="10">
        <v>173328.84</v>
      </c>
      <c r="AA1166" s="10">
        <v>694470</v>
      </c>
      <c r="AB1166" s="10">
        <v>0</v>
      </c>
      <c r="AC1166" s="10">
        <v>0</v>
      </c>
      <c r="AD1166" s="10">
        <v>253202.06</v>
      </c>
      <c r="AE1166" s="10">
        <v>0</v>
      </c>
      <c r="AF1166" s="10">
        <v>0</v>
      </c>
      <c r="AG1166" s="10">
        <v>0</v>
      </c>
      <c r="AH1166" s="10">
        <v>0</v>
      </c>
      <c r="AI1166" s="10">
        <v>2423417.87</v>
      </c>
      <c r="AJ1166" s="10">
        <v>192500.72</v>
      </c>
      <c r="AK1166" s="10">
        <v>30000</v>
      </c>
      <c r="AL1166" s="10">
        <v>72335.06</v>
      </c>
      <c r="AN1166" s="31">
        <f t="shared" si="412"/>
        <v>-566.3000000002794</v>
      </c>
      <c r="AO1166" s="13">
        <f t="shared" si="413"/>
        <v>-123907.82</v>
      </c>
      <c r="AP1166" s="13">
        <f t="shared" si="414"/>
        <v>14528.080000000002</v>
      </c>
      <c r="AQ1166" s="13">
        <f t="shared" si="415"/>
        <v>-5167.3800000000047</v>
      </c>
      <c r="AR1166" s="13">
        <f t="shared" si="416"/>
        <v>113980.81999999973</v>
      </c>
    </row>
    <row r="1167" spans="1:44" x14ac:dyDescent="0.25">
      <c r="A1167" s="5">
        <f t="shared" ref="A1167:B1167" si="438">+A1166+1</f>
        <v>1146</v>
      </c>
      <c r="B1167" s="26">
        <f t="shared" si="438"/>
        <v>380</v>
      </c>
      <c r="C1167" s="15" t="s">
        <v>290</v>
      </c>
      <c r="D1167" s="2" t="s">
        <v>1052</v>
      </c>
      <c r="E1167" s="30">
        <f t="shared" si="370"/>
        <v>3819059.04</v>
      </c>
      <c r="F1167" s="1">
        <v>0</v>
      </c>
      <c r="G1167" s="1">
        <v>0</v>
      </c>
      <c r="H1167" s="1">
        <v>170164.27</v>
      </c>
      <c r="I1167" s="1">
        <v>709782.47</v>
      </c>
      <c r="J1167" s="1">
        <v>0</v>
      </c>
      <c r="K1167" s="1">
        <v>0</v>
      </c>
      <c r="L1167" s="1">
        <v>270678.38</v>
      </c>
      <c r="M1167" s="1">
        <v>0</v>
      </c>
      <c r="N1167" s="1">
        <v>0</v>
      </c>
      <c r="O1167" s="1">
        <v>0</v>
      </c>
      <c r="P1167" s="1">
        <v>0</v>
      </c>
      <c r="Q1167" s="1">
        <v>2488502.27</v>
      </c>
      <c r="R1167" s="32">
        <v>68583.7</v>
      </c>
      <c r="S1167" s="1">
        <v>44526.59</v>
      </c>
      <c r="T1167" s="32">
        <v>66821.36</v>
      </c>
      <c r="U1167" s="31"/>
      <c r="V1167" s="2" t="s">
        <v>1052</v>
      </c>
      <c r="W1167" s="10">
        <v>3819612.5500000003</v>
      </c>
      <c r="X1167" s="10">
        <v>0</v>
      </c>
      <c r="Y1167" s="10">
        <v>0</v>
      </c>
      <c r="Z1167" s="10">
        <v>172435.18</v>
      </c>
      <c r="AA1167" s="10">
        <v>690889.36</v>
      </c>
      <c r="AB1167" s="10">
        <v>0</v>
      </c>
      <c r="AC1167" s="10">
        <v>0</v>
      </c>
      <c r="AD1167" s="10">
        <v>251896.57</v>
      </c>
      <c r="AE1167" s="10">
        <v>0</v>
      </c>
      <c r="AF1167" s="10">
        <v>0</v>
      </c>
      <c r="AG1167" s="10">
        <v>0</v>
      </c>
      <c r="AH1167" s="10">
        <v>0</v>
      </c>
      <c r="AI1167" s="10">
        <v>2410922.89</v>
      </c>
      <c r="AJ1167" s="10">
        <v>191506.45</v>
      </c>
      <c r="AK1167" s="10">
        <v>30000</v>
      </c>
      <c r="AL1167" s="10">
        <v>71962.100000000006</v>
      </c>
      <c r="AN1167" s="31">
        <f t="shared" si="412"/>
        <v>-553.51000000024214</v>
      </c>
      <c r="AO1167" s="13">
        <f t="shared" si="413"/>
        <v>-122922.75000000001</v>
      </c>
      <c r="AP1167" s="13">
        <f t="shared" si="414"/>
        <v>14526.589999999997</v>
      </c>
      <c r="AQ1167" s="13">
        <f t="shared" si="415"/>
        <v>-5140.7400000000052</v>
      </c>
      <c r="AR1167" s="13">
        <f t="shared" si="416"/>
        <v>112983.38999999978</v>
      </c>
    </row>
    <row r="1168" spans="1:44" x14ac:dyDescent="0.25">
      <c r="A1168" s="5">
        <f t="shared" ref="A1168:B1168" si="439">+A1167+1</f>
        <v>1147</v>
      </c>
      <c r="B1168" s="26">
        <f t="shared" si="439"/>
        <v>381</v>
      </c>
      <c r="C1168" s="15" t="s">
        <v>290</v>
      </c>
      <c r="D1168" s="2" t="s">
        <v>1053</v>
      </c>
      <c r="E1168" s="30">
        <f t="shared" ref="E1168:E1231" si="440">SUM(F1168:T1168)</f>
        <v>4172118.78</v>
      </c>
      <c r="F1168" s="1">
        <v>1269660.07</v>
      </c>
      <c r="G1168" s="1">
        <v>0</v>
      </c>
      <c r="H1168" s="1">
        <v>170580.69</v>
      </c>
      <c r="I1168" s="1">
        <v>711468.61</v>
      </c>
      <c r="J1168" s="1">
        <v>0</v>
      </c>
      <c r="K1168" s="1">
        <v>0</v>
      </c>
      <c r="L1168" s="1">
        <v>271305.23</v>
      </c>
      <c r="M1168" s="1">
        <v>0</v>
      </c>
      <c r="N1168" s="1">
        <v>1547919.25</v>
      </c>
      <c r="O1168" s="1">
        <v>0</v>
      </c>
      <c r="P1168" s="1">
        <v>0</v>
      </c>
      <c r="Q1168" s="1">
        <v>0</v>
      </c>
      <c r="R1168" s="32">
        <v>97667.51</v>
      </c>
      <c r="S1168" s="1">
        <v>30000</v>
      </c>
      <c r="T1168" s="32">
        <v>73517.42</v>
      </c>
      <c r="U1168" s="31"/>
      <c r="V1168" s="2" t="s">
        <v>1053</v>
      </c>
      <c r="W1168" s="10">
        <v>4169322.75</v>
      </c>
      <c r="X1168" s="10">
        <v>1225938.21</v>
      </c>
      <c r="Y1168" s="10">
        <v>0</v>
      </c>
      <c r="Z1168" s="10">
        <v>172840.64</v>
      </c>
      <c r="AA1168" s="10">
        <v>692513.96</v>
      </c>
      <c r="AB1168" s="10">
        <v>0</v>
      </c>
      <c r="AC1168" s="10">
        <v>0</v>
      </c>
      <c r="AD1168" s="10">
        <v>252488.88</v>
      </c>
      <c r="AE1168" s="10">
        <v>0</v>
      </c>
      <c r="AF1168" s="10">
        <v>1511060.89</v>
      </c>
      <c r="AG1168" s="10">
        <v>0</v>
      </c>
      <c r="AH1168" s="10">
        <v>0</v>
      </c>
      <c r="AI1168" s="10">
        <v>0</v>
      </c>
      <c r="AJ1168" s="10">
        <v>205809.90999999997</v>
      </c>
      <c r="AK1168" s="10">
        <v>30000</v>
      </c>
      <c r="AL1168" s="10">
        <v>78670.259999999995</v>
      </c>
      <c r="AN1168" s="31">
        <f t="shared" si="412"/>
        <v>2796.0299999997951</v>
      </c>
      <c r="AO1168" s="13">
        <f t="shared" si="413"/>
        <v>-108142.39999999998</v>
      </c>
      <c r="AP1168" s="13">
        <f t="shared" si="414"/>
        <v>0</v>
      </c>
      <c r="AQ1168" s="13">
        <f t="shared" si="415"/>
        <v>-5152.8399999999965</v>
      </c>
      <c r="AR1168" s="13">
        <f t="shared" si="416"/>
        <v>116091.26999999977</v>
      </c>
    </row>
    <row r="1169" spans="1:44" x14ac:dyDescent="0.25">
      <c r="A1169" s="5">
        <f t="shared" ref="A1169:B1169" si="441">+A1168+1</f>
        <v>1148</v>
      </c>
      <c r="B1169" s="26">
        <f t="shared" si="441"/>
        <v>382</v>
      </c>
      <c r="C1169" s="15" t="s">
        <v>290</v>
      </c>
      <c r="D1169" s="2" t="s">
        <v>1054</v>
      </c>
      <c r="E1169" s="30">
        <f t="shared" si="440"/>
        <v>3832406.9</v>
      </c>
      <c r="F1169" s="1">
        <v>0</v>
      </c>
      <c r="G1169" s="1">
        <v>0</v>
      </c>
      <c r="H1169" s="1">
        <v>170797.56</v>
      </c>
      <c r="I1169" s="1">
        <v>712348.06</v>
      </c>
      <c r="J1169" s="1">
        <v>0</v>
      </c>
      <c r="K1169" s="1">
        <v>0</v>
      </c>
      <c r="L1169" s="1">
        <v>271631.90999999997</v>
      </c>
      <c r="M1169" s="1">
        <v>0</v>
      </c>
      <c r="N1169" s="1">
        <v>0</v>
      </c>
      <c r="O1169" s="1">
        <v>0</v>
      </c>
      <c r="P1169" s="1">
        <v>0</v>
      </c>
      <c r="Q1169" s="1">
        <v>2497453.6</v>
      </c>
      <c r="R1169" s="32">
        <v>68590.739999999991</v>
      </c>
      <c r="S1169" s="1">
        <v>44528.17</v>
      </c>
      <c r="T1169" s="32">
        <v>67056.86</v>
      </c>
      <c r="U1169" s="31"/>
      <c r="V1169" s="2" t="s">
        <v>1054</v>
      </c>
      <c r="W1169" s="10">
        <v>3832074.15</v>
      </c>
      <c r="X1169" s="10">
        <v>0</v>
      </c>
      <c r="Y1169" s="10">
        <v>0</v>
      </c>
      <c r="Z1169" s="10">
        <v>173042.87</v>
      </c>
      <c r="AA1169" s="10">
        <v>693324.19</v>
      </c>
      <c r="AB1169" s="10">
        <v>0</v>
      </c>
      <c r="AC1169" s="10">
        <v>0</v>
      </c>
      <c r="AD1169" s="10">
        <v>252784.3</v>
      </c>
      <c r="AE1169" s="10">
        <v>0</v>
      </c>
      <c r="AF1169" s="10">
        <v>0</v>
      </c>
      <c r="AG1169" s="10">
        <v>0</v>
      </c>
      <c r="AH1169" s="10">
        <v>0</v>
      </c>
      <c r="AI1169" s="10">
        <v>2419419.48</v>
      </c>
      <c r="AJ1169" s="10">
        <v>191287.59</v>
      </c>
      <c r="AK1169" s="10">
        <v>30000</v>
      </c>
      <c r="AL1169" s="10">
        <v>72215.72</v>
      </c>
      <c r="AN1169" s="31">
        <f t="shared" si="412"/>
        <v>332.75</v>
      </c>
      <c r="AO1169" s="13">
        <f t="shared" si="413"/>
        <v>-122696.85</v>
      </c>
      <c r="AP1169" s="13">
        <f t="shared" si="414"/>
        <v>14528.169999999998</v>
      </c>
      <c r="AQ1169" s="13">
        <f t="shared" si="415"/>
        <v>-5158.8600000000006</v>
      </c>
      <c r="AR1169" s="13">
        <f t="shared" si="416"/>
        <v>113660.29000000001</v>
      </c>
    </row>
    <row r="1170" spans="1:44" x14ac:dyDescent="0.25">
      <c r="A1170" s="5">
        <f t="shared" ref="A1170:B1170" si="442">+A1169+1</f>
        <v>1149</v>
      </c>
      <c r="B1170" s="26">
        <f t="shared" si="442"/>
        <v>383</v>
      </c>
      <c r="C1170" s="15" t="s">
        <v>290</v>
      </c>
      <c r="D1170" s="2" t="s">
        <v>1055</v>
      </c>
      <c r="E1170" s="30">
        <f t="shared" si="440"/>
        <v>5460770.4500000002</v>
      </c>
      <c r="F1170" s="1">
        <v>0</v>
      </c>
      <c r="G1170" s="1">
        <v>0</v>
      </c>
      <c r="H1170" s="1">
        <v>170891.58</v>
      </c>
      <c r="I1170" s="1">
        <v>712714.98</v>
      </c>
      <c r="J1170" s="1">
        <v>0</v>
      </c>
      <c r="K1170" s="1">
        <v>0</v>
      </c>
      <c r="L1170" s="1">
        <v>271768.93</v>
      </c>
      <c r="M1170" s="1">
        <v>0</v>
      </c>
      <c r="N1170" s="1">
        <v>1550638.84</v>
      </c>
      <c r="O1170" s="1">
        <v>0</v>
      </c>
      <c r="P1170" s="1">
        <v>0</v>
      </c>
      <c r="Q1170" s="1">
        <v>2498734.39</v>
      </c>
      <c r="R1170" s="32">
        <v>113501.44</v>
      </c>
      <c r="S1170" s="1">
        <v>44527.770000000004</v>
      </c>
      <c r="T1170" s="32">
        <v>97992.51999999999</v>
      </c>
      <c r="U1170" s="31"/>
      <c r="V1170" s="2" t="s">
        <v>1055</v>
      </c>
      <c r="W1170" s="10">
        <v>5461125.2200000007</v>
      </c>
      <c r="X1170" s="10">
        <v>0</v>
      </c>
      <c r="Y1170" s="10">
        <v>0</v>
      </c>
      <c r="Z1170" s="10">
        <v>173151.73</v>
      </c>
      <c r="AA1170" s="10">
        <v>693760.33</v>
      </c>
      <c r="AB1170" s="10">
        <v>0</v>
      </c>
      <c r="AC1170" s="10">
        <v>0</v>
      </c>
      <c r="AD1170" s="10">
        <v>252943.32</v>
      </c>
      <c r="AE1170" s="10">
        <v>0</v>
      </c>
      <c r="AF1170" s="10">
        <v>1513780.48</v>
      </c>
      <c r="AG1170" s="10">
        <v>0</v>
      </c>
      <c r="AH1170" s="10">
        <v>0</v>
      </c>
      <c r="AI1170" s="10">
        <v>2420941.4500000002</v>
      </c>
      <c r="AJ1170" s="10">
        <v>273393.29000000004</v>
      </c>
      <c r="AK1170" s="10">
        <v>30000</v>
      </c>
      <c r="AL1170" s="10">
        <v>103154.62</v>
      </c>
      <c r="AN1170" s="31">
        <f t="shared" si="412"/>
        <v>-354.77000000048429</v>
      </c>
      <c r="AO1170" s="13">
        <f t="shared" si="413"/>
        <v>-159891.85000000003</v>
      </c>
      <c r="AP1170" s="13">
        <f t="shared" si="414"/>
        <v>14527.770000000004</v>
      </c>
      <c r="AQ1170" s="13">
        <f t="shared" si="415"/>
        <v>-5162.1000000000058</v>
      </c>
      <c r="AR1170" s="13">
        <f t="shared" si="416"/>
        <v>150171.40999999954</v>
      </c>
    </row>
    <row r="1171" spans="1:44" x14ac:dyDescent="0.25">
      <c r="A1171" s="5">
        <f t="shared" ref="A1171:B1171" si="443">+A1170+1</f>
        <v>1150</v>
      </c>
      <c r="B1171" s="26">
        <f t="shared" si="443"/>
        <v>384</v>
      </c>
      <c r="C1171" s="15" t="s">
        <v>290</v>
      </c>
      <c r="D1171" s="2" t="s">
        <v>1056</v>
      </c>
      <c r="E1171" s="30">
        <f t="shared" si="440"/>
        <v>5463012.1399999997</v>
      </c>
      <c r="F1171" s="1">
        <v>0</v>
      </c>
      <c r="G1171" s="1">
        <v>0</v>
      </c>
      <c r="H1171" s="1">
        <v>170965.83</v>
      </c>
      <c r="I1171" s="1">
        <v>713016.82</v>
      </c>
      <c r="J1171" s="1">
        <v>0</v>
      </c>
      <c r="K1171" s="1">
        <v>0</v>
      </c>
      <c r="L1171" s="1">
        <v>271881.11</v>
      </c>
      <c r="M1171" s="1">
        <v>0</v>
      </c>
      <c r="N1171" s="1">
        <v>1551297.44</v>
      </c>
      <c r="O1171" s="1">
        <v>0</v>
      </c>
      <c r="P1171" s="1">
        <v>0</v>
      </c>
      <c r="Q1171" s="1">
        <v>2499787.4900000002</v>
      </c>
      <c r="R1171" s="32">
        <v>113502.51999999999</v>
      </c>
      <c r="S1171" s="1">
        <v>44527.95</v>
      </c>
      <c r="T1171" s="32">
        <v>98032.98</v>
      </c>
      <c r="U1171" s="31"/>
      <c r="V1171" s="2" t="s">
        <v>1056</v>
      </c>
      <c r="W1171" s="10">
        <v>5463378.25</v>
      </c>
      <c r="X1171" s="10">
        <v>0</v>
      </c>
      <c r="Y1171" s="10">
        <v>0</v>
      </c>
      <c r="Z1171" s="10">
        <v>173223.22</v>
      </c>
      <c r="AA1171" s="10">
        <v>694046.79</v>
      </c>
      <c r="AB1171" s="10">
        <v>0</v>
      </c>
      <c r="AC1171" s="10">
        <v>0</v>
      </c>
      <c r="AD1171" s="10">
        <v>253047.75</v>
      </c>
      <c r="AE1171" s="10">
        <v>0</v>
      </c>
      <c r="AF1171" s="10">
        <v>1514405.51</v>
      </c>
      <c r="AG1171" s="10">
        <v>0</v>
      </c>
      <c r="AH1171" s="10">
        <v>0</v>
      </c>
      <c r="AI1171" s="10">
        <v>2421941.0499999998</v>
      </c>
      <c r="AJ1171" s="10">
        <v>273516.71000000002</v>
      </c>
      <c r="AK1171" s="10">
        <v>30000</v>
      </c>
      <c r="AL1171" s="10">
        <v>103197.22</v>
      </c>
      <c r="AN1171" s="31">
        <f t="shared" si="412"/>
        <v>-366.11000000033528</v>
      </c>
      <c r="AO1171" s="13">
        <f t="shared" si="413"/>
        <v>-160014.19000000003</v>
      </c>
      <c r="AP1171" s="13">
        <f t="shared" si="414"/>
        <v>14527.949999999997</v>
      </c>
      <c r="AQ1171" s="13">
        <f t="shared" si="415"/>
        <v>-5164.2400000000052</v>
      </c>
      <c r="AR1171" s="13">
        <f t="shared" si="416"/>
        <v>150284.3699999997</v>
      </c>
    </row>
    <row r="1172" spans="1:44" x14ac:dyDescent="0.25">
      <c r="A1172" s="5">
        <f t="shared" ref="A1172:B1172" si="444">+A1171+1</f>
        <v>1151</v>
      </c>
      <c r="B1172" s="26">
        <f t="shared" si="444"/>
        <v>385</v>
      </c>
      <c r="C1172" s="15" t="s">
        <v>290</v>
      </c>
      <c r="D1172" s="2" t="s">
        <v>1057</v>
      </c>
      <c r="E1172" s="30">
        <f t="shared" si="440"/>
        <v>10632380.939999999</v>
      </c>
      <c r="F1172" s="32">
        <v>4025295.04</v>
      </c>
      <c r="G1172" s="32">
        <v>2196404.35</v>
      </c>
      <c r="H1172" s="1">
        <v>0</v>
      </c>
      <c r="I1172" s="1">
        <v>0</v>
      </c>
      <c r="J1172" s="1">
        <v>0</v>
      </c>
      <c r="K1172" s="1">
        <v>0</v>
      </c>
      <c r="L1172" s="32">
        <v>229049.52</v>
      </c>
      <c r="M1172" s="1">
        <v>0</v>
      </c>
      <c r="N1172" s="32">
        <v>3725292.68</v>
      </c>
      <c r="O1172" s="1">
        <v>0</v>
      </c>
      <c r="P1172" s="1">
        <v>0</v>
      </c>
      <c r="Q1172" s="1">
        <v>0</v>
      </c>
      <c r="R1172" s="32">
        <v>223339.51</v>
      </c>
      <c r="S1172" s="32">
        <v>30000</v>
      </c>
      <c r="T1172" s="32">
        <v>202999.84000000003</v>
      </c>
      <c r="U1172" s="31"/>
      <c r="V1172" s="2" t="s">
        <v>1057</v>
      </c>
      <c r="W1172" s="10">
        <v>10324101.4</v>
      </c>
      <c r="X1172" s="10">
        <v>3885782.65</v>
      </c>
      <c r="Y1172" s="10">
        <v>2155316.9900000002</v>
      </c>
      <c r="Z1172" s="10">
        <v>0</v>
      </c>
      <c r="AA1172" s="10">
        <v>0</v>
      </c>
      <c r="AB1172" s="10">
        <v>0</v>
      </c>
      <c r="AC1172" s="10">
        <v>0</v>
      </c>
      <c r="AD1172" s="10">
        <v>213213.34</v>
      </c>
      <c r="AE1172" s="10">
        <v>0</v>
      </c>
      <c r="AF1172" s="10">
        <v>3615033.67</v>
      </c>
      <c r="AG1172" s="10">
        <v>0</v>
      </c>
      <c r="AH1172" s="10">
        <v>0</v>
      </c>
      <c r="AI1172" s="10">
        <v>0</v>
      </c>
      <c r="AJ1172" s="10">
        <v>223339.51</v>
      </c>
      <c r="AK1172" s="10">
        <v>30000</v>
      </c>
      <c r="AL1172" s="10">
        <v>201415.24</v>
      </c>
      <c r="AN1172" s="31">
        <f t="shared" si="412"/>
        <v>308279.53999999911</v>
      </c>
      <c r="AO1172" s="13">
        <f t="shared" si="413"/>
        <v>0</v>
      </c>
      <c r="AP1172" s="13">
        <f t="shared" si="414"/>
        <v>0</v>
      </c>
      <c r="AQ1172" s="13">
        <f t="shared" si="415"/>
        <v>1584.6000000000349</v>
      </c>
      <c r="AR1172" s="13">
        <f t="shared" si="416"/>
        <v>306694.93999999907</v>
      </c>
    </row>
    <row r="1173" spans="1:44" x14ac:dyDescent="0.25">
      <c r="A1173" s="5">
        <f t="shared" ref="A1173:B1173" si="445">+A1172+1</f>
        <v>1152</v>
      </c>
      <c r="B1173" s="26">
        <f t="shared" si="445"/>
        <v>386</v>
      </c>
      <c r="C1173" s="15" t="s">
        <v>290</v>
      </c>
      <c r="D1173" s="2" t="s">
        <v>1058</v>
      </c>
      <c r="E1173" s="30">
        <f t="shared" si="440"/>
        <v>10550873.18</v>
      </c>
      <c r="F1173" s="32">
        <v>3993897.96</v>
      </c>
      <c r="G1173" s="32">
        <v>2179012.81</v>
      </c>
      <c r="H1173" s="1">
        <v>0</v>
      </c>
      <c r="I1173" s="1">
        <v>0</v>
      </c>
      <c r="J1173" s="1">
        <v>0</v>
      </c>
      <c r="K1173" s="1">
        <v>0</v>
      </c>
      <c r="L1173" s="32">
        <v>227288.66</v>
      </c>
      <c r="M1173" s="1">
        <v>0</v>
      </c>
      <c r="N1173" s="32">
        <v>3696308.39</v>
      </c>
      <c r="O1173" s="1">
        <v>0</v>
      </c>
      <c r="P1173" s="1">
        <v>0</v>
      </c>
      <c r="Q1173" s="1">
        <v>0</v>
      </c>
      <c r="R1173" s="32">
        <v>222952.74</v>
      </c>
      <c r="S1173" s="32">
        <v>30000</v>
      </c>
      <c r="T1173" s="32">
        <v>201412.62</v>
      </c>
      <c r="U1173" s="31"/>
      <c r="V1173" s="2" t="s">
        <v>1058</v>
      </c>
      <c r="W1173" s="10">
        <v>10246282.260000002</v>
      </c>
      <c r="X1173" s="10">
        <v>3855905.54</v>
      </c>
      <c r="Y1173" s="10">
        <v>2138745.12</v>
      </c>
      <c r="Z1173" s="10">
        <v>0</v>
      </c>
      <c r="AA1173" s="10">
        <v>0</v>
      </c>
      <c r="AB1173" s="10">
        <v>0</v>
      </c>
      <c r="AC1173" s="10">
        <v>0</v>
      </c>
      <c r="AD1173" s="10">
        <v>211573.98</v>
      </c>
      <c r="AE1173" s="10">
        <v>0</v>
      </c>
      <c r="AF1173" s="10">
        <v>3587238.3</v>
      </c>
      <c r="AG1173" s="10">
        <v>0</v>
      </c>
      <c r="AH1173" s="10">
        <v>0</v>
      </c>
      <c r="AI1173" s="10">
        <v>0</v>
      </c>
      <c r="AJ1173" s="10">
        <v>222952.74</v>
      </c>
      <c r="AK1173" s="10">
        <v>30000</v>
      </c>
      <c r="AL1173" s="10">
        <v>199866.58000000002</v>
      </c>
      <c r="AN1173" s="31">
        <f t="shared" si="412"/>
        <v>304590.91999999806</v>
      </c>
      <c r="AO1173" s="13">
        <f t="shared" si="413"/>
        <v>0</v>
      </c>
      <c r="AP1173" s="13">
        <f t="shared" si="414"/>
        <v>0</v>
      </c>
      <c r="AQ1173" s="13">
        <f t="shared" si="415"/>
        <v>1546.039999999979</v>
      </c>
      <c r="AR1173" s="13">
        <f t="shared" si="416"/>
        <v>303044.87999999808</v>
      </c>
    </row>
    <row r="1174" spans="1:44" x14ac:dyDescent="0.25">
      <c r="A1174" s="5">
        <f t="shared" ref="A1174:B1174" si="446">+A1173+1</f>
        <v>1153</v>
      </c>
      <c r="B1174" s="26">
        <f t="shared" si="446"/>
        <v>387</v>
      </c>
      <c r="C1174" s="15" t="s">
        <v>290</v>
      </c>
      <c r="D1174" s="2" t="s">
        <v>1059</v>
      </c>
      <c r="E1174" s="30">
        <f t="shared" si="440"/>
        <v>10397498.360000001</v>
      </c>
      <c r="F1174" s="32">
        <v>3937103.42</v>
      </c>
      <c r="G1174" s="32">
        <v>2153941.2000000002</v>
      </c>
      <c r="H1174" s="1">
        <v>0</v>
      </c>
      <c r="I1174" s="1">
        <v>0</v>
      </c>
      <c r="J1174" s="1">
        <v>0</v>
      </c>
      <c r="K1174" s="1">
        <v>0</v>
      </c>
      <c r="L1174" s="32">
        <v>223975.21</v>
      </c>
      <c r="M1174" s="1">
        <v>0</v>
      </c>
      <c r="N1174" s="32">
        <v>3644009.57</v>
      </c>
      <c r="O1174" s="1">
        <v>0</v>
      </c>
      <c r="P1174" s="1">
        <v>0</v>
      </c>
      <c r="Q1174" s="1">
        <v>0</v>
      </c>
      <c r="R1174" s="32">
        <v>209794.40000000002</v>
      </c>
      <c r="S1174" s="32">
        <v>30000</v>
      </c>
      <c r="T1174" s="32">
        <v>198674.56</v>
      </c>
      <c r="U1174" s="31"/>
      <c r="V1174" s="2" t="s">
        <v>1059</v>
      </c>
      <c r="W1174" s="10">
        <v>10087417.840000002</v>
      </c>
      <c r="X1174" s="10">
        <v>3799685.13</v>
      </c>
      <c r="Y1174" s="10">
        <v>2107561.5099999998</v>
      </c>
      <c r="Z1174" s="10">
        <v>0</v>
      </c>
      <c r="AA1174" s="10">
        <v>0</v>
      </c>
      <c r="AB1174" s="10">
        <v>0</v>
      </c>
      <c r="AC1174" s="10">
        <v>0</v>
      </c>
      <c r="AD1174" s="10">
        <v>208489.16</v>
      </c>
      <c r="AE1174" s="10">
        <v>0</v>
      </c>
      <c r="AF1174" s="10">
        <v>3534935.16</v>
      </c>
      <c r="AG1174" s="10">
        <v>0</v>
      </c>
      <c r="AH1174" s="10">
        <v>0</v>
      </c>
      <c r="AI1174" s="10">
        <v>0</v>
      </c>
      <c r="AJ1174" s="10">
        <v>209794.40000000002</v>
      </c>
      <c r="AK1174" s="10">
        <v>30000</v>
      </c>
      <c r="AL1174" s="10">
        <v>196952.47999999998</v>
      </c>
      <c r="AN1174" s="31">
        <f t="shared" si="412"/>
        <v>310080.51999999955</v>
      </c>
      <c r="AO1174" s="13">
        <f t="shared" si="413"/>
        <v>0</v>
      </c>
      <c r="AP1174" s="13">
        <f t="shared" si="414"/>
        <v>0</v>
      </c>
      <c r="AQ1174" s="13">
        <f t="shared" si="415"/>
        <v>1722.0800000000163</v>
      </c>
      <c r="AR1174" s="13">
        <f t="shared" si="416"/>
        <v>308358.43999999954</v>
      </c>
    </row>
    <row r="1175" spans="1:44" x14ac:dyDescent="0.25">
      <c r="A1175" s="5">
        <f t="shared" ref="A1175:B1175" si="447">+A1174+1</f>
        <v>1154</v>
      </c>
      <c r="B1175" s="26">
        <f t="shared" si="447"/>
        <v>388</v>
      </c>
      <c r="C1175" s="15" t="s">
        <v>290</v>
      </c>
      <c r="D1175" s="2" t="s">
        <v>1060</v>
      </c>
      <c r="E1175" s="30">
        <f t="shared" si="440"/>
        <v>2540026.11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32">
        <v>2346412.5499999998</v>
      </c>
      <c r="R1175" s="32">
        <v>115727.58</v>
      </c>
      <c r="S1175" s="32">
        <v>30000</v>
      </c>
      <c r="T1175" s="32">
        <v>47885.98</v>
      </c>
      <c r="U1175" s="31"/>
      <c r="V1175" s="2" t="s">
        <v>1060</v>
      </c>
      <c r="W1175" s="10">
        <v>2528752.38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  <c r="AC1175" s="10">
        <v>0</v>
      </c>
      <c r="AD1175" s="10">
        <v>0</v>
      </c>
      <c r="AE1175" s="10">
        <v>0</v>
      </c>
      <c r="AF1175" s="10">
        <v>0</v>
      </c>
      <c r="AG1175" s="10">
        <v>0</v>
      </c>
      <c r="AH1175" s="10">
        <v>0</v>
      </c>
      <c r="AI1175" s="10">
        <v>2335364.2999999998</v>
      </c>
      <c r="AJ1175" s="10">
        <v>115727.58</v>
      </c>
      <c r="AK1175" s="10">
        <v>30000</v>
      </c>
      <c r="AL1175" s="10">
        <v>47660.5</v>
      </c>
      <c r="AN1175" s="31">
        <f t="shared" si="412"/>
        <v>11273.729999999981</v>
      </c>
      <c r="AO1175" s="13">
        <f t="shared" si="413"/>
        <v>0</v>
      </c>
      <c r="AP1175" s="13">
        <f t="shared" si="414"/>
        <v>0</v>
      </c>
      <c r="AQ1175" s="13">
        <f t="shared" si="415"/>
        <v>225.4800000000032</v>
      </c>
      <c r="AR1175" s="13">
        <f t="shared" si="416"/>
        <v>11048.249999999978</v>
      </c>
    </row>
    <row r="1176" spans="1:44" x14ac:dyDescent="0.25">
      <c r="A1176" s="5">
        <f t="shared" ref="A1176:B1176" si="448">+A1175+1</f>
        <v>1155</v>
      </c>
      <c r="B1176" s="26">
        <f t="shared" si="448"/>
        <v>389</v>
      </c>
      <c r="C1176" s="15" t="s">
        <v>290</v>
      </c>
      <c r="D1176" s="2" t="s">
        <v>1061</v>
      </c>
      <c r="E1176" s="30">
        <f t="shared" si="440"/>
        <v>6878138.7899999991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32">
        <v>6625966.0999999996</v>
      </c>
      <c r="O1176" s="1">
        <v>0</v>
      </c>
      <c r="P1176" s="1">
        <v>0</v>
      </c>
      <c r="Q1176" s="1">
        <v>0</v>
      </c>
      <c r="R1176" s="32">
        <v>86948.889999999985</v>
      </c>
      <c r="S1176" s="32">
        <v>30000</v>
      </c>
      <c r="T1176" s="32">
        <v>135223.79999999999</v>
      </c>
      <c r="U1176" s="31"/>
      <c r="V1176" s="2" t="s">
        <v>1061</v>
      </c>
      <c r="W1176" s="10">
        <v>6621180.7399999993</v>
      </c>
      <c r="X1176" s="10">
        <v>0</v>
      </c>
      <c r="Y1176" s="10">
        <v>0</v>
      </c>
      <c r="Z1176" s="10">
        <v>0</v>
      </c>
      <c r="AA1176" s="10">
        <v>0</v>
      </c>
      <c r="AB1176" s="10">
        <v>0</v>
      </c>
      <c r="AC1176" s="10">
        <v>0</v>
      </c>
      <c r="AD1176" s="10">
        <v>0</v>
      </c>
      <c r="AE1176" s="10">
        <v>0</v>
      </c>
      <c r="AF1176" s="10">
        <v>6374147.21</v>
      </c>
      <c r="AG1176" s="10">
        <v>0</v>
      </c>
      <c r="AH1176" s="10">
        <v>0</v>
      </c>
      <c r="AI1176" s="10">
        <v>0</v>
      </c>
      <c r="AJ1176" s="10">
        <v>86948.889999999985</v>
      </c>
      <c r="AK1176" s="10">
        <v>30000</v>
      </c>
      <c r="AL1176" s="10">
        <v>130084.64</v>
      </c>
      <c r="AN1176" s="31">
        <f t="shared" si="412"/>
        <v>256958.04999999981</v>
      </c>
      <c r="AO1176" s="13">
        <f t="shared" si="413"/>
        <v>0</v>
      </c>
      <c r="AP1176" s="13">
        <f t="shared" si="414"/>
        <v>0</v>
      </c>
      <c r="AQ1176" s="13">
        <f t="shared" si="415"/>
        <v>5139.1599999999889</v>
      </c>
      <c r="AR1176" s="13">
        <f t="shared" si="416"/>
        <v>251818.88999999984</v>
      </c>
    </row>
    <row r="1177" spans="1:44" x14ac:dyDescent="0.25">
      <c r="A1177" s="5">
        <f t="shared" ref="A1177:B1177" si="449">+A1176+1</f>
        <v>1156</v>
      </c>
      <c r="B1177" s="26">
        <f t="shared" si="449"/>
        <v>390</v>
      </c>
      <c r="C1177" s="15" t="s">
        <v>290</v>
      </c>
      <c r="D1177" s="2" t="s">
        <v>1062</v>
      </c>
      <c r="E1177" s="30">
        <f t="shared" si="440"/>
        <v>6937849.5999999996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32">
        <v>6684482.6900000004</v>
      </c>
      <c r="O1177" s="1">
        <v>0</v>
      </c>
      <c r="P1177" s="1">
        <v>0</v>
      </c>
      <c r="Q1177" s="1">
        <v>0</v>
      </c>
      <c r="R1177" s="32">
        <v>86948.889999999985</v>
      </c>
      <c r="S1177" s="32">
        <v>30000</v>
      </c>
      <c r="T1177" s="32">
        <v>136418.01999999999</v>
      </c>
      <c r="U1177" s="31"/>
      <c r="V1177" s="2" t="s">
        <v>1062</v>
      </c>
      <c r="W1177" s="10">
        <v>6677906.0099999998</v>
      </c>
      <c r="X1177" s="10">
        <v>0</v>
      </c>
      <c r="Y1177" s="10">
        <v>0</v>
      </c>
      <c r="Z1177" s="10">
        <v>0</v>
      </c>
      <c r="AA1177" s="10">
        <v>0</v>
      </c>
      <c r="AB1177" s="10">
        <v>0</v>
      </c>
      <c r="AC1177" s="10">
        <v>0</v>
      </c>
      <c r="AD1177" s="10">
        <v>0</v>
      </c>
      <c r="AE1177" s="10">
        <v>0</v>
      </c>
      <c r="AF1177" s="10">
        <v>6429737.9800000004</v>
      </c>
      <c r="AG1177" s="10">
        <v>0</v>
      </c>
      <c r="AH1177" s="10">
        <v>0</v>
      </c>
      <c r="AI1177" s="10">
        <v>0</v>
      </c>
      <c r="AJ1177" s="10">
        <v>86948.889999999985</v>
      </c>
      <c r="AK1177" s="10">
        <v>30000</v>
      </c>
      <c r="AL1177" s="10">
        <v>131219.14000000001</v>
      </c>
      <c r="AN1177" s="31">
        <f t="shared" si="412"/>
        <v>259943.58999999985</v>
      </c>
      <c r="AO1177" s="13">
        <f t="shared" si="413"/>
        <v>0</v>
      </c>
      <c r="AP1177" s="13">
        <f t="shared" si="414"/>
        <v>0</v>
      </c>
      <c r="AQ1177" s="13">
        <f t="shared" si="415"/>
        <v>5198.8799999999756</v>
      </c>
      <c r="AR1177" s="13">
        <f t="shared" si="416"/>
        <v>254744.70999999988</v>
      </c>
    </row>
    <row r="1178" spans="1:44" x14ac:dyDescent="0.25">
      <c r="A1178" s="5">
        <f t="shared" ref="A1178:B1178" si="450">+A1177+1</f>
        <v>1157</v>
      </c>
      <c r="B1178" s="26">
        <f t="shared" si="450"/>
        <v>391</v>
      </c>
      <c r="C1178" s="15" t="s">
        <v>297</v>
      </c>
      <c r="D1178" s="2" t="s">
        <v>1063</v>
      </c>
      <c r="E1178" s="30">
        <f t="shared" si="440"/>
        <v>4894773.38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4720666.6399999997</v>
      </c>
      <c r="Q1178" s="1">
        <v>0</v>
      </c>
      <c r="R1178" s="32">
        <v>51706.04</v>
      </c>
      <c r="S1178" s="1">
        <v>30000</v>
      </c>
      <c r="T1178" s="32">
        <v>92400.7</v>
      </c>
      <c r="U1178" s="31"/>
      <c r="V1178" s="2" t="s">
        <v>1063</v>
      </c>
      <c r="W1178" s="10">
        <v>4894773.38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  <c r="AC1178" s="10">
        <v>0</v>
      </c>
      <c r="AD1178" s="10">
        <v>0</v>
      </c>
      <c r="AE1178" s="10">
        <v>0</v>
      </c>
      <c r="AF1178" s="10">
        <v>0</v>
      </c>
      <c r="AG1178" s="10">
        <v>0</v>
      </c>
      <c r="AH1178" s="10">
        <v>4527634.01</v>
      </c>
      <c r="AI1178" s="10">
        <v>0</v>
      </c>
      <c r="AJ1178" s="10">
        <v>244738.67</v>
      </c>
      <c r="AK1178" s="10">
        <v>30000</v>
      </c>
      <c r="AL1178" s="10">
        <v>92400.7</v>
      </c>
      <c r="AN1178" s="31">
        <f t="shared" si="412"/>
        <v>0</v>
      </c>
      <c r="AO1178" s="13">
        <f t="shared" si="413"/>
        <v>-193032.63</v>
      </c>
      <c r="AP1178" s="13">
        <f t="shared" si="414"/>
        <v>0</v>
      </c>
      <c r="AQ1178" s="13">
        <f t="shared" si="415"/>
        <v>0</v>
      </c>
      <c r="AR1178" s="13">
        <f t="shared" si="416"/>
        <v>193032.63</v>
      </c>
    </row>
    <row r="1179" spans="1:44" x14ac:dyDescent="0.25">
      <c r="A1179" s="5">
        <f t="shared" ref="A1179:B1179" si="451">+A1178+1</f>
        <v>1158</v>
      </c>
      <c r="B1179" s="26">
        <f t="shared" si="451"/>
        <v>392</v>
      </c>
      <c r="C1179" s="15" t="s">
        <v>297</v>
      </c>
      <c r="D1179" s="2" t="s">
        <v>1064</v>
      </c>
      <c r="E1179" s="30">
        <f t="shared" si="440"/>
        <v>9856868.7399999984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3649905.04</v>
      </c>
      <c r="O1179" s="1">
        <v>0</v>
      </c>
      <c r="P1179" s="1">
        <v>0</v>
      </c>
      <c r="Q1179" s="1">
        <v>5864846</v>
      </c>
      <c r="R1179" s="32">
        <v>108965.6</v>
      </c>
      <c r="S1179" s="1">
        <v>46471.6</v>
      </c>
      <c r="T1179" s="32">
        <v>186680.5</v>
      </c>
      <c r="U1179" s="31"/>
      <c r="V1179" s="2" t="s">
        <v>1064</v>
      </c>
      <c r="W1179" s="10">
        <v>9856868.7400000002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  <c r="AC1179" s="10">
        <v>0</v>
      </c>
      <c r="AD1179" s="10">
        <v>0</v>
      </c>
      <c r="AE1179" s="10">
        <v>0</v>
      </c>
      <c r="AF1179" s="10">
        <v>3519199.65</v>
      </c>
      <c r="AG1179" s="10">
        <v>0</v>
      </c>
      <c r="AH1179" s="10">
        <v>0</v>
      </c>
      <c r="AI1179" s="10">
        <v>5628145.1600000001</v>
      </c>
      <c r="AJ1179" s="10">
        <v>492843.43</v>
      </c>
      <c r="AK1179" s="10">
        <v>30000</v>
      </c>
      <c r="AL1179" s="10">
        <v>186680.5</v>
      </c>
      <c r="AN1179" s="31">
        <f t="shared" si="412"/>
        <v>0</v>
      </c>
      <c r="AO1179" s="13">
        <f t="shared" si="413"/>
        <v>-383877.82999999996</v>
      </c>
      <c r="AP1179" s="13">
        <f t="shared" si="414"/>
        <v>16471.599999999999</v>
      </c>
      <c r="AQ1179" s="13">
        <f t="shared" si="415"/>
        <v>0</v>
      </c>
      <c r="AR1179" s="13">
        <f t="shared" si="416"/>
        <v>367406.23</v>
      </c>
    </row>
    <row r="1180" spans="1:44" x14ac:dyDescent="0.25">
      <c r="A1180" s="5">
        <f t="shared" ref="A1180:B1180" si="452">+A1179+1</f>
        <v>1159</v>
      </c>
      <c r="B1180" s="26">
        <f t="shared" si="452"/>
        <v>393</v>
      </c>
      <c r="C1180" s="15" t="s">
        <v>297</v>
      </c>
      <c r="D1180" s="2" t="s">
        <v>1065</v>
      </c>
      <c r="E1180" s="30">
        <f t="shared" si="440"/>
        <v>4245686.76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1540567.43</v>
      </c>
      <c r="O1180" s="1">
        <v>0</v>
      </c>
      <c r="P1180" s="1">
        <v>0</v>
      </c>
      <c r="Q1180" s="1">
        <v>2487995.4</v>
      </c>
      <c r="R1180" s="32">
        <v>92793.72</v>
      </c>
      <c r="S1180" s="1">
        <v>44262.17</v>
      </c>
      <c r="T1180" s="32">
        <v>80068.040000000008</v>
      </c>
      <c r="U1180" s="31"/>
      <c r="V1180" s="2" t="s">
        <v>1065</v>
      </c>
      <c r="W1180" s="10">
        <v>4245686.76</v>
      </c>
      <c r="X1180" s="10">
        <v>0</v>
      </c>
      <c r="Y1180" s="10">
        <v>0</v>
      </c>
      <c r="Z1180" s="10">
        <v>0</v>
      </c>
      <c r="AA1180" s="10">
        <v>0</v>
      </c>
      <c r="AB1180" s="10">
        <v>0</v>
      </c>
      <c r="AC1180" s="10">
        <v>0</v>
      </c>
      <c r="AD1180" s="10">
        <v>0</v>
      </c>
      <c r="AE1180" s="10">
        <v>0</v>
      </c>
      <c r="AF1180" s="10">
        <v>1509399.43</v>
      </c>
      <c r="AG1180" s="10">
        <v>0</v>
      </c>
      <c r="AH1180" s="10">
        <v>0</v>
      </c>
      <c r="AI1180" s="10">
        <v>2413934.9500000002</v>
      </c>
      <c r="AJ1180" s="10">
        <v>212284.34</v>
      </c>
      <c r="AK1180" s="10">
        <v>30000</v>
      </c>
      <c r="AL1180" s="10">
        <v>80068.040000000008</v>
      </c>
      <c r="AN1180" s="31">
        <f t="shared" si="412"/>
        <v>0</v>
      </c>
      <c r="AO1180" s="13">
        <f t="shared" si="413"/>
        <v>-119490.62</v>
      </c>
      <c r="AP1180" s="13">
        <f t="shared" si="414"/>
        <v>14262.169999999998</v>
      </c>
      <c r="AQ1180" s="13">
        <f t="shared" si="415"/>
        <v>0</v>
      </c>
      <c r="AR1180" s="13">
        <f t="shared" si="416"/>
        <v>105228.45</v>
      </c>
    </row>
    <row r="1181" spans="1:44" x14ac:dyDescent="0.25">
      <c r="A1181" s="5">
        <f t="shared" ref="A1181:B1181" si="453">+A1180+1</f>
        <v>1160</v>
      </c>
      <c r="B1181" s="26">
        <f t="shared" si="453"/>
        <v>394</v>
      </c>
      <c r="C1181" s="15" t="s">
        <v>297</v>
      </c>
      <c r="D1181" s="2" t="s">
        <v>1066</v>
      </c>
      <c r="E1181" s="30">
        <f t="shared" si="440"/>
        <v>4279715.08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1552991.57</v>
      </c>
      <c r="O1181" s="1">
        <v>0</v>
      </c>
      <c r="P1181" s="1">
        <v>0</v>
      </c>
      <c r="Q1181" s="1">
        <v>2508191.12</v>
      </c>
      <c r="R1181" s="32">
        <v>93527.09</v>
      </c>
      <c r="S1181" s="1">
        <v>44290.720000000001</v>
      </c>
      <c r="T1181" s="32">
        <v>80714.58</v>
      </c>
      <c r="U1181" s="31"/>
      <c r="V1181" s="2" t="s">
        <v>1066</v>
      </c>
      <c r="W1181" s="10">
        <v>4279715.08</v>
      </c>
      <c r="X1181" s="10">
        <v>0</v>
      </c>
      <c r="Y1181" s="10">
        <v>0</v>
      </c>
      <c r="Z1181" s="10">
        <v>0</v>
      </c>
      <c r="AA1181" s="10">
        <v>0</v>
      </c>
      <c r="AB1181" s="10">
        <v>0</v>
      </c>
      <c r="AC1181" s="10">
        <v>0</v>
      </c>
      <c r="AD1181" s="10">
        <v>0</v>
      </c>
      <c r="AE1181" s="10">
        <v>0</v>
      </c>
      <c r="AF1181" s="10">
        <v>1521587.62</v>
      </c>
      <c r="AG1181" s="10">
        <v>0</v>
      </c>
      <c r="AH1181" s="10">
        <v>0</v>
      </c>
      <c r="AI1181" s="10">
        <v>2433427.13</v>
      </c>
      <c r="AJ1181" s="10">
        <v>213985.75</v>
      </c>
      <c r="AK1181" s="10">
        <v>30000</v>
      </c>
      <c r="AL1181" s="10">
        <v>80714.58</v>
      </c>
      <c r="AN1181" s="31">
        <f t="shared" si="412"/>
        <v>0</v>
      </c>
      <c r="AO1181" s="13">
        <f t="shared" si="413"/>
        <v>-120458.66</v>
      </c>
      <c r="AP1181" s="13">
        <f t="shared" si="414"/>
        <v>14290.720000000001</v>
      </c>
      <c r="AQ1181" s="13">
        <f t="shared" si="415"/>
        <v>0</v>
      </c>
      <c r="AR1181" s="13">
        <f t="shared" si="416"/>
        <v>106167.94</v>
      </c>
    </row>
    <row r="1182" spans="1:44" x14ac:dyDescent="0.25">
      <c r="A1182" s="5">
        <f t="shared" ref="A1182:B1182" si="454">+A1181+1</f>
        <v>1161</v>
      </c>
      <c r="B1182" s="26">
        <f t="shared" si="454"/>
        <v>395</v>
      </c>
      <c r="C1182" s="15" t="s">
        <v>297</v>
      </c>
      <c r="D1182" s="2" t="s">
        <v>1067</v>
      </c>
      <c r="E1182" s="30">
        <f t="shared" si="440"/>
        <v>8716483.9100000001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3219598.73</v>
      </c>
      <c r="O1182" s="1">
        <v>0</v>
      </c>
      <c r="P1182" s="1">
        <v>0</v>
      </c>
      <c r="Q1182" s="1">
        <v>5177387.45</v>
      </c>
      <c r="R1182" s="32">
        <v>108232.4</v>
      </c>
      <c r="S1182" s="1">
        <v>46252.13</v>
      </c>
      <c r="T1182" s="32">
        <v>165013.20000000001</v>
      </c>
      <c r="U1182" s="31"/>
      <c r="V1182" s="2" t="s">
        <v>1067</v>
      </c>
      <c r="W1182" s="10">
        <v>8716483.9100000001</v>
      </c>
      <c r="X1182" s="10">
        <v>0</v>
      </c>
      <c r="Y1182" s="10">
        <v>0</v>
      </c>
      <c r="Z1182" s="10">
        <v>0</v>
      </c>
      <c r="AA1182" s="10">
        <v>0</v>
      </c>
      <c r="AB1182" s="10">
        <v>0</v>
      </c>
      <c r="AC1182" s="10">
        <v>0</v>
      </c>
      <c r="AD1182" s="10">
        <v>0</v>
      </c>
      <c r="AE1182" s="10">
        <v>0</v>
      </c>
      <c r="AF1182" s="10">
        <v>3110739.24</v>
      </c>
      <c r="AG1182" s="10">
        <v>0</v>
      </c>
      <c r="AH1182" s="10">
        <v>0</v>
      </c>
      <c r="AI1182" s="10">
        <v>4974907.28</v>
      </c>
      <c r="AJ1182" s="10">
        <v>435824.19</v>
      </c>
      <c r="AK1182" s="10">
        <v>30000</v>
      </c>
      <c r="AL1182" s="10">
        <v>165013.20000000001</v>
      </c>
      <c r="AN1182" s="31">
        <f t="shared" si="412"/>
        <v>0</v>
      </c>
      <c r="AO1182" s="13">
        <f t="shared" si="413"/>
        <v>-327591.79000000004</v>
      </c>
      <c r="AP1182" s="13">
        <f t="shared" si="414"/>
        <v>16252.129999999997</v>
      </c>
      <c r="AQ1182" s="13">
        <f t="shared" si="415"/>
        <v>0</v>
      </c>
      <c r="AR1182" s="13">
        <f t="shared" si="416"/>
        <v>311339.66000000003</v>
      </c>
    </row>
    <row r="1183" spans="1:44" x14ac:dyDescent="0.25">
      <c r="A1183" s="5">
        <f t="shared" ref="A1183:B1183" si="455">+A1182+1</f>
        <v>1162</v>
      </c>
      <c r="B1183" s="26">
        <f t="shared" si="455"/>
        <v>396</v>
      </c>
      <c r="C1183" s="15" t="s">
        <v>297</v>
      </c>
      <c r="D1183" s="2" t="s">
        <v>299</v>
      </c>
      <c r="E1183" s="30">
        <f t="shared" si="440"/>
        <v>5559530.6200000001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5412343.1200000001</v>
      </c>
      <c r="R1183" s="32">
        <v>12156.42</v>
      </c>
      <c r="S1183" s="1">
        <v>30000</v>
      </c>
      <c r="T1183" s="32">
        <v>105031.08</v>
      </c>
      <c r="U1183" s="31"/>
      <c r="V1183" s="2" t="s">
        <v>299</v>
      </c>
      <c r="W1183" s="10">
        <v>5559530.6200000001</v>
      </c>
      <c r="X1183" s="10">
        <v>0</v>
      </c>
      <c r="Y1183" s="10">
        <v>0</v>
      </c>
      <c r="Z1183" s="10">
        <v>0</v>
      </c>
      <c r="AA1183" s="10">
        <v>0</v>
      </c>
      <c r="AB1183" s="10">
        <v>0</v>
      </c>
      <c r="AC1183" s="10">
        <v>0</v>
      </c>
      <c r="AD1183" s="10">
        <v>0</v>
      </c>
      <c r="AE1183" s="10">
        <v>0</v>
      </c>
      <c r="AF1183" s="10">
        <v>0</v>
      </c>
      <c r="AG1183" s="10">
        <v>0</v>
      </c>
      <c r="AH1183" s="10">
        <v>0</v>
      </c>
      <c r="AI1183" s="10">
        <v>5146523.01</v>
      </c>
      <c r="AJ1183" s="10">
        <v>277976.53000000003</v>
      </c>
      <c r="AK1183" s="10">
        <v>30000</v>
      </c>
      <c r="AL1183" s="10">
        <v>105031.08</v>
      </c>
      <c r="AN1183" s="31">
        <f t="shared" si="412"/>
        <v>0</v>
      </c>
      <c r="AO1183" s="13">
        <f t="shared" si="413"/>
        <v>-265820.11000000004</v>
      </c>
      <c r="AP1183" s="13">
        <f t="shared" si="414"/>
        <v>0</v>
      </c>
      <c r="AQ1183" s="13">
        <f t="shared" si="415"/>
        <v>0</v>
      </c>
      <c r="AR1183" s="13">
        <f t="shared" si="416"/>
        <v>265820.11000000004</v>
      </c>
    </row>
    <row r="1184" spans="1:44" x14ac:dyDescent="0.25">
      <c r="A1184" s="5">
        <f t="shared" ref="A1184:B1184" si="456">+A1183+1</f>
        <v>1163</v>
      </c>
      <c r="B1184" s="26">
        <f t="shared" si="456"/>
        <v>397</v>
      </c>
      <c r="C1184" s="15" t="s">
        <v>297</v>
      </c>
      <c r="D1184" s="2" t="s">
        <v>1068</v>
      </c>
      <c r="E1184" s="30">
        <f t="shared" si="440"/>
        <v>9308925.6100000013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3487775.04</v>
      </c>
      <c r="O1184" s="1">
        <v>0</v>
      </c>
      <c r="P1184" s="1">
        <v>0</v>
      </c>
      <c r="Q1184" s="1">
        <v>5588039.1699999999</v>
      </c>
      <c r="R1184" s="32">
        <v>26841.800000000003</v>
      </c>
      <c r="S1184" s="1">
        <v>30000</v>
      </c>
      <c r="T1184" s="32">
        <v>176269.6</v>
      </c>
      <c r="U1184" s="31"/>
      <c r="V1184" s="2" t="s">
        <v>1068</v>
      </c>
      <c r="W1184" s="10">
        <v>9308925.6099999994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  <c r="AC1184" s="10">
        <v>0</v>
      </c>
      <c r="AD1184" s="10">
        <v>0</v>
      </c>
      <c r="AE1184" s="10">
        <v>0</v>
      </c>
      <c r="AF1184" s="10">
        <v>3322938.64</v>
      </c>
      <c r="AG1184" s="10">
        <v>0</v>
      </c>
      <c r="AH1184" s="10">
        <v>0</v>
      </c>
      <c r="AI1184" s="10">
        <v>5314271.09</v>
      </c>
      <c r="AJ1184" s="10">
        <v>465446.27999999997</v>
      </c>
      <c r="AK1184" s="10">
        <v>30000</v>
      </c>
      <c r="AL1184" s="10">
        <v>176269.6</v>
      </c>
      <c r="AN1184" s="31">
        <f t="shared" si="412"/>
        <v>0</v>
      </c>
      <c r="AO1184" s="13">
        <f t="shared" si="413"/>
        <v>-438604.48</v>
      </c>
      <c r="AP1184" s="13">
        <f t="shared" si="414"/>
        <v>0</v>
      </c>
      <c r="AQ1184" s="13">
        <f t="shared" si="415"/>
        <v>0</v>
      </c>
      <c r="AR1184" s="13">
        <f t="shared" si="416"/>
        <v>438604.48</v>
      </c>
    </row>
    <row r="1185" spans="1:44" x14ac:dyDescent="0.25">
      <c r="A1185" s="5">
        <f t="shared" ref="A1185:B1185" si="457">+A1184+1</f>
        <v>1164</v>
      </c>
      <c r="B1185" s="26">
        <f t="shared" si="457"/>
        <v>398</v>
      </c>
      <c r="C1185" s="15" t="s">
        <v>297</v>
      </c>
      <c r="D1185" s="2" t="s">
        <v>1069</v>
      </c>
      <c r="E1185" s="30">
        <f t="shared" si="440"/>
        <v>3060018.15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32">
        <v>2907287.24</v>
      </c>
      <c r="O1185" s="1">
        <v>0</v>
      </c>
      <c r="P1185" s="1">
        <v>0</v>
      </c>
      <c r="Q1185" s="1">
        <v>0</v>
      </c>
      <c r="R1185" s="32">
        <v>63398.51</v>
      </c>
      <c r="S1185" s="32">
        <v>30000</v>
      </c>
      <c r="T1185" s="32">
        <v>59332.4</v>
      </c>
      <c r="U1185" s="31"/>
      <c r="V1185" s="2" t="s">
        <v>1487</v>
      </c>
      <c r="W1185" s="10">
        <v>2970415.7499999995</v>
      </c>
      <c r="X1185" s="10">
        <v>0</v>
      </c>
      <c r="Y1185" s="10">
        <v>0</v>
      </c>
      <c r="Z1185" s="10">
        <v>0</v>
      </c>
      <c r="AA1185" s="10">
        <v>0</v>
      </c>
      <c r="AB1185" s="10">
        <v>0</v>
      </c>
      <c r="AC1185" s="10">
        <v>0</v>
      </c>
      <c r="AD1185" s="10">
        <v>0</v>
      </c>
      <c r="AE1185" s="10">
        <v>0</v>
      </c>
      <c r="AF1185" s="10">
        <v>2819476.9</v>
      </c>
      <c r="AG1185" s="10">
        <v>0</v>
      </c>
      <c r="AH1185" s="10">
        <v>0</v>
      </c>
      <c r="AI1185" s="10">
        <v>0</v>
      </c>
      <c r="AJ1185" s="10">
        <v>63398.51</v>
      </c>
      <c r="AK1185" s="10">
        <v>30000</v>
      </c>
      <c r="AL1185" s="10">
        <v>57540.34</v>
      </c>
      <c r="AN1185" s="31">
        <f t="shared" si="412"/>
        <v>89602.400000000373</v>
      </c>
      <c r="AO1185" s="13">
        <f t="shared" si="413"/>
        <v>0</v>
      </c>
      <c r="AP1185" s="13">
        <f t="shared" si="414"/>
        <v>0</v>
      </c>
      <c r="AQ1185" s="13">
        <f t="shared" si="415"/>
        <v>1792.0600000000049</v>
      </c>
      <c r="AR1185" s="13">
        <f t="shared" si="416"/>
        <v>87810.340000000375</v>
      </c>
    </row>
    <row r="1186" spans="1:44" x14ac:dyDescent="0.25">
      <c r="A1186" s="5">
        <f t="shared" ref="A1186:B1186" si="458">+A1185+1</f>
        <v>1165</v>
      </c>
      <c r="B1186" s="26">
        <f t="shared" si="458"/>
        <v>399</v>
      </c>
      <c r="C1186" s="15" t="s">
        <v>297</v>
      </c>
      <c r="D1186" s="2" t="s">
        <v>303</v>
      </c>
      <c r="E1186" s="30">
        <f t="shared" si="440"/>
        <v>4173209.0799391246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4050856.22</v>
      </c>
      <c r="Q1186" s="1">
        <v>0</v>
      </c>
      <c r="R1186" s="32">
        <v>9682.3199391243743</v>
      </c>
      <c r="S1186" s="1">
        <v>30000</v>
      </c>
      <c r="T1186" s="32">
        <v>82670.539999999994</v>
      </c>
      <c r="U1186" s="31"/>
      <c r="V1186" s="2" t="s">
        <v>303</v>
      </c>
      <c r="W1186" s="10">
        <v>4173209.08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  <c r="AC1186" s="10">
        <v>0</v>
      </c>
      <c r="AD1186" s="10">
        <v>0</v>
      </c>
      <c r="AE1186" s="10">
        <v>0</v>
      </c>
      <c r="AF1186" s="10">
        <v>0</v>
      </c>
      <c r="AG1186" s="10">
        <v>0</v>
      </c>
      <c r="AH1186" s="10">
        <v>3855857.65</v>
      </c>
      <c r="AI1186" s="10">
        <v>0</v>
      </c>
      <c r="AJ1186" s="10">
        <v>208660.45</v>
      </c>
      <c r="AK1186" s="10">
        <v>30000</v>
      </c>
      <c r="AL1186" s="10">
        <v>78690.98</v>
      </c>
      <c r="AN1186" s="31">
        <f t="shared" si="412"/>
        <v>-6.0875434428453445E-5</v>
      </c>
      <c r="AO1186" s="13">
        <f t="shared" si="413"/>
        <v>-198978.13006087564</v>
      </c>
      <c r="AP1186" s="13">
        <f t="shared" si="414"/>
        <v>0</v>
      </c>
      <c r="AQ1186" s="13">
        <f t="shared" si="415"/>
        <v>3979.5599999999977</v>
      </c>
      <c r="AR1186" s="13">
        <f t="shared" si="416"/>
        <v>194998.57000000021</v>
      </c>
    </row>
    <row r="1187" spans="1:44" x14ac:dyDescent="0.25">
      <c r="A1187" s="5">
        <f t="shared" ref="A1187:B1187" si="459">+A1186+1</f>
        <v>1166</v>
      </c>
      <c r="B1187" s="26">
        <f t="shared" si="459"/>
        <v>400</v>
      </c>
      <c r="C1187" s="15" t="s">
        <v>1341</v>
      </c>
      <c r="D1187" s="2" t="s">
        <v>1342</v>
      </c>
      <c r="E1187" s="30">
        <f t="shared" si="440"/>
        <v>254872.09</v>
      </c>
      <c r="F1187" s="1">
        <v>0</v>
      </c>
      <c r="G1187" s="1">
        <v>0</v>
      </c>
      <c r="H1187" s="1">
        <v>0</v>
      </c>
      <c r="I1187" s="1">
        <v>0</v>
      </c>
      <c r="J1187" s="1">
        <v>207885.93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32">
        <v>12743.6</v>
      </c>
      <c r="S1187" s="32">
        <v>30000</v>
      </c>
      <c r="T1187" s="32">
        <v>4242.5600000000004</v>
      </c>
      <c r="U1187" s="31"/>
      <c r="V1187" s="2" t="s">
        <v>1342</v>
      </c>
      <c r="W1187" s="10">
        <v>254872.09</v>
      </c>
      <c r="X1187" s="10">
        <v>0</v>
      </c>
      <c r="Y1187" s="10">
        <v>0</v>
      </c>
      <c r="Z1187" s="10">
        <v>0</v>
      </c>
      <c r="AA1187" s="10">
        <v>0</v>
      </c>
      <c r="AB1187" s="10">
        <v>207885.93</v>
      </c>
      <c r="AC1187" s="10">
        <v>0</v>
      </c>
      <c r="AD1187" s="10">
        <v>0</v>
      </c>
      <c r="AE1187" s="10">
        <v>0</v>
      </c>
      <c r="AF1187" s="10">
        <v>0</v>
      </c>
      <c r="AG1187" s="10">
        <v>0</v>
      </c>
      <c r="AH1187" s="10">
        <v>0</v>
      </c>
      <c r="AI1187" s="10">
        <v>0</v>
      </c>
      <c r="AJ1187" s="10">
        <v>12743.6</v>
      </c>
      <c r="AK1187" s="10">
        <v>30000</v>
      </c>
      <c r="AL1187" s="10">
        <v>4242.5600000000004</v>
      </c>
      <c r="AN1187" s="31">
        <f t="shared" si="412"/>
        <v>0</v>
      </c>
      <c r="AO1187" s="13">
        <f t="shared" si="413"/>
        <v>0</v>
      </c>
      <c r="AP1187" s="13">
        <f t="shared" si="414"/>
        <v>0</v>
      </c>
      <c r="AQ1187" s="13">
        <f t="shared" si="415"/>
        <v>0</v>
      </c>
      <c r="AR1187" s="13">
        <f t="shared" si="416"/>
        <v>0</v>
      </c>
    </row>
    <row r="1188" spans="1:44" x14ac:dyDescent="0.25">
      <c r="A1188" s="5">
        <f t="shared" ref="A1188:B1188" si="460">+A1187+1</f>
        <v>1167</v>
      </c>
      <c r="B1188" s="26">
        <f t="shared" si="460"/>
        <v>401</v>
      </c>
      <c r="C1188" s="15" t="s">
        <v>703</v>
      </c>
      <c r="D1188" s="2" t="s">
        <v>1070</v>
      </c>
      <c r="E1188" s="30">
        <f t="shared" si="440"/>
        <v>4423069.1999999993</v>
      </c>
      <c r="F1188" s="1">
        <v>0</v>
      </c>
      <c r="G1188" s="1">
        <v>0</v>
      </c>
      <c r="H1188" s="32">
        <v>1544670.38</v>
      </c>
      <c r="I1188" s="32">
        <v>2367542.0699999998</v>
      </c>
      <c r="J1188" s="1">
        <v>0</v>
      </c>
      <c r="K1188" s="1">
        <v>0</v>
      </c>
      <c r="L1188" s="32">
        <v>288485.2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32">
        <v>93897.489999999991</v>
      </c>
      <c r="S1188" s="32">
        <v>48633</v>
      </c>
      <c r="T1188" s="32">
        <v>79841.06</v>
      </c>
      <c r="U1188" s="31"/>
      <c r="V1188" s="2" t="s">
        <v>1070</v>
      </c>
      <c r="W1188" s="10">
        <v>4295813.25</v>
      </c>
      <c r="X1188" s="10">
        <v>0</v>
      </c>
      <c r="Y1188" s="10">
        <v>0</v>
      </c>
      <c r="Z1188" s="10">
        <v>1508858.67</v>
      </c>
      <c r="AA1188" s="10">
        <v>2309991.96</v>
      </c>
      <c r="AB1188" s="10">
        <v>0</v>
      </c>
      <c r="AC1188" s="10">
        <v>0</v>
      </c>
      <c r="AD1188" s="10">
        <v>269626.81</v>
      </c>
      <c r="AE1188" s="10">
        <v>0</v>
      </c>
      <c r="AF1188" s="10">
        <v>0</v>
      </c>
      <c r="AG1188" s="10">
        <v>0</v>
      </c>
      <c r="AH1188" s="10">
        <v>0</v>
      </c>
      <c r="AI1188" s="10">
        <v>0</v>
      </c>
      <c r="AJ1188" s="10">
        <v>93897.489999999991</v>
      </c>
      <c r="AK1188" s="10">
        <v>30000</v>
      </c>
      <c r="AL1188" s="10">
        <v>83438.319999999992</v>
      </c>
      <c r="AN1188" s="31">
        <f t="shared" si="412"/>
        <v>127255.94999999925</v>
      </c>
      <c r="AO1188" s="13">
        <f t="shared" si="413"/>
        <v>0</v>
      </c>
      <c r="AP1188" s="13">
        <f t="shared" si="414"/>
        <v>18633</v>
      </c>
      <c r="AQ1188" s="13">
        <f t="shared" si="415"/>
        <v>-3597.2599999999948</v>
      </c>
      <c r="AR1188" s="13">
        <f t="shared" si="416"/>
        <v>112220.20999999925</v>
      </c>
    </row>
    <row r="1189" spans="1:44" x14ac:dyDescent="0.25">
      <c r="A1189" s="5">
        <f t="shared" ref="A1189:B1189" si="461">+A1188+1</f>
        <v>1168</v>
      </c>
      <c r="B1189" s="26">
        <f t="shared" si="461"/>
        <v>402</v>
      </c>
      <c r="C1189" s="15" t="s">
        <v>703</v>
      </c>
      <c r="D1189" s="2" t="s">
        <v>1071</v>
      </c>
      <c r="E1189" s="30">
        <f t="shared" si="440"/>
        <v>8521651.4900000002</v>
      </c>
      <c r="F1189" s="1">
        <v>0</v>
      </c>
      <c r="G1189" s="1">
        <v>0</v>
      </c>
      <c r="H1189" s="32">
        <v>666084.82999999996</v>
      </c>
      <c r="I1189" s="32">
        <v>1019409.84</v>
      </c>
      <c r="J1189" s="1">
        <v>0</v>
      </c>
      <c r="K1189" s="1">
        <v>0</v>
      </c>
      <c r="L1189" s="32">
        <v>125700.31</v>
      </c>
      <c r="M1189" s="1">
        <v>0</v>
      </c>
      <c r="N1189" s="32">
        <v>2764419.94</v>
      </c>
      <c r="O1189" s="1">
        <v>0</v>
      </c>
      <c r="P1189" s="32">
        <v>1708920.31</v>
      </c>
      <c r="Q1189" s="32">
        <v>1746325.04</v>
      </c>
      <c r="R1189" s="32">
        <v>256307.05</v>
      </c>
      <c r="S1189" s="32">
        <v>72503.47</v>
      </c>
      <c r="T1189" s="32">
        <v>161980.69999999998</v>
      </c>
      <c r="U1189" s="31"/>
      <c r="V1189" s="2" t="s">
        <v>1071</v>
      </c>
      <c r="W1189" s="10">
        <v>8351875.9499999993</v>
      </c>
      <c r="X1189" s="10">
        <v>0</v>
      </c>
      <c r="Y1189" s="10">
        <v>0</v>
      </c>
      <c r="Z1189" s="10">
        <v>655978.63</v>
      </c>
      <c r="AA1189" s="10">
        <v>1004272.57</v>
      </c>
      <c r="AB1189" s="10">
        <v>0</v>
      </c>
      <c r="AC1189" s="10">
        <v>0</v>
      </c>
      <c r="AD1189" s="10">
        <v>117220.67</v>
      </c>
      <c r="AE1189" s="10">
        <v>0</v>
      </c>
      <c r="AF1189" s="10">
        <v>2669575.89</v>
      </c>
      <c r="AG1189" s="10">
        <v>0</v>
      </c>
      <c r="AH1189" s="10">
        <v>1701341.6</v>
      </c>
      <c r="AI1189" s="10">
        <v>1755868.1599999999</v>
      </c>
      <c r="AJ1189" s="10">
        <v>256307.05</v>
      </c>
      <c r="AK1189" s="10">
        <v>30000</v>
      </c>
      <c r="AL1189" s="10">
        <v>161311.38</v>
      </c>
      <c r="AN1189" s="31">
        <f t="shared" si="412"/>
        <v>169775.54000000097</v>
      </c>
      <c r="AO1189" s="13">
        <f t="shared" si="413"/>
        <v>0</v>
      </c>
      <c r="AP1189" s="13">
        <f t="shared" si="414"/>
        <v>42503.47</v>
      </c>
      <c r="AQ1189" s="13">
        <f t="shared" si="415"/>
        <v>669.31999999997788</v>
      </c>
      <c r="AR1189" s="13">
        <f t="shared" si="416"/>
        <v>126602.75000000099</v>
      </c>
    </row>
    <row r="1190" spans="1:44" x14ac:dyDescent="0.25">
      <c r="A1190" s="5">
        <f t="shared" ref="A1190:B1190" si="462">+A1189+1</f>
        <v>1169</v>
      </c>
      <c r="B1190" s="26">
        <f t="shared" si="462"/>
        <v>403</v>
      </c>
      <c r="C1190" s="15" t="s">
        <v>703</v>
      </c>
      <c r="D1190" s="2" t="s">
        <v>1072</v>
      </c>
      <c r="E1190" s="30">
        <f t="shared" si="440"/>
        <v>8774245.4800000004</v>
      </c>
      <c r="F1190" s="1">
        <v>0</v>
      </c>
      <c r="G1190" s="1">
        <v>0</v>
      </c>
      <c r="H1190" s="32">
        <v>686761.39</v>
      </c>
      <c r="I1190" s="32">
        <v>1051174.43</v>
      </c>
      <c r="J1190" s="1">
        <v>0</v>
      </c>
      <c r="K1190" s="1">
        <v>0</v>
      </c>
      <c r="L1190" s="32">
        <v>129482.06</v>
      </c>
      <c r="M1190" s="1">
        <v>0</v>
      </c>
      <c r="N1190" s="32">
        <v>2848857.17</v>
      </c>
      <c r="O1190" s="1">
        <v>0</v>
      </c>
      <c r="P1190" s="32">
        <v>1762732.8</v>
      </c>
      <c r="Q1190" s="32">
        <v>1801840.62</v>
      </c>
      <c r="R1190" s="32">
        <v>256380.2</v>
      </c>
      <c r="S1190" s="32">
        <v>70113.05</v>
      </c>
      <c r="T1190" s="32">
        <v>166903.76</v>
      </c>
      <c r="U1190" s="31"/>
      <c r="V1190" s="2" t="s">
        <v>1072</v>
      </c>
      <c r="W1190" s="10">
        <v>8591913.3999999985</v>
      </c>
      <c r="X1190" s="10">
        <v>0</v>
      </c>
      <c r="Y1190" s="10">
        <v>0</v>
      </c>
      <c r="Z1190" s="10">
        <v>675495.11</v>
      </c>
      <c r="AA1190" s="10">
        <v>1034151.37</v>
      </c>
      <c r="AB1190" s="10">
        <v>0</v>
      </c>
      <c r="AC1190" s="10">
        <v>0</v>
      </c>
      <c r="AD1190" s="10">
        <v>120708.17</v>
      </c>
      <c r="AE1190" s="10">
        <v>0</v>
      </c>
      <c r="AF1190" s="10">
        <v>2749000.28</v>
      </c>
      <c r="AG1190" s="10">
        <v>0</v>
      </c>
      <c r="AH1190" s="10">
        <v>1751959.38</v>
      </c>
      <c r="AI1190" s="10">
        <v>1808108.21</v>
      </c>
      <c r="AJ1190" s="10">
        <v>256380.2</v>
      </c>
      <c r="AK1190" s="10">
        <v>30000</v>
      </c>
      <c r="AL1190" s="10">
        <v>166110.68</v>
      </c>
      <c r="AN1190" s="31">
        <f t="shared" si="412"/>
        <v>182332.08000000194</v>
      </c>
      <c r="AO1190" s="13">
        <f t="shared" si="413"/>
        <v>0</v>
      </c>
      <c r="AP1190" s="13">
        <f t="shared" si="414"/>
        <v>40113.050000000003</v>
      </c>
      <c r="AQ1190" s="13">
        <f t="shared" si="415"/>
        <v>793.0800000000163</v>
      </c>
      <c r="AR1190" s="13">
        <f t="shared" si="416"/>
        <v>141425.95000000193</v>
      </c>
    </row>
    <row r="1191" spans="1:44" x14ac:dyDescent="0.25">
      <c r="A1191" s="5">
        <f t="shared" ref="A1191:B1191" si="463">+A1190+1</f>
        <v>1170</v>
      </c>
      <c r="B1191" s="26">
        <f t="shared" si="463"/>
        <v>404</v>
      </c>
      <c r="C1191" s="15" t="s">
        <v>703</v>
      </c>
      <c r="D1191" s="2" t="s">
        <v>705</v>
      </c>
      <c r="E1191" s="30">
        <f t="shared" si="440"/>
        <v>6620338.4399999995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32">
        <v>2769894.02</v>
      </c>
      <c r="O1191" s="1">
        <v>0</v>
      </c>
      <c r="P1191" s="32">
        <v>1712408.98</v>
      </c>
      <c r="Q1191" s="32">
        <v>1749923.35</v>
      </c>
      <c r="R1191" s="32">
        <v>195869.01</v>
      </c>
      <c r="S1191" s="32">
        <v>64468.66</v>
      </c>
      <c r="T1191" s="32">
        <v>127774.42000000001</v>
      </c>
      <c r="U1191" s="31"/>
      <c r="V1191" s="2" t="s">
        <v>705</v>
      </c>
      <c r="W1191" s="10">
        <v>6485190.5399999991</v>
      </c>
      <c r="X1191" s="10">
        <v>0</v>
      </c>
      <c r="Y1191" s="10">
        <v>0</v>
      </c>
      <c r="Z1191" s="10">
        <v>0</v>
      </c>
      <c r="AA1191" s="10">
        <v>0</v>
      </c>
      <c r="AB1191" s="10">
        <v>0</v>
      </c>
      <c r="AC1191" s="10">
        <v>0</v>
      </c>
      <c r="AD1191" s="10">
        <v>0</v>
      </c>
      <c r="AE1191" s="10">
        <v>0</v>
      </c>
      <c r="AF1191" s="10">
        <v>2672778.2000000002</v>
      </c>
      <c r="AG1191" s="10">
        <v>0</v>
      </c>
      <c r="AH1191" s="10">
        <v>1703382.47</v>
      </c>
      <c r="AI1191" s="10">
        <v>1757974.44</v>
      </c>
      <c r="AJ1191" s="10">
        <v>195869.01</v>
      </c>
      <c r="AK1191" s="10">
        <v>30000</v>
      </c>
      <c r="AL1191" s="10">
        <v>125186.41999999998</v>
      </c>
      <c r="AN1191" s="31">
        <f t="shared" si="412"/>
        <v>135147.90000000037</v>
      </c>
      <c r="AO1191" s="13">
        <f t="shared" si="413"/>
        <v>0</v>
      </c>
      <c r="AP1191" s="13">
        <f t="shared" si="414"/>
        <v>34468.660000000003</v>
      </c>
      <c r="AQ1191" s="13">
        <f t="shared" si="415"/>
        <v>2588.0000000000291</v>
      </c>
      <c r="AR1191" s="13">
        <f t="shared" si="416"/>
        <v>98091.24000000034</v>
      </c>
    </row>
    <row r="1192" spans="1:44" x14ac:dyDescent="0.25">
      <c r="A1192" s="5">
        <f t="shared" ref="A1192:B1192" si="464">+A1191+1</f>
        <v>1171</v>
      </c>
      <c r="B1192" s="26">
        <f t="shared" si="464"/>
        <v>405</v>
      </c>
      <c r="C1192" s="15" t="s">
        <v>314</v>
      </c>
      <c r="D1192" s="2" t="s">
        <v>1073</v>
      </c>
      <c r="E1192" s="30">
        <f t="shared" si="440"/>
        <v>4176949.93</v>
      </c>
      <c r="F1192" s="1">
        <v>0</v>
      </c>
      <c r="G1192" s="1">
        <v>0</v>
      </c>
      <c r="H1192" s="1">
        <v>0</v>
      </c>
      <c r="I1192" s="1">
        <v>870666.47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3123816.15</v>
      </c>
      <c r="R1192" s="32">
        <v>59543.24</v>
      </c>
      <c r="S1192" s="1">
        <v>44162.03</v>
      </c>
      <c r="T1192" s="32">
        <v>78762.040000000008</v>
      </c>
      <c r="U1192" s="31"/>
      <c r="V1192" s="2" t="s">
        <v>1073</v>
      </c>
      <c r="W1192" s="10">
        <v>4170068.62</v>
      </c>
      <c r="X1192" s="10">
        <v>0</v>
      </c>
      <c r="Y1192" s="10">
        <v>0</v>
      </c>
      <c r="Z1192" s="10">
        <v>0</v>
      </c>
      <c r="AA1192" s="10">
        <v>842149.31</v>
      </c>
      <c r="AB1192" s="10">
        <v>0</v>
      </c>
      <c r="AC1192" s="10">
        <v>0</v>
      </c>
      <c r="AD1192" s="10">
        <v>0</v>
      </c>
      <c r="AE1192" s="10">
        <v>0</v>
      </c>
      <c r="AF1192" s="10">
        <v>0</v>
      </c>
      <c r="AG1192" s="10">
        <v>0</v>
      </c>
      <c r="AH1192" s="10">
        <v>0</v>
      </c>
      <c r="AI1192" s="10">
        <v>3017191.08</v>
      </c>
      <c r="AJ1192" s="10">
        <v>201966.19</v>
      </c>
      <c r="AK1192" s="10">
        <v>30000</v>
      </c>
      <c r="AL1192" s="10">
        <v>78762.040000000008</v>
      </c>
      <c r="AN1192" s="31">
        <f t="shared" si="412"/>
        <v>6881.3100000000559</v>
      </c>
      <c r="AO1192" s="13">
        <f t="shared" si="413"/>
        <v>-142422.95000000001</v>
      </c>
      <c r="AP1192" s="13">
        <f t="shared" si="414"/>
        <v>14162.029999999999</v>
      </c>
      <c r="AQ1192" s="13">
        <f t="shared" si="415"/>
        <v>0</v>
      </c>
      <c r="AR1192" s="13">
        <f t="shared" si="416"/>
        <v>135142.23000000007</v>
      </c>
    </row>
    <row r="1193" spans="1:44" x14ac:dyDescent="0.25">
      <c r="A1193" s="5">
        <f t="shared" ref="A1193:B1193" si="465">+A1192+1</f>
        <v>1172</v>
      </c>
      <c r="B1193" s="26">
        <f t="shared" si="465"/>
        <v>406</v>
      </c>
      <c r="C1193" s="15" t="s">
        <v>314</v>
      </c>
      <c r="D1193" s="2" t="s">
        <v>1074</v>
      </c>
      <c r="E1193" s="30">
        <f t="shared" si="440"/>
        <v>6117669.0699999994</v>
      </c>
      <c r="F1193" s="1">
        <v>0</v>
      </c>
      <c r="G1193" s="1">
        <v>0</v>
      </c>
      <c r="H1193" s="1">
        <v>0</v>
      </c>
      <c r="I1193" s="1">
        <v>872149.89</v>
      </c>
      <c r="J1193" s="1">
        <v>0</v>
      </c>
      <c r="K1193" s="1">
        <v>0</v>
      </c>
      <c r="L1193" s="1">
        <v>0</v>
      </c>
      <c r="M1193" s="1">
        <v>0</v>
      </c>
      <c r="N1193" s="1">
        <v>1846282.86</v>
      </c>
      <c r="O1193" s="1">
        <v>0</v>
      </c>
      <c r="P1193" s="1">
        <v>0</v>
      </c>
      <c r="Q1193" s="1">
        <v>3129131.02</v>
      </c>
      <c r="R1193" s="32">
        <v>110307.68000000001</v>
      </c>
      <c r="S1193" s="1">
        <v>44161.9</v>
      </c>
      <c r="T1193" s="32">
        <v>115635.72</v>
      </c>
      <c r="U1193" s="31"/>
      <c r="V1193" s="2" t="s">
        <v>1074</v>
      </c>
      <c r="W1193" s="10">
        <v>6117669.0700000003</v>
      </c>
      <c r="X1193" s="10">
        <v>0</v>
      </c>
      <c r="Y1193" s="10">
        <v>0</v>
      </c>
      <c r="Z1193" s="10">
        <v>0</v>
      </c>
      <c r="AA1193" s="10">
        <v>843660.99</v>
      </c>
      <c r="AB1193" s="10">
        <v>0</v>
      </c>
      <c r="AC1193" s="10">
        <v>0</v>
      </c>
      <c r="AD1193" s="10">
        <v>0</v>
      </c>
      <c r="AE1193" s="10">
        <v>0</v>
      </c>
      <c r="AF1193" s="10">
        <v>1799881.84</v>
      </c>
      <c r="AG1193" s="10">
        <v>0</v>
      </c>
      <c r="AH1193" s="10">
        <v>0</v>
      </c>
      <c r="AI1193" s="10">
        <v>3022607.06</v>
      </c>
      <c r="AJ1193" s="10">
        <v>305883.46000000002</v>
      </c>
      <c r="AK1193" s="10">
        <v>30000</v>
      </c>
      <c r="AL1193" s="10">
        <v>115635.72</v>
      </c>
      <c r="AN1193" s="31">
        <f t="shared" si="412"/>
        <v>0</v>
      </c>
      <c r="AO1193" s="13">
        <f t="shared" si="413"/>
        <v>-195575.78000000003</v>
      </c>
      <c r="AP1193" s="13">
        <f t="shared" si="414"/>
        <v>14161.900000000001</v>
      </c>
      <c r="AQ1193" s="13">
        <f t="shared" si="415"/>
        <v>0</v>
      </c>
      <c r="AR1193" s="13">
        <f t="shared" si="416"/>
        <v>181413.88000000003</v>
      </c>
    </row>
    <row r="1194" spans="1:44" x14ac:dyDescent="0.25">
      <c r="A1194" s="5">
        <f t="shared" ref="A1194:B1194" si="466">+A1193+1</f>
        <v>1173</v>
      </c>
      <c r="B1194" s="26">
        <f t="shared" si="466"/>
        <v>407</v>
      </c>
      <c r="C1194" s="15" t="s">
        <v>314</v>
      </c>
      <c r="D1194" s="2" t="s">
        <v>1075</v>
      </c>
      <c r="E1194" s="30">
        <f t="shared" si="440"/>
        <v>6117669.0699999994</v>
      </c>
      <c r="F1194" s="1">
        <v>0</v>
      </c>
      <c r="G1194" s="1">
        <v>0</v>
      </c>
      <c r="H1194" s="1">
        <v>0</v>
      </c>
      <c r="I1194" s="1">
        <v>872149.89</v>
      </c>
      <c r="J1194" s="1">
        <v>0</v>
      </c>
      <c r="K1194" s="1">
        <v>0</v>
      </c>
      <c r="L1194" s="1">
        <v>0</v>
      </c>
      <c r="M1194" s="1">
        <v>0</v>
      </c>
      <c r="N1194" s="1">
        <v>1846282.86</v>
      </c>
      <c r="O1194" s="1">
        <v>0</v>
      </c>
      <c r="P1194" s="1">
        <v>0</v>
      </c>
      <c r="Q1194" s="1">
        <v>3129031.12</v>
      </c>
      <c r="R1194" s="32">
        <v>110407.68000000001</v>
      </c>
      <c r="S1194" s="1">
        <v>44161.8</v>
      </c>
      <c r="T1194" s="32">
        <v>115635.72</v>
      </c>
      <c r="U1194" s="31"/>
      <c r="V1194" s="2" t="s">
        <v>1075</v>
      </c>
      <c r="W1194" s="10">
        <v>6117669.0700000003</v>
      </c>
      <c r="X1194" s="10">
        <v>0</v>
      </c>
      <c r="Y1194" s="10">
        <v>0</v>
      </c>
      <c r="Z1194" s="10">
        <v>0</v>
      </c>
      <c r="AA1194" s="10">
        <v>843660.99</v>
      </c>
      <c r="AB1194" s="10">
        <v>0</v>
      </c>
      <c r="AC1194" s="10">
        <v>0</v>
      </c>
      <c r="AD1194" s="10">
        <v>0</v>
      </c>
      <c r="AE1194" s="10">
        <v>0</v>
      </c>
      <c r="AF1194" s="10">
        <v>1799881.84</v>
      </c>
      <c r="AG1194" s="10">
        <v>0</v>
      </c>
      <c r="AH1194" s="10">
        <v>0</v>
      </c>
      <c r="AI1194" s="10">
        <v>3022607.06</v>
      </c>
      <c r="AJ1194" s="10">
        <v>305883.46000000002</v>
      </c>
      <c r="AK1194" s="10">
        <v>30000</v>
      </c>
      <c r="AL1194" s="10">
        <v>115635.72</v>
      </c>
      <c r="AN1194" s="31">
        <f t="shared" si="412"/>
        <v>0</v>
      </c>
      <c r="AO1194" s="13">
        <f t="shared" si="413"/>
        <v>-195475.78000000003</v>
      </c>
      <c r="AP1194" s="13">
        <f t="shared" si="414"/>
        <v>14161.800000000003</v>
      </c>
      <c r="AQ1194" s="13">
        <f t="shared" si="415"/>
        <v>0</v>
      </c>
      <c r="AR1194" s="13">
        <f t="shared" si="416"/>
        <v>181313.98000000004</v>
      </c>
    </row>
    <row r="1195" spans="1:44" x14ac:dyDescent="0.25">
      <c r="A1195" s="5">
        <f t="shared" ref="A1195:B1195" si="467">+A1194+1</f>
        <v>1174</v>
      </c>
      <c r="B1195" s="26">
        <f t="shared" si="467"/>
        <v>408</v>
      </c>
      <c r="C1195" s="15" t="s">
        <v>317</v>
      </c>
      <c r="D1195" s="2" t="s">
        <v>1076</v>
      </c>
      <c r="E1195" s="30">
        <f t="shared" si="440"/>
        <v>727622.32000000007</v>
      </c>
      <c r="F1195" s="1">
        <v>0</v>
      </c>
      <c r="G1195" s="1">
        <v>0</v>
      </c>
      <c r="H1195" s="1">
        <v>0</v>
      </c>
      <c r="I1195" s="1">
        <v>646382.81000000006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32">
        <v>38019.03</v>
      </c>
      <c r="S1195" s="32">
        <v>30029</v>
      </c>
      <c r="T1195" s="32">
        <v>13191.48</v>
      </c>
      <c r="U1195" s="31"/>
      <c r="V1195" s="2" t="s">
        <v>1076</v>
      </c>
      <c r="W1195" s="10">
        <v>729461.07</v>
      </c>
      <c r="X1195" s="10">
        <v>0</v>
      </c>
      <c r="Y1195" s="10">
        <v>0</v>
      </c>
      <c r="Z1195" s="10">
        <v>0</v>
      </c>
      <c r="AA1195" s="10">
        <v>648016.38</v>
      </c>
      <c r="AB1195" s="10">
        <v>0</v>
      </c>
      <c r="AC1195" s="10">
        <v>0</v>
      </c>
      <c r="AD1195" s="10">
        <v>0</v>
      </c>
      <c r="AE1195" s="10">
        <v>0</v>
      </c>
      <c r="AF1195" s="10">
        <v>0</v>
      </c>
      <c r="AG1195" s="10">
        <v>0</v>
      </c>
      <c r="AH1195" s="10">
        <v>0</v>
      </c>
      <c r="AI1195" s="10">
        <v>0</v>
      </c>
      <c r="AJ1195" s="10">
        <v>38219.869999999995</v>
      </c>
      <c r="AK1195" s="10">
        <v>30000</v>
      </c>
      <c r="AL1195" s="10">
        <v>13224.82</v>
      </c>
      <c r="AN1195" s="31">
        <f t="shared" si="412"/>
        <v>-1838.7499999998836</v>
      </c>
      <c r="AO1195" s="13">
        <f t="shared" si="413"/>
        <v>-200.83999999999651</v>
      </c>
      <c r="AP1195" s="13">
        <f t="shared" si="414"/>
        <v>29</v>
      </c>
      <c r="AQ1195" s="13">
        <f t="shared" si="415"/>
        <v>-33.340000000000146</v>
      </c>
      <c r="AR1195" s="13">
        <f t="shared" si="416"/>
        <v>-1633.5699999998869</v>
      </c>
    </row>
    <row r="1196" spans="1:44" x14ac:dyDescent="0.25">
      <c r="A1196" s="5">
        <f t="shared" ref="A1196:B1196" si="468">+A1195+1</f>
        <v>1175</v>
      </c>
      <c r="B1196" s="26">
        <f t="shared" si="468"/>
        <v>409</v>
      </c>
      <c r="C1196" s="15" t="s">
        <v>317</v>
      </c>
      <c r="D1196" s="2" t="s">
        <v>1077</v>
      </c>
      <c r="E1196" s="30">
        <f t="shared" si="440"/>
        <v>5581721.9100000011</v>
      </c>
      <c r="F1196" s="1">
        <v>2096276.38</v>
      </c>
      <c r="G1196" s="1">
        <v>1450230.11</v>
      </c>
      <c r="H1196" s="1">
        <v>586712.52</v>
      </c>
      <c r="I1196" s="1">
        <v>900032.8</v>
      </c>
      <c r="J1196" s="1">
        <v>0</v>
      </c>
      <c r="K1196" s="1">
        <v>0</v>
      </c>
      <c r="L1196" s="1">
        <v>165493.57999999999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32">
        <v>249584.08000000002</v>
      </c>
      <c r="S1196" s="32">
        <v>30673</v>
      </c>
      <c r="T1196" s="32">
        <v>102719.44000000002</v>
      </c>
      <c r="U1196" s="31"/>
      <c r="V1196" s="2" t="s">
        <v>1077</v>
      </c>
      <c r="W1196" s="10">
        <v>5378392.4500000002</v>
      </c>
      <c r="X1196" s="10">
        <v>2035851.29</v>
      </c>
      <c r="Y1196" s="10">
        <v>1422670.27</v>
      </c>
      <c r="Z1196" s="10">
        <v>581292.79</v>
      </c>
      <c r="AA1196" s="10">
        <v>889924.76</v>
      </c>
      <c r="AB1196" s="10">
        <v>0</v>
      </c>
      <c r="AC1196" s="10">
        <v>0</v>
      </c>
      <c r="AD1196" s="10">
        <v>154048.95999999999</v>
      </c>
      <c r="AE1196" s="10">
        <v>0</v>
      </c>
      <c r="AF1196" s="10">
        <v>0</v>
      </c>
      <c r="AG1196" s="10">
        <v>0</v>
      </c>
      <c r="AH1196" s="10">
        <v>0</v>
      </c>
      <c r="AI1196" s="10">
        <v>0</v>
      </c>
      <c r="AJ1196" s="10">
        <v>160853.59999999998</v>
      </c>
      <c r="AK1196" s="10">
        <v>30000</v>
      </c>
      <c r="AL1196" s="10">
        <v>103750.78</v>
      </c>
      <c r="AN1196" s="31">
        <f t="shared" si="412"/>
        <v>203329.46000000089</v>
      </c>
      <c r="AO1196" s="13">
        <f t="shared" si="413"/>
        <v>88730.48000000004</v>
      </c>
      <c r="AP1196" s="13">
        <f t="shared" si="414"/>
        <v>673</v>
      </c>
      <c r="AQ1196" s="13">
        <f t="shared" si="415"/>
        <v>-1031.339999999982</v>
      </c>
      <c r="AR1196" s="13">
        <f t="shared" si="416"/>
        <v>114957.32000000084</v>
      </c>
    </row>
    <row r="1197" spans="1:44" x14ac:dyDescent="0.25">
      <c r="A1197" s="5">
        <f t="shared" ref="A1197:B1197" si="469">+A1196+1</f>
        <v>1176</v>
      </c>
      <c r="B1197" s="26">
        <f t="shared" si="469"/>
        <v>410</v>
      </c>
      <c r="C1197" s="15" t="s">
        <v>317</v>
      </c>
      <c r="D1197" s="2" t="s">
        <v>1078</v>
      </c>
      <c r="E1197" s="30">
        <f t="shared" si="440"/>
        <v>8063914.5900000008</v>
      </c>
      <c r="F1197" s="1">
        <v>3499717.35</v>
      </c>
      <c r="G1197" s="1">
        <v>2419054.29</v>
      </c>
      <c r="H1197" s="1">
        <v>0</v>
      </c>
      <c r="I1197" s="1">
        <v>1503257.51</v>
      </c>
      <c r="J1197" s="1">
        <v>0</v>
      </c>
      <c r="K1197" s="1">
        <v>0</v>
      </c>
      <c r="L1197" s="1">
        <v>275230.19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32">
        <v>195613.27</v>
      </c>
      <c r="S1197" s="32">
        <v>19572</v>
      </c>
      <c r="T1197" s="32">
        <v>151469.98000000001</v>
      </c>
      <c r="U1197" s="31"/>
      <c r="V1197" s="2" t="s">
        <v>1078</v>
      </c>
      <c r="W1197" s="10">
        <v>7857365.4999999991</v>
      </c>
      <c r="X1197" s="10">
        <v>3381304.74</v>
      </c>
      <c r="Y1197" s="10">
        <v>2362884.61</v>
      </c>
      <c r="Z1197" s="10">
        <v>0</v>
      </c>
      <c r="AA1197" s="10">
        <v>1478058.27</v>
      </c>
      <c r="AB1197" s="10">
        <v>0</v>
      </c>
      <c r="AC1197" s="10">
        <v>0</v>
      </c>
      <c r="AD1197" s="10">
        <v>255856.86</v>
      </c>
      <c r="AE1197" s="10">
        <v>0</v>
      </c>
      <c r="AF1197" s="10">
        <v>0</v>
      </c>
      <c r="AG1197" s="10">
        <v>0</v>
      </c>
      <c r="AH1197" s="10">
        <v>0</v>
      </c>
      <c r="AI1197" s="10">
        <v>0</v>
      </c>
      <c r="AJ1197" s="10">
        <v>196646.64</v>
      </c>
      <c r="AK1197" s="10">
        <v>30000</v>
      </c>
      <c r="AL1197" s="10">
        <v>152614.38</v>
      </c>
      <c r="AN1197" s="31">
        <f t="shared" si="412"/>
        <v>206549.09000000171</v>
      </c>
      <c r="AO1197" s="13">
        <f t="shared" si="413"/>
        <v>-1033.3700000000244</v>
      </c>
      <c r="AP1197" s="13">
        <f t="shared" si="414"/>
        <v>-10428</v>
      </c>
      <c r="AQ1197" s="13">
        <f t="shared" si="415"/>
        <v>-1144.3999999999942</v>
      </c>
      <c r="AR1197" s="13">
        <f t="shared" si="416"/>
        <v>219154.86000000173</v>
      </c>
    </row>
    <row r="1198" spans="1:44" x14ac:dyDescent="0.25">
      <c r="A1198" s="5">
        <f t="shared" ref="A1198:B1198" si="470">+A1197+1</f>
        <v>1177</v>
      </c>
      <c r="B1198" s="26">
        <f t="shared" si="470"/>
        <v>411</v>
      </c>
      <c r="C1198" s="15" t="s">
        <v>317</v>
      </c>
      <c r="D1198" s="2" t="s">
        <v>709</v>
      </c>
      <c r="E1198" s="30">
        <f t="shared" si="440"/>
        <v>10394927.42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32">
        <v>4536946.7</v>
      </c>
      <c r="O1198" s="1">
        <v>0</v>
      </c>
      <c r="P1198" s="32">
        <v>5501226.0300000003</v>
      </c>
      <c r="Q1198" s="1">
        <v>0</v>
      </c>
      <c r="R1198" s="32">
        <v>124143.03</v>
      </c>
      <c r="S1198" s="32">
        <v>27751</v>
      </c>
      <c r="T1198" s="32">
        <v>204860.66</v>
      </c>
      <c r="U1198" s="31"/>
      <c r="V1198" s="2" t="s">
        <v>709</v>
      </c>
      <c r="W1198" s="10">
        <v>9999979.8999999985</v>
      </c>
      <c r="X1198" s="10">
        <v>0</v>
      </c>
      <c r="Y1198" s="10">
        <v>0</v>
      </c>
      <c r="Z1198" s="10">
        <v>0</v>
      </c>
      <c r="AA1198" s="10">
        <v>0</v>
      </c>
      <c r="AB1198" s="10">
        <v>0</v>
      </c>
      <c r="AC1198" s="10">
        <v>0</v>
      </c>
      <c r="AD1198" s="10">
        <v>0</v>
      </c>
      <c r="AE1198" s="10">
        <v>0</v>
      </c>
      <c r="AF1198" s="10">
        <v>4348053.88</v>
      </c>
      <c r="AG1198" s="10">
        <v>0</v>
      </c>
      <c r="AH1198" s="10">
        <v>5300223.55</v>
      </c>
      <c r="AI1198" s="10">
        <v>0</v>
      </c>
      <c r="AJ1198" s="10">
        <v>124798.85</v>
      </c>
      <c r="AK1198" s="10">
        <v>30000</v>
      </c>
      <c r="AL1198" s="10">
        <v>196903.62</v>
      </c>
      <c r="AN1198" s="31">
        <f t="shared" si="412"/>
        <v>394947.52000000142</v>
      </c>
      <c r="AO1198" s="13">
        <f t="shared" si="413"/>
        <v>-655.82000000000698</v>
      </c>
      <c r="AP1198" s="13">
        <f t="shared" si="414"/>
        <v>-2249</v>
      </c>
      <c r="AQ1198" s="13">
        <f t="shared" si="415"/>
        <v>7957.0400000000081</v>
      </c>
      <c r="AR1198" s="13">
        <f t="shared" si="416"/>
        <v>389895.30000000144</v>
      </c>
    </row>
    <row r="1199" spans="1:44" x14ac:dyDescent="0.25">
      <c r="A1199" s="5">
        <f t="shared" ref="A1199:B1199" si="471">+A1198+1</f>
        <v>1178</v>
      </c>
      <c r="B1199" s="26">
        <f t="shared" si="471"/>
        <v>412</v>
      </c>
      <c r="C1199" s="15" t="s">
        <v>317</v>
      </c>
      <c r="D1199" s="2" t="s">
        <v>1079</v>
      </c>
      <c r="E1199" s="30">
        <f t="shared" si="440"/>
        <v>8931148.517507039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1969622.13</v>
      </c>
      <c r="O1199" s="1">
        <v>0</v>
      </c>
      <c r="P1199" s="1">
        <v>3435749.45</v>
      </c>
      <c r="Q1199" s="1">
        <v>3170875.62</v>
      </c>
      <c r="R1199" s="32">
        <v>135042.23750704053</v>
      </c>
      <c r="S1199" s="1">
        <v>44536.959999999999</v>
      </c>
      <c r="T1199" s="32">
        <v>175322.12</v>
      </c>
      <c r="U1199" s="31"/>
      <c r="V1199" s="2" t="s">
        <v>1079</v>
      </c>
      <c r="W1199" s="10">
        <v>8931148.5100000016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  <c r="AC1199" s="10">
        <v>0</v>
      </c>
      <c r="AD1199" s="10">
        <v>0</v>
      </c>
      <c r="AE1199" s="10">
        <v>0</v>
      </c>
      <c r="AF1199" s="10">
        <v>1915724.81</v>
      </c>
      <c r="AG1199" s="10">
        <v>0</v>
      </c>
      <c r="AH1199" s="10">
        <v>3306012.78</v>
      </c>
      <c r="AI1199" s="10">
        <v>3063761.7</v>
      </c>
      <c r="AJ1199" s="10">
        <v>446557.42</v>
      </c>
      <c r="AK1199" s="10">
        <v>30000</v>
      </c>
      <c r="AL1199" s="10">
        <v>169091.8</v>
      </c>
      <c r="AN1199" s="31">
        <f t="shared" si="412"/>
        <v>7.5070373713970184E-3</v>
      </c>
      <c r="AO1199" s="13">
        <f t="shared" si="413"/>
        <v>-311515.18249295943</v>
      </c>
      <c r="AP1199" s="13">
        <f t="shared" si="414"/>
        <v>14536.96</v>
      </c>
      <c r="AQ1199" s="13">
        <f t="shared" si="415"/>
        <v>6230.320000000007</v>
      </c>
      <c r="AR1199" s="13">
        <f t="shared" si="416"/>
        <v>290747.90999999677</v>
      </c>
    </row>
    <row r="1200" spans="1:44" x14ac:dyDescent="0.25">
      <c r="A1200" s="5">
        <f t="shared" ref="A1200:B1200" si="472">+A1199+1</f>
        <v>1179</v>
      </c>
      <c r="B1200" s="26">
        <f t="shared" si="472"/>
        <v>413</v>
      </c>
      <c r="C1200" s="15" t="s">
        <v>320</v>
      </c>
      <c r="D1200" s="2" t="s">
        <v>1080</v>
      </c>
      <c r="E1200" s="30">
        <f t="shared" si="440"/>
        <v>4703911.7399999993</v>
      </c>
      <c r="F1200" s="1">
        <v>0</v>
      </c>
      <c r="G1200" s="1">
        <v>0</v>
      </c>
      <c r="H1200" s="1">
        <v>1143104.83</v>
      </c>
      <c r="I1200" s="1">
        <v>0</v>
      </c>
      <c r="J1200" s="1">
        <v>0</v>
      </c>
      <c r="K1200" s="1">
        <v>0</v>
      </c>
      <c r="L1200" s="1">
        <v>271908.75</v>
      </c>
      <c r="M1200" s="1">
        <v>0</v>
      </c>
      <c r="N1200" s="1">
        <v>0</v>
      </c>
      <c r="O1200" s="1">
        <v>0</v>
      </c>
      <c r="P1200" s="1">
        <v>0</v>
      </c>
      <c r="Q1200" s="1">
        <v>3003374.29</v>
      </c>
      <c r="R1200" s="32">
        <v>133812.47</v>
      </c>
      <c r="S1200" s="32">
        <v>66347.600000000006</v>
      </c>
      <c r="T1200" s="32">
        <v>85363.8</v>
      </c>
      <c r="U1200" s="31"/>
      <c r="V1200" s="2" t="s">
        <v>1488</v>
      </c>
      <c r="W1200" s="10">
        <v>4602528.63</v>
      </c>
      <c r="X1200" s="10">
        <v>0</v>
      </c>
      <c r="Y1200" s="10">
        <v>0</v>
      </c>
      <c r="Z1200" s="10">
        <v>1114279.0900000001</v>
      </c>
      <c r="AA1200" s="10">
        <v>0</v>
      </c>
      <c r="AB1200" s="10">
        <v>0</v>
      </c>
      <c r="AC1200" s="10">
        <v>0</v>
      </c>
      <c r="AD1200" s="10">
        <v>253061.53</v>
      </c>
      <c r="AE1200" s="10">
        <v>0</v>
      </c>
      <c r="AF1200" s="10">
        <v>0</v>
      </c>
      <c r="AG1200" s="10">
        <v>0</v>
      </c>
      <c r="AH1200" s="10">
        <v>0</v>
      </c>
      <c r="AI1200" s="10">
        <v>2982601.22</v>
      </c>
      <c r="AJ1200" s="10">
        <v>133812.47</v>
      </c>
      <c r="AK1200" s="10">
        <v>30000</v>
      </c>
      <c r="AL1200" s="10">
        <v>88774.32</v>
      </c>
      <c r="AN1200" s="31">
        <f t="shared" si="412"/>
        <v>101383.1099999994</v>
      </c>
      <c r="AO1200" s="13">
        <f t="shared" si="413"/>
        <v>0</v>
      </c>
      <c r="AP1200" s="13">
        <f t="shared" si="414"/>
        <v>36347.600000000006</v>
      </c>
      <c r="AQ1200" s="13">
        <f t="shared" si="415"/>
        <v>-3410.5200000000041</v>
      </c>
      <c r="AR1200" s="13">
        <f t="shared" si="416"/>
        <v>68446.029999999402</v>
      </c>
    </row>
    <row r="1201" spans="1:44" x14ac:dyDescent="0.25">
      <c r="A1201" s="5">
        <f t="shared" ref="A1201:B1201" si="473">+A1200+1</f>
        <v>1180</v>
      </c>
      <c r="B1201" s="26">
        <f t="shared" si="473"/>
        <v>414</v>
      </c>
      <c r="C1201" s="15" t="s">
        <v>320</v>
      </c>
      <c r="D1201" s="2" t="s">
        <v>1081</v>
      </c>
      <c r="E1201" s="30">
        <f t="shared" si="440"/>
        <v>13526766.800000001</v>
      </c>
      <c r="F1201" s="1">
        <v>4043904.01</v>
      </c>
      <c r="G1201" s="1">
        <v>2808009.81</v>
      </c>
      <c r="H1201" s="1">
        <v>1139869.27</v>
      </c>
      <c r="I1201" s="1">
        <v>1749390.99</v>
      </c>
      <c r="J1201" s="1">
        <v>0</v>
      </c>
      <c r="K1201" s="1">
        <v>0</v>
      </c>
      <c r="L1201" s="1">
        <v>271142.59999999998</v>
      </c>
      <c r="M1201" s="1">
        <v>0</v>
      </c>
      <c r="N1201" s="1">
        <v>0</v>
      </c>
      <c r="O1201" s="1">
        <v>0</v>
      </c>
      <c r="P1201" s="1">
        <v>2912831.93</v>
      </c>
      <c r="Q1201" s="1">
        <v>0</v>
      </c>
      <c r="R1201" s="32">
        <v>309167.73</v>
      </c>
      <c r="S1201" s="32">
        <v>34123</v>
      </c>
      <c r="T1201" s="32">
        <v>258327.46000000002</v>
      </c>
      <c r="U1201" s="31"/>
      <c r="V1201" s="2" t="s">
        <v>1081</v>
      </c>
      <c r="W1201" s="10">
        <v>13159596.190000001</v>
      </c>
      <c r="X1201" s="10">
        <v>3893573.06</v>
      </c>
      <c r="Y1201" s="10">
        <v>2720867.93</v>
      </c>
      <c r="Z1201" s="10">
        <v>1111724.46</v>
      </c>
      <c r="AA1201" s="10">
        <v>1701999.77</v>
      </c>
      <c r="AB1201" s="10">
        <v>0</v>
      </c>
      <c r="AC1201" s="10">
        <v>0</v>
      </c>
      <c r="AD1201" s="10">
        <v>252481.35</v>
      </c>
      <c r="AE1201" s="10">
        <v>0</v>
      </c>
      <c r="AF1201" s="10">
        <v>0</v>
      </c>
      <c r="AG1201" s="10">
        <v>0</v>
      </c>
      <c r="AH1201" s="10">
        <v>2883373.31</v>
      </c>
      <c r="AI1201" s="10">
        <v>0</v>
      </c>
      <c r="AJ1201" s="10">
        <v>309167.73</v>
      </c>
      <c r="AK1201" s="10">
        <v>30000</v>
      </c>
      <c r="AL1201" s="10">
        <v>256408.57999999996</v>
      </c>
      <c r="AN1201" s="31">
        <f t="shared" si="412"/>
        <v>367170.6099999994</v>
      </c>
      <c r="AO1201" s="13">
        <f t="shared" si="413"/>
        <v>0</v>
      </c>
      <c r="AP1201" s="13">
        <f t="shared" si="414"/>
        <v>4123</v>
      </c>
      <c r="AQ1201" s="13">
        <f t="shared" si="415"/>
        <v>1918.8800000000629</v>
      </c>
      <c r="AR1201" s="13">
        <f t="shared" si="416"/>
        <v>361128.72999999934</v>
      </c>
    </row>
    <row r="1202" spans="1:44" x14ac:dyDescent="0.25">
      <c r="A1202" s="5">
        <f t="shared" ref="A1202:B1202" si="474">+A1201+1</f>
        <v>1181</v>
      </c>
      <c r="B1202" s="26">
        <f t="shared" si="474"/>
        <v>415</v>
      </c>
      <c r="C1202" s="15" t="s">
        <v>320</v>
      </c>
      <c r="D1202" s="2" t="s">
        <v>1082</v>
      </c>
      <c r="E1202" s="30">
        <f t="shared" si="440"/>
        <v>8985013.3200000003</v>
      </c>
      <c r="F1202" s="1">
        <v>2357929.11</v>
      </c>
      <c r="G1202" s="1">
        <v>1632936.33</v>
      </c>
      <c r="H1202" s="1">
        <v>661587.81000000006</v>
      </c>
      <c r="I1202" s="1">
        <v>1014209.96</v>
      </c>
      <c r="J1202" s="1">
        <v>0</v>
      </c>
      <c r="K1202" s="1">
        <v>0</v>
      </c>
      <c r="L1202" s="1">
        <v>159167.96</v>
      </c>
      <c r="M1202" s="1">
        <v>0</v>
      </c>
      <c r="N1202" s="1">
        <v>2699893.92</v>
      </c>
      <c r="O1202" s="1">
        <v>0</v>
      </c>
      <c r="P1202" s="1">
        <v>0</v>
      </c>
      <c r="Q1202" s="1">
        <v>0</v>
      </c>
      <c r="R1202" s="32">
        <v>258542.15</v>
      </c>
      <c r="S1202" s="32">
        <v>30000</v>
      </c>
      <c r="T1202" s="32">
        <v>170746.08</v>
      </c>
      <c r="U1202" s="31"/>
      <c r="V1202" s="2" t="s">
        <v>1082</v>
      </c>
      <c r="W1202" s="10">
        <v>8794304.8000000007</v>
      </c>
      <c r="X1202" s="10">
        <v>2284797.69</v>
      </c>
      <c r="Y1202" s="10">
        <v>1596639.55</v>
      </c>
      <c r="Z1202" s="10">
        <v>652373.9</v>
      </c>
      <c r="AA1202" s="10">
        <v>998754.88</v>
      </c>
      <c r="AB1202" s="10">
        <v>0</v>
      </c>
      <c r="AC1202" s="10">
        <v>0</v>
      </c>
      <c r="AD1202" s="10">
        <v>148159.24</v>
      </c>
      <c r="AE1202" s="10">
        <v>0</v>
      </c>
      <c r="AF1202" s="10">
        <v>2654922.13</v>
      </c>
      <c r="AG1202" s="10">
        <v>0</v>
      </c>
      <c r="AH1202" s="10">
        <v>0</v>
      </c>
      <c r="AI1202" s="10">
        <v>0</v>
      </c>
      <c r="AJ1202" s="10">
        <v>258542.15</v>
      </c>
      <c r="AK1202" s="10">
        <v>30000</v>
      </c>
      <c r="AL1202" s="10">
        <v>170115.26</v>
      </c>
      <c r="AN1202" s="31">
        <f t="shared" si="412"/>
        <v>190708.51999999955</v>
      </c>
      <c r="AO1202" s="13">
        <f t="shared" si="413"/>
        <v>0</v>
      </c>
      <c r="AP1202" s="13">
        <f t="shared" si="414"/>
        <v>0</v>
      </c>
      <c r="AQ1202" s="13">
        <f t="shared" si="415"/>
        <v>630.81999999997788</v>
      </c>
      <c r="AR1202" s="13">
        <f t="shared" si="416"/>
        <v>190077.69999999958</v>
      </c>
    </row>
    <row r="1203" spans="1:44" x14ac:dyDescent="0.25">
      <c r="A1203" s="5">
        <f t="shared" ref="A1203:B1203" si="475">+A1202+1</f>
        <v>1182</v>
      </c>
      <c r="B1203" s="26">
        <f t="shared" si="475"/>
        <v>416</v>
      </c>
      <c r="C1203" s="15" t="s">
        <v>324</v>
      </c>
      <c r="D1203" s="2" t="s">
        <v>1083</v>
      </c>
      <c r="E1203" s="30">
        <f t="shared" si="440"/>
        <v>2859886.61</v>
      </c>
      <c r="F1203" s="1">
        <v>551675.27</v>
      </c>
      <c r="G1203" s="1">
        <v>0</v>
      </c>
      <c r="H1203" s="1">
        <v>86130.6</v>
      </c>
      <c r="I1203" s="1">
        <v>0</v>
      </c>
      <c r="J1203" s="1">
        <v>0</v>
      </c>
      <c r="K1203" s="1">
        <v>0</v>
      </c>
      <c r="L1203" s="1">
        <v>86493.22</v>
      </c>
      <c r="M1203" s="1">
        <v>0</v>
      </c>
      <c r="N1203" s="1">
        <v>1120562.8899999999</v>
      </c>
      <c r="O1203" s="1">
        <v>0</v>
      </c>
      <c r="P1203" s="1">
        <v>415904.92</v>
      </c>
      <c r="Q1203" s="1">
        <v>316034.27</v>
      </c>
      <c r="R1203" s="32">
        <v>166928.99</v>
      </c>
      <c r="S1203" s="32">
        <v>64630.55</v>
      </c>
      <c r="T1203" s="32">
        <v>51525.899999999994</v>
      </c>
      <c r="U1203" s="31"/>
      <c r="V1203" s="2" t="s">
        <v>1083</v>
      </c>
      <c r="W1203" s="10">
        <v>2883821.2699999996</v>
      </c>
      <c r="X1203" s="10">
        <v>540569.1</v>
      </c>
      <c r="Y1203" s="10">
        <v>0</v>
      </c>
      <c r="Z1203" s="10">
        <v>88431.71</v>
      </c>
      <c r="AA1203" s="10">
        <v>0</v>
      </c>
      <c r="AB1203" s="10">
        <v>0</v>
      </c>
      <c r="AC1203" s="10">
        <v>0</v>
      </c>
      <c r="AD1203" s="10">
        <v>80638.710000000006</v>
      </c>
      <c r="AE1203" s="10">
        <v>0</v>
      </c>
      <c r="AF1203" s="10">
        <v>1112041.1200000001</v>
      </c>
      <c r="AG1203" s="10">
        <v>0</v>
      </c>
      <c r="AH1203" s="10">
        <v>439565.07</v>
      </c>
      <c r="AI1203" s="10">
        <v>371908.73</v>
      </c>
      <c r="AJ1203" s="10">
        <v>166928.99</v>
      </c>
      <c r="AK1203" s="10">
        <v>30000</v>
      </c>
      <c r="AL1203" s="10">
        <v>53737.84</v>
      </c>
      <c r="AN1203" s="31">
        <f t="shared" si="412"/>
        <v>-23934.659999999683</v>
      </c>
      <c r="AO1203" s="13">
        <f t="shared" si="413"/>
        <v>0</v>
      </c>
      <c r="AP1203" s="13">
        <f t="shared" si="414"/>
        <v>34630.550000000003</v>
      </c>
      <c r="AQ1203" s="13">
        <f t="shared" si="415"/>
        <v>-2211.9400000000023</v>
      </c>
      <c r="AR1203" s="13">
        <f t="shared" si="416"/>
        <v>-56353.269999999684</v>
      </c>
    </row>
    <row r="1204" spans="1:44" x14ac:dyDescent="0.25">
      <c r="A1204" s="5">
        <f t="shared" ref="A1204:B1204" si="476">+A1203+1</f>
        <v>1183</v>
      </c>
      <c r="B1204" s="26">
        <f t="shared" si="476"/>
        <v>417</v>
      </c>
      <c r="C1204" s="15" t="s">
        <v>324</v>
      </c>
      <c r="D1204" s="2" t="s">
        <v>1084</v>
      </c>
      <c r="E1204" s="30">
        <f t="shared" si="440"/>
        <v>9342763.5599999987</v>
      </c>
      <c r="F1204" s="1">
        <v>789805.02</v>
      </c>
      <c r="G1204" s="1">
        <v>0</v>
      </c>
      <c r="H1204" s="1">
        <v>120167.16</v>
      </c>
      <c r="I1204" s="1">
        <v>0</v>
      </c>
      <c r="J1204" s="1">
        <v>0</v>
      </c>
      <c r="K1204" s="1">
        <v>0</v>
      </c>
      <c r="L1204" s="1">
        <v>272204.45</v>
      </c>
      <c r="M1204" s="1">
        <v>0</v>
      </c>
      <c r="N1204" s="1">
        <v>2645852.7799999998</v>
      </c>
      <c r="O1204" s="1">
        <v>0</v>
      </c>
      <c r="P1204" s="1">
        <v>1642867.25</v>
      </c>
      <c r="Q1204" s="1">
        <v>3501258.44</v>
      </c>
      <c r="R1204" s="32">
        <v>154427.85999999999</v>
      </c>
      <c r="S1204" s="1">
        <v>44439.1</v>
      </c>
      <c r="T1204" s="32">
        <v>171741.5</v>
      </c>
      <c r="U1204" s="31"/>
      <c r="V1204" s="2" t="s">
        <v>1084</v>
      </c>
      <c r="W1204" s="10">
        <v>9342763.5599999987</v>
      </c>
      <c r="X1204" s="10">
        <v>769726</v>
      </c>
      <c r="Y1204" s="10">
        <v>0</v>
      </c>
      <c r="Z1204" s="10">
        <v>123475.14</v>
      </c>
      <c r="AA1204" s="10">
        <v>0</v>
      </c>
      <c r="AB1204" s="10">
        <v>0</v>
      </c>
      <c r="AC1204" s="10">
        <v>0</v>
      </c>
      <c r="AD1204" s="10">
        <v>253379.38</v>
      </c>
      <c r="AE1204" s="10">
        <v>0</v>
      </c>
      <c r="AF1204" s="10">
        <v>2551408.7000000002</v>
      </c>
      <c r="AG1204" s="10">
        <v>0</v>
      </c>
      <c r="AH1204" s="10">
        <v>1596285.71</v>
      </c>
      <c r="AI1204" s="10">
        <v>3374437.95</v>
      </c>
      <c r="AJ1204" s="10">
        <v>467138.18000000005</v>
      </c>
      <c r="AK1204" s="10">
        <v>30000</v>
      </c>
      <c r="AL1204" s="10">
        <v>176912.5</v>
      </c>
      <c r="AN1204" s="31">
        <f t="shared" si="412"/>
        <v>0</v>
      </c>
      <c r="AO1204" s="13">
        <f t="shared" si="413"/>
        <v>-312710.32000000007</v>
      </c>
      <c r="AP1204" s="13">
        <f t="shared" si="414"/>
        <v>14439.099999999999</v>
      </c>
      <c r="AQ1204" s="13">
        <f t="shared" si="415"/>
        <v>-5171</v>
      </c>
      <c r="AR1204" s="13">
        <f t="shared" si="416"/>
        <v>303442.22000000009</v>
      </c>
    </row>
    <row r="1205" spans="1:44" x14ac:dyDescent="0.25">
      <c r="A1205" s="5">
        <f t="shared" ref="A1205:B1205" si="477">+A1204+1</f>
        <v>1184</v>
      </c>
      <c r="B1205" s="26">
        <f t="shared" si="477"/>
        <v>418</v>
      </c>
      <c r="C1205" s="15" t="s">
        <v>324</v>
      </c>
      <c r="D1205" s="2" t="s">
        <v>1085</v>
      </c>
      <c r="E1205" s="30">
        <f t="shared" si="440"/>
        <v>6088557.0700000003</v>
      </c>
      <c r="F1205" s="1">
        <v>0</v>
      </c>
      <c r="G1205" s="1">
        <v>0</v>
      </c>
      <c r="H1205" s="1">
        <v>212007.21</v>
      </c>
      <c r="I1205" s="1">
        <v>0</v>
      </c>
      <c r="J1205" s="1">
        <v>0</v>
      </c>
      <c r="K1205" s="1">
        <v>0</v>
      </c>
      <c r="L1205" s="1">
        <v>306485.78999999998</v>
      </c>
      <c r="M1205" s="1">
        <v>0</v>
      </c>
      <c r="N1205" s="1">
        <v>1961842.67</v>
      </c>
      <c r="O1205" s="1">
        <v>0</v>
      </c>
      <c r="P1205" s="1">
        <v>0</v>
      </c>
      <c r="Q1205" s="1">
        <v>3345359.36</v>
      </c>
      <c r="R1205" s="32">
        <v>109340.03</v>
      </c>
      <c r="S1205" s="1">
        <v>44261.15</v>
      </c>
      <c r="T1205" s="32">
        <v>109260.85999999999</v>
      </c>
      <c r="U1205" s="31"/>
      <c r="V1205" s="2" t="s">
        <v>1085</v>
      </c>
      <c r="W1205" s="10">
        <v>6073412.8899999997</v>
      </c>
      <c r="X1205" s="10">
        <v>0</v>
      </c>
      <c r="Y1205" s="10">
        <v>0</v>
      </c>
      <c r="Z1205" s="10">
        <v>212702.98</v>
      </c>
      <c r="AA1205" s="10">
        <v>0</v>
      </c>
      <c r="AB1205" s="10">
        <v>0</v>
      </c>
      <c r="AC1205" s="10">
        <v>0</v>
      </c>
      <c r="AD1205" s="10">
        <v>285263.90000000002</v>
      </c>
      <c r="AE1205" s="10">
        <v>0</v>
      </c>
      <c r="AF1205" s="10">
        <v>1911291.45</v>
      </c>
      <c r="AG1205" s="10">
        <v>0</v>
      </c>
      <c r="AH1205" s="10">
        <v>0</v>
      </c>
      <c r="AI1205" s="10">
        <v>3229788.3</v>
      </c>
      <c r="AJ1205" s="10">
        <v>289283.68</v>
      </c>
      <c r="AK1205" s="10">
        <v>30000</v>
      </c>
      <c r="AL1205" s="10">
        <v>115082.57999999999</v>
      </c>
      <c r="AN1205" s="31">
        <f t="shared" si="412"/>
        <v>15144.180000000633</v>
      </c>
      <c r="AO1205" s="13">
        <f t="shared" si="413"/>
        <v>-179943.65</v>
      </c>
      <c r="AP1205" s="13">
        <f t="shared" si="414"/>
        <v>14261.150000000001</v>
      </c>
      <c r="AQ1205" s="13">
        <f t="shared" si="415"/>
        <v>-5821.7200000000012</v>
      </c>
      <c r="AR1205" s="13">
        <f t="shared" si="416"/>
        <v>186648.40000000063</v>
      </c>
    </row>
    <row r="1206" spans="1:44" x14ac:dyDescent="0.25">
      <c r="A1206" s="5">
        <f t="shared" ref="A1206:B1206" si="478">+A1205+1</f>
        <v>1185</v>
      </c>
      <c r="B1206" s="26">
        <f t="shared" si="478"/>
        <v>419</v>
      </c>
      <c r="C1206" s="15" t="s">
        <v>718</v>
      </c>
      <c r="D1206" s="2" t="s">
        <v>1086</v>
      </c>
      <c r="E1206" s="30">
        <f t="shared" si="440"/>
        <v>11554897.700000001</v>
      </c>
      <c r="F1206" s="1">
        <v>2149298.9900000002</v>
      </c>
      <c r="G1206" s="1">
        <v>1490411.36</v>
      </c>
      <c r="H1206" s="1">
        <v>600226.9</v>
      </c>
      <c r="I1206" s="1">
        <v>923666.28</v>
      </c>
      <c r="J1206" s="1">
        <v>0</v>
      </c>
      <c r="K1206" s="1">
        <v>0</v>
      </c>
      <c r="L1206" s="1">
        <v>167676.57999999999</v>
      </c>
      <c r="M1206" s="1">
        <v>0</v>
      </c>
      <c r="N1206" s="1">
        <v>2452388.0699999998</v>
      </c>
      <c r="O1206" s="1">
        <v>0</v>
      </c>
      <c r="P1206" s="1">
        <v>1541735.43</v>
      </c>
      <c r="Q1206" s="1">
        <v>1575861.66</v>
      </c>
      <c r="R1206" s="32">
        <v>363200.32000000007</v>
      </c>
      <c r="S1206" s="32">
        <v>70556.19</v>
      </c>
      <c r="T1206" s="32">
        <v>219875.92</v>
      </c>
      <c r="U1206" s="31"/>
      <c r="V1206" s="2" t="s">
        <v>1086</v>
      </c>
      <c r="W1206" s="10">
        <v>11342298.159999996</v>
      </c>
      <c r="X1206" s="10">
        <v>2077697.3</v>
      </c>
      <c r="Y1206" s="10">
        <v>1451908.63</v>
      </c>
      <c r="Z1206" s="10">
        <v>593241.16</v>
      </c>
      <c r="AA1206" s="10">
        <v>908222.09</v>
      </c>
      <c r="AB1206" s="10">
        <v>0</v>
      </c>
      <c r="AC1206" s="10">
        <v>0</v>
      </c>
      <c r="AD1206" s="10">
        <v>156294.38</v>
      </c>
      <c r="AE1206" s="10">
        <v>0</v>
      </c>
      <c r="AF1206" s="10">
        <v>2414260.15</v>
      </c>
      <c r="AG1206" s="10">
        <v>0</v>
      </c>
      <c r="AH1206" s="10">
        <v>1538637.94</v>
      </c>
      <c r="AI1206" s="10">
        <v>1587948.13</v>
      </c>
      <c r="AJ1206" s="10">
        <v>365145.33999999997</v>
      </c>
      <c r="AK1206" s="10">
        <v>30000</v>
      </c>
      <c r="AL1206" s="10">
        <v>218943.04</v>
      </c>
      <c r="AN1206" s="31">
        <f t="shared" si="412"/>
        <v>212599.54000000469</v>
      </c>
      <c r="AO1206" s="13">
        <f t="shared" si="413"/>
        <v>-1945.0199999999022</v>
      </c>
      <c r="AP1206" s="13">
        <f t="shared" si="414"/>
        <v>40556.19</v>
      </c>
      <c r="AQ1206" s="13">
        <f t="shared" si="415"/>
        <v>932.88000000000466</v>
      </c>
      <c r="AR1206" s="13">
        <f t="shared" si="416"/>
        <v>173055.49000000459</v>
      </c>
    </row>
    <row r="1207" spans="1:44" x14ac:dyDescent="0.25">
      <c r="A1207" s="5">
        <f t="shared" ref="A1207:B1207" si="479">+A1206+1</f>
        <v>1186</v>
      </c>
      <c r="B1207" s="26">
        <f t="shared" si="479"/>
        <v>420</v>
      </c>
      <c r="C1207" s="15" t="s">
        <v>1087</v>
      </c>
      <c r="D1207" s="2" t="s">
        <v>1088</v>
      </c>
      <c r="E1207" s="30">
        <f t="shared" si="440"/>
        <v>5259434.75</v>
      </c>
      <c r="F1207" s="1">
        <v>1993851.39</v>
      </c>
      <c r="G1207" s="1">
        <v>0</v>
      </c>
      <c r="H1207" s="1">
        <v>272819.15000000002</v>
      </c>
      <c r="I1207" s="1">
        <v>0</v>
      </c>
      <c r="J1207" s="1">
        <v>0</v>
      </c>
      <c r="K1207" s="1">
        <v>0</v>
      </c>
      <c r="L1207" s="1">
        <v>351387.41</v>
      </c>
      <c r="M1207" s="1">
        <v>0</v>
      </c>
      <c r="N1207" s="1">
        <v>2433078.2799999998</v>
      </c>
      <c r="O1207" s="1">
        <v>0</v>
      </c>
      <c r="P1207" s="1">
        <v>0</v>
      </c>
      <c r="Q1207" s="1">
        <v>0</v>
      </c>
      <c r="R1207" s="32">
        <v>85643.6</v>
      </c>
      <c r="S1207" s="1">
        <v>30000</v>
      </c>
      <c r="T1207" s="32">
        <v>92654.92</v>
      </c>
      <c r="U1207" s="31"/>
      <c r="V1207" s="2" t="s">
        <v>1088</v>
      </c>
      <c r="W1207" s="10">
        <v>5262626.6899999995</v>
      </c>
      <c r="X1207" s="10">
        <v>1912775.43</v>
      </c>
      <c r="Y1207" s="10">
        <v>0</v>
      </c>
      <c r="Z1207" s="10">
        <v>269670.42</v>
      </c>
      <c r="AA1207" s="10">
        <v>0</v>
      </c>
      <c r="AB1207" s="10">
        <v>0</v>
      </c>
      <c r="AC1207" s="10">
        <v>0</v>
      </c>
      <c r="AD1207" s="10">
        <v>327042.90999999997</v>
      </c>
      <c r="AE1207" s="10">
        <v>0</v>
      </c>
      <c r="AF1207" s="10">
        <v>2357645</v>
      </c>
      <c r="AG1207" s="10">
        <v>0</v>
      </c>
      <c r="AH1207" s="10">
        <v>0</v>
      </c>
      <c r="AI1207" s="10">
        <v>0</v>
      </c>
      <c r="AJ1207" s="10">
        <v>266163.67000000004</v>
      </c>
      <c r="AK1207" s="10">
        <v>30000</v>
      </c>
      <c r="AL1207" s="10">
        <v>99329.26</v>
      </c>
      <c r="AN1207" s="31">
        <f t="shared" ref="AN1207:AN1270" si="480">+E1207-W1207</f>
        <v>-3191.9399999994785</v>
      </c>
      <c r="AO1207" s="13">
        <f t="shared" ref="AO1207:AO1270" si="481">+R1207-AJ1207</f>
        <v>-180520.07000000004</v>
      </c>
      <c r="AP1207" s="13">
        <f t="shared" ref="AP1207:AP1270" si="482">+S1207-AK1207</f>
        <v>0</v>
      </c>
      <c r="AQ1207" s="13">
        <f t="shared" ref="AQ1207:AQ1270" si="483">+T1207-AL1207</f>
        <v>-6674.3399999999965</v>
      </c>
      <c r="AR1207" s="13">
        <f t="shared" ref="AR1207:AR1270" si="484">+AN1207-AO1207-AP1207-AQ1207</f>
        <v>184002.47000000055</v>
      </c>
    </row>
    <row r="1208" spans="1:44" x14ac:dyDescent="0.25">
      <c r="A1208" s="5">
        <f t="shared" ref="A1208:B1208" si="485">+A1207+1</f>
        <v>1187</v>
      </c>
      <c r="B1208" s="26">
        <f t="shared" si="485"/>
        <v>421</v>
      </c>
      <c r="C1208" s="15" t="s">
        <v>720</v>
      </c>
      <c r="D1208" s="2" t="s">
        <v>1089</v>
      </c>
      <c r="E1208" s="30">
        <f t="shared" si="440"/>
        <v>4691927.62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4431624.53</v>
      </c>
      <c r="O1208" s="1">
        <v>0</v>
      </c>
      <c r="P1208" s="1">
        <v>0</v>
      </c>
      <c r="Q1208" s="1">
        <v>0</v>
      </c>
      <c r="R1208" s="32">
        <v>151318.55000000002</v>
      </c>
      <c r="S1208" s="32">
        <v>18534</v>
      </c>
      <c r="T1208" s="32">
        <v>90450.54</v>
      </c>
      <c r="U1208" s="31"/>
      <c r="V1208" s="2" t="s">
        <v>1089</v>
      </c>
      <c r="W1208" s="10">
        <v>4609448.8900000006</v>
      </c>
      <c r="X1208" s="10">
        <v>0</v>
      </c>
      <c r="Y1208" s="10">
        <v>0</v>
      </c>
      <c r="Z1208" s="10">
        <v>0</v>
      </c>
      <c r="AA1208" s="10">
        <v>0</v>
      </c>
      <c r="AB1208" s="10">
        <v>0</v>
      </c>
      <c r="AC1208" s="10">
        <v>0</v>
      </c>
      <c r="AD1208" s="10">
        <v>0</v>
      </c>
      <c r="AE1208" s="10">
        <v>0</v>
      </c>
      <c r="AF1208" s="10">
        <v>4338784.62</v>
      </c>
      <c r="AG1208" s="10">
        <v>0</v>
      </c>
      <c r="AH1208" s="10">
        <v>0</v>
      </c>
      <c r="AI1208" s="10">
        <v>0</v>
      </c>
      <c r="AJ1208" s="10">
        <v>152117.65</v>
      </c>
      <c r="AK1208" s="10">
        <v>30000</v>
      </c>
      <c r="AL1208" s="10">
        <v>88546.62</v>
      </c>
      <c r="AN1208" s="31">
        <f t="shared" si="480"/>
        <v>82478.729999999516</v>
      </c>
      <c r="AO1208" s="13">
        <f t="shared" si="481"/>
        <v>-799.09999999997672</v>
      </c>
      <c r="AP1208" s="13">
        <f t="shared" si="482"/>
        <v>-11466</v>
      </c>
      <c r="AQ1208" s="13">
        <f t="shared" si="483"/>
        <v>1903.9199999999983</v>
      </c>
      <c r="AR1208" s="13">
        <f t="shared" si="484"/>
        <v>92839.909999999494</v>
      </c>
    </row>
    <row r="1209" spans="1:44" x14ac:dyDescent="0.25">
      <c r="A1209" s="5">
        <f t="shared" ref="A1209:B1209" si="486">+A1208+1</f>
        <v>1188</v>
      </c>
      <c r="B1209" s="26">
        <f t="shared" si="486"/>
        <v>422</v>
      </c>
      <c r="C1209" s="15" t="s">
        <v>720</v>
      </c>
      <c r="D1209" s="2" t="s">
        <v>1090</v>
      </c>
      <c r="E1209" s="30">
        <f t="shared" si="440"/>
        <v>4119180.75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3856204.54</v>
      </c>
      <c r="O1209" s="1">
        <v>0</v>
      </c>
      <c r="P1209" s="1">
        <v>0</v>
      </c>
      <c r="Q1209" s="1">
        <v>0</v>
      </c>
      <c r="R1209" s="32">
        <v>166349.91</v>
      </c>
      <c r="S1209" s="32">
        <v>17916</v>
      </c>
      <c r="T1209" s="32">
        <v>78710.3</v>
      </c>
      <c r="U1209" s="31"/>
      <c r="V1209" s="2" t="s">
        <v>1090</v>
      </c>
      <c r="W1209" s="10">
        <v>4080450.1</v>
      </c>
      <c r="X1209" s="10">
        <v>0</v>
      </c>
      <c r="Y1209" s="10">
        <v>0</v>
      </c>
      <c r="Z1209" s="10">
        <v>0</v>
      </c>
      <c r="AA1209" s="10">
        <v>0</v>
      </c>
      <c r="AB1209" s="10">
        <v>0</v>
      </c>
      <c r="AC1209" s="10">
        <v>0</v>
      </c>
      <c r="AD1209" s="10">
        <v>0</v>
      </c>
      <c r="AE1209" s="10">
        <v>0</v>
      </c>
      <c r="AF1209" s="10">
        <v>3805557.27</v>
      </c>
      <c r="AG1209" s="10">
        <v>0</v>
      </c>
      <c r="AH1209" s="10">
        <v>0</v>
      </c>
      <c r="AI1209" s="10">
        <v>0</v>
      </c>
      <c r="AJ1209" s="10">
        <v>167228.39000000001</v>
      </c>
      <c r="AK1209" s="10">
        <v>30000</v>
      </c>
      <c r="AL1209" s="10">
        <v>77664.44</v>
      </c>
      <c r="AN1209" s="31">
        <f t="shared" si="480"/>
        <v>38730.649999999907</v>
      </c>
      <c r="AO1209" s="13">
        <f t="shared" si="481"/>
        <v>-878.48000000001048</v>
      </c>
      <c r="AP1209" s="13">
        <f t="shared" si="482"/>
        <v>-12084</v>
      </c>
      <c r="AQ1209" s="13">
        <f t="shared" si="483"/>
        <v>1045.8600000000006</v>
      </c>
      <c r="AR1209" s="13">
        <f t="shared" si="484"/>
        <v>50647.269999999917</v>
      </c>
    </row>
    <row r="1210" spans="1:44" x14ac:dyDescent="0.25">
      <c r="A1210" s="5">
        <f t="shared" ref="A1210:B1210" si="487">+A1209+1</f>
        <v>1189</v>
      </c>
      <c r="B1210" s="26">
        <f t="shared" si="487"/>
        <v>423</v>
      </c>
      <c r="C1210" s="15" t="s">
        <v>720</v>
      </c>
      <c r="D1210" s="2" t="s">
        <v>1091</v>
      </c>
      <c r="E1210" s="30">
        <f t="shared" si="440"/>
        <v>3912895.4000000004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3661701.45</v>
      </c>
      <c r="O1210" s="1">
        <v>0</v>
      </c>
      <c r="P1210" s="1">
        <v>0</v>
      </c>
      <c r="Q1210" s="1">
        <v>0</v>
      </c>
      <c r="R1210" s="32">
        <v>158795.27000000002</v>
      </c>
      <c r="S1210" s="32">
        <v>17653</v>
      </c>
      <c r="T1210" s="32">
        <v>74745.679999999993</v>
      </c>
      <c r="U1210" s="31"/>
      <c r="V1210" s="2" t="s">
        <v>1091</v>
      </c>
      <c r="W1210" s="10">
        <v>3876884.4699999997</v>
      </c>
      <c r="X1210" s="10">
        <v>0</v>
      </c>
      <c r="Y1210" s="10">
        <v>0</v>
      </c>
      <c r="Z1210" s="10">
        <v>0</v>
      </c>
      <c r="AA1210" s="10">
        <v>0</v>
      </c>
      <c r="AB1210" s="10">
        <v>0</v>
      </c>
      <c r="AC1210" s="10">
        <v>0</v>
      </c>
      <c r="AD1210" s="10">
        <v>0</v>
      </c>
      <c r="AE1210" s="10">
        <v>0</v>
      </c>
      <c r="AF1210" s="10">
        <v>3613505.61</v>
      </c>
      <c r="AG1210" s="10">
        <v>0</v>
      </c>
      <c r="AH1210" s="10">
        <v>0</v>
      </c>
      <c r="AI1210" s="10">
        <v>0</v>
      </c>
      <c r="AJ1210" s="10">
        <v>159633.84000000003</v>
      </c>
      <c r="AK1210" s="10">
        <v>30000</v>
      </c>
      <c r="AL1210" s="10">
        <v>73745.02</v>
      </c>
      <c r="AN1210" s="31">
        <f t="shared" si="480"/>
        <v>36010.930000000633</v>
      </c>
      <c r="AO1210" s="13">
        <f t="shared" si="481"/>
        <v>-838.57000000000698</v>
      </c>
      <c r="AP1210" s="13">
        <f t="shared" si="482"/>
        <v>-12347</v>
      </c>
      <c r="AQ1210" s="13">
        <f t="shared" si="483"/>
        <v>1000.6599999999889</v>
      </c>
      <c r="AR1210" s="13">
        <f t="shared" si="484"/>
        <v>48195.840000000651</v>
      </c>
    </row>
    <row r="1211" spans="1:44" x14ac:dyDescent="0.25">
      <c r="A1211" s="5">
        <f t="shared" ref="A1211:B1211" si="488">+A1210+1</f>
        <v>1190</v>
      </c>
      <c r="B1211" s="26">
        <f t="shared" si="488"/>
        <v>424</v>
      </c>
      <c r="C1211" s="15" t="s">
        <v>720</v>
      </c>
      <c r="D1211" s="2" t="s">
        <v>726</v>
      </c>
      <c r="E1211" s="30">
        <f t="shared" si="440"/>
        <v>3886021.88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3756671.73</v>
      </c>
      <c r="R1211" s="32">
        <v>22683.37</v>
      </c>
      <c r="S1211" s="1">
        <v>30000</v>
      </c>
      <c r="T1211" s="32">
        <v>76666.78</v>
      </c>
      <c r="U1211" s="31"/>
      <c r="V1211" s="2" t="s">
        <v>726</v>
      </c>
      <c r="W1211" s="10">
        <v>3886021.88</v>
      </c>
      <c r="X1211" s="10">
        <v>0</v>
      </c>
      <c r="Y1211" s="10">
        <v>0</v>
      </c>
      <c r="Z1211" s="10">
        <v>0</v>
      </c>
      <c r="AA1211" s="10">
        <v>0</v>
      </c>
      <c r="AB1211" s="10">
        <v>0</v>
      </c>
      <c r="AC1211" s="10">
        <v>0</v>
      </c>
      <c r="AD1211" s="10">
        <v>0</v>
      </c>
      <c r="AE1211" s="10">
        <v>0</v>
      </c>
      <c r="AF1211" s="10">
        <v>0</v>
      </c>
      <c r="AG1211" s="10">
        <v>0</v>
      </c>
      <c r="AH1211" s="10">
        <v>0</v>
      </c>
      <c r="AI1211" s="10">
        <v>3588486.37</v>
      </c>
      <c r="AJ1211" s="10">
        <v>194301.09</v>
      </c>
      <c r="AK1211" s="10">
        <v>30000</v>
      </c>
      <c r="AL1211" s="10">
        <v>73234.42</v>
      </c>
      <c r="AN1211" s="31">
        <f t="shared" si="480"/>
        <v>0</v>
      </c>
      <c r="AO1211" s="13">
        <f t="shared" si="481"/>
        <v>-171617.72</v>
      </c>
      <c r="AP1211" s="13">
        <f t="shared" si="482"/>
        <v>0</v>
      </c>
      <c r="AQ1211" s="13">
        <f t="shared" si="483"/>
        <v>3432.3600000000006</v>
      </c>
      <c r="AR1211" s="13">
        <f t="shared" si="484"/>
        <v>168185.36</v>
      </c>
    </row>
    <row r="1212" spans="1:44" x14ac:dyDescent="0.25">
      <c r="A1212" s="5">
        <f t="shared" ref="A1212:B1212" si="489">+A1211+1</f>
        <v>1191</v>
      </c>
      <c r="B1212" s="26">
        <f t="shared" si="489"/>
        <v>425</v>
      </c>
      <c r="C1212" s="15" t="s">
        <v>720</v>
      </c>
      <c r="D1212" s="2" t="s">
        <v>1092</v>
      </c>
      <c r="E1212" s="30">
        <f t="shared" si="440"/>
        <v>5490342.4200000009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5275965.03</v>
      </c>
      <c r="O1212" s="1">
        <v>0</v>
      </c>
      <c r="P1212" s="1">
        <v>0</v>
      </c>
      <c r="Q1212" s="1">
        <v>0</v>
      </c>
      <c r="R1212" s="32">
        <v>88756.69</v>
      </c>
      <c r="S1212" s="32">
        <v>17930</v>
      </c>
      <c r="T1212" s="32">
        <v>107690.7</v>
      </c>
      <c r="U1212" s="31"/>
      <c r="V1212" s="2" t="s">
        <v>1092</v>
      </c>
      <c r="W1212" s="10">
        <v>5305050.71</v>
      </c>
      <c r="X1212" s="10">
        <v>0</v>
      </c>
      <c r="Y1212" s="10">
        <v>0</v>
      </c>
      <c r="Z1212" s="10">
        <v>0</v>
      </c>
      <c r="AA1212" s="10">
        <v>0</v>
      </c>
      <c r="AB1212" s="10">
        <v>0</v>
      </c>
      <c r="AC1212" s="10">
        <v>0</v>
      </c>
      <c r="AD1212" s="10">
        <v>0</v>
      </c>
      <c r="AE1212" s="10">
        <v>0</v>
      </c>
      <c r="AF1212" s="10">
        <v>5082108.8</v>
      </c>
      <c r="AG1212" s="10">
        <v>0</v>
      </c>
      <c r="AH1212" s="10">
        <v>0</v>
      </c>
      <c r="AI1212" s="10">
        <v>0</v>
      </c>
      <c r="AJ1212" s="10">
        <v>89225.41</v>
      </c>
      <c r="AK1212" s="10">
        <v>30000</v>
      </c>
      <c r="AL1212" s="10">
        <v>103716.5</v>
      </c>
      <c r="AN1212" s="31">
        <f t="shared" si="480"/>
        <v>185291.71000000089</v>
      </c>
      <c r="AO1212" s="13">
        <f t="shared" si="481"/>
        <v>-468.72000000000116</v>
      </c>
      <c r="AP1212" s="13">
        <f t="shared" si="482"/>
        <v>-12070</v>
      </c>
      <c r="AQ1212" s="13">
        <f t="shared" si="483"/>
        <v>3974.1999999999971</v>
      </c>
      <c r="AR1212" s="13">
        <f t="shared" si="484"/>
        <v>193856.23000000091</v>
      </c>
    </row>
    <row r="1213" spans="1:44" x14ac:dyDescent="0.25">
      <c r="A1213" s="5">
        <f t="shared" ref="A1213:B1213" si="490">+A1212+1</f>
        <v>1192</v>
      </c>
      <c r="B1213" s="26">
        <f t="shared" si="490"/>
        <v>426</v>
      </c>
      <c r="C1213" s="15" t="s">
        <v>720</v>
      </c>
      <c r="D1213" s="2" t="s">
        <v>1093</v>
      </c>
      <c r="E1213" s="30">
        <f t="shared" si="440"/>
        <v>4124571.98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3827390.8</v>
      </c>
      <c r="O1213" s="1">
        <v>0</v>
      </c>
      <c r="P1213" s="1">
        <v>0</v>
      </c>
      <c r="Q1213" s="1">
        <v>0</v>
      </c>
      <c r="R1213" s="32">
        <v>199109.24</v>
      </c>
      <c r="S1213" s="32">
        <v>19894</v>
      </c>
      <c r="T1213" s="32">
        <v>78177.94</v>
      </c>
      <c r="U1213" s="31"/>
      <c r="V1213" s="2" t="s">
        <v>1093</v>
      </c>
      <c r="W1213" s="10">
        <v>4118504.09</v>
      </c>
      <c r="X1213" s="10">
        <v>0</v>
      </c>
      <c r="Y1213" s="10">
        <v>0</v>
      </c>
      <c r="Z1213" s="10">
        <v>0</v>
      </c>
      <c r="AA1213" s="10">
        <v>0</v>
      </c>
      <c r="AB1213" s="10">
        <v>0</v>
      </c>
      <c r="AC1213" s="10">
        <v>0</v>
      </c>
      <c r="AD1213" s="10">
        <v>0</v>
      </c>
      <c r="AE1213" s="10">
        <v>0</v>
      </c>
      <c r="AF1213" s="10">
        <v>3810576.52</v>
      </c>
      <c r="AG1213" s="10">
        <v>0</v>
      </c>
      <c r="AH1213" s="10">
        <v>0</v>
      </c>
      <c r="AI1213" s="10">
        <v>0</v>
      </c>
      <c r="AJ1213" s="10">
        <v>200160.71</v>
      </c>
      <c r="AK1213" s="10">
        <v>30000</v>
      </c>
      <c r="AL1213" s="10">
        <v>77766.86</v>
      </c>
      <c r="AN1213" s="31">
        <f t="shared" si="480"/>
        <v>6067.8900000001304</v>
      </c>
      <c r="AO1213" s="13">
        <f t="shared" si="481"/>
        <v>-1051.4700000000012</v>
      </c>
      <c r="AP1213" s="13">
        <f t="shared" si="482"/>
        <v>-10106</v>
      </c>
      <c r="AQ1213" s="13">
        <f t="shared" si="483"/>
        <v>411.08000000000175</v>
      </c>
      <c r="AR1213" s="13">
        <f t="shared" si="484"/>
        <v>16814.28000000013</v>
      </c>
    </row>
    <row r="1214" spans="1:44" x14ac:dyDescent="0.25">
      <c r="A1214" s="5">
        <f t="shared" ref="A1214:B1214" si="491">+A1213+1</f>
        <v>1193</v>
      </c>
      <c r="B1214" s="26">
        <f t="shared" si="491"/>
        <v>427</v>
      </c>
      <c r="C1214" s="15" t="s">
        <v>720</v>
      </c>
      <c r="D1214" s="2" t="s">
        <v>1094</v>
      </c>
      <c r="E1214" s="30">
        <f t="shared" si="440"/>
        <v>3814008.9599999995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3600804.86</v>
      </c>
      <c r="O1214" s="1">
        <v>0</v>
      </c>
      <c r="P1214" s="1">
        <v>0</v>
      </c>
      <c r="Q1214" s="1">
        <v>0</v>
      </c>
      <c r="R1214" s="32">
        <v>129718.28</v>
      </c>
      <c r="S1214" s="32">
        <v>10000</v>
      </c>
      <c r="T1214" s="32">
        <v>73485.820000000007</v>
      </c>
      <c r="U1214" s="31"/>
      <c r="V1214" s="2" t="s">
        <v>1094</v>
      </c>
      <c r="W1214" s="10">
        <v>3756499.7800000003</v>
      </c>
      <c r="X1214" s="10">
        <v>0</v>
      </c>
      <c r="Y1214" s="10">
        <v>0</v>
      </c>
      <c r="Z1214" s="10">
        <v>0</v>
      </c>
      <c r="AA1214" s="10">
        <v>0</v>
      </c>
      <c r="AB1214" s="10">
        <v>0</v>
      </c>
      <c r="AC1214" s="10">
        <v>0</v>
      </c>
      <c r="AD1214" s="10">
        <v>0</v>
      </c>
      <c r="AE1214" s="10">
        <v>0</v>
      </c>
      <c r="AF1214" s="10">
        <v>3521442.33</v>
      </c>
      <c r="AG1214" s="10">
        <v>0</v>
      </c>
      <c r="AH1214" s="10">
        <v>0</v>
      </c>
      <c r="AI1214" s="10">
        <v>0</v>
      </c>
      <c r="AJ1214" s="10">
        <v>133191.27000000002</v>
      </c>
      <c r="AK1214" s="10">
        <v>30000</v>
      </c>
      <c r="AL1214" s="10">
        <v>71866.179999999993</v>
      </c>
      <c r="AN1214" s="31">
        <f t="shared" si="480"/>
        <v>57509.179999999236</v>
      </c>
      <c r="AO1214" s="13">
        <f t="shared" si="481"/>
        <v>-3472.9900000000198</v>
      </c>
      <c r="AP1214" s="13">
        <f t="shared" si="482"/>
        <v>-20000</v>
      </c>
      <c r="AQ1214" s="13">
        <f t="shared" si="483"/>
        <v>1619.640000000014</v>
      </c>
      <c r="AR1214" s="13">
        <f t="shared" si="484"/>
        <v>79362.529999999242</v>
      </c>
    </row>
    <row r="1215" spans="1:44" x14ac:dyDescent="0.25">
      <c r="A1215" s="5">
        <f t="shared" ref="A1215:B1215" si="492">+A1214+1</f>
        <v>1194</v>
      </c>
      <c r="B1215" s="26">
        <f t="shared" si="492"/>
        <v>428</v>
      </c>
      <c r="C1215" s="15" t="s">
        <v>720</v>
      </c>
      <c r="D1215" s="2" t="s">
        <v>1095</v>
      </c>
      <c r="E1215" s="30">
        <f t="shared" si="440"/>
        <v>6216313.0199999996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3541848.51</v>
      </c>
      <c r="O1215" s="1">
        <v>0</v>
      </c>
      <c r="P1215" s="1">
        <v>0</v>
      </c>
      <c r="Q1215" s="1">
        <v>2285615.2599999998</v>
      </c>
      <c r="R1215" s="32">
        <v>228114.94</v>
      </c>
      <c r="S1215" s="32">
        <v>41170.35</v>
      </c>
      <c r="T1215" s="32">
        <v>119563.95999999999</v>
      </c>
      <c r="U1215" s="31"/>
      <c r="V1215" s="2" t="s">
        <v>1095</v>
      </c>
      <c r="W1215" s="10">
        <v>6139719.71</v>
      </c>
      <c r="X1215" s="10">
        <v>0</v>
      </c>
      <c r="Y1215" s="10">
        <v>0</v>
      </c>
      <c r="Z1215" s="10">
        <v>0</v>
      </c>
      <c r="AA1215" s="10">
        <v>0</v>
      </c>
      <c r="AB1215" s="10">
        <v>0</v>
      </c>
      <c r="AC1215" s="10">
        <v>0</v>
      </c>
      <c r="AD1215" s="10">
        <v>0</v>
      </c>
      <c r="AE1215" s="10">
        <v>0</v>
      </c>
      <c r="AF1215" s="10">
        <v>3473404.85</v>
      </c>
      <c r="AG1215" s="10">
        <v>0</v>
      </c>
      <c r="AH1215" s="10">
        <v>0</v>
      </c>
      <c r="AI1215" s="10">
        <v>2284582.56</v>
      </c>
      <c r="AJ1215" s="10">
        <v>234222.34000000003</v>
      </c>
      <c r="AK1215" s="10">
        <v>30000</v>
      </c>
      <c r="AL1215" s="10">
        <v>117509.96</v>
      </c>
      <c r="AN1215" s="31">
        <f t="shared" si="480"/>
        <v>76593.30999999959</v>
      </c>
      <c r="AO1215" s="13">
        <f t="shared" si="481"/>
        <v>-6107.4000000000233</v>
      </c>
      <c r="AP1215" s="13">
        <f t="shared" si="482"/>
        <v>11170.349999999999</v>
      </c>
      <c r="AQ1215" s="13">
        <f t="shared" si="483"/>
        <v>2053.9999999999854</v>
      </c>
      <c r="AR1215" s="13">
        <f t="shared" si="484"/>
        <v>69476.359999999622</v>
      </c>
    </row>
    <row r="1216" spans="1:44" x14ac:dyDescent="0.25">
      <c r="A1216" s="5">
        <f t="shared" ref="A1216:B1216" si="493">+A1215+1</f>
        <v>1195</v>
      </c>
      <c r="B1216" s="26">
        <f t="shared" si="493"/>
        <v>429</v>
      </c>
      <c r="C1216" s="15" t="s">
        <v>720</v>
      </c>
      <c r="D1216" s="2" t="s">
        <v>1096</v>
      </c>
      <c r="E1216" s="30">
        <f t="shared" si="440"/>
        <v>2511176.5300000003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2360730.9300000002</v>
      </c>
      <c r="O1216" s="1">
        <v>0</v>
      </c>
      <c r="P1216" s="1">
        <v>0</v>
      </c>
      <c r="Q1216" s="1">
        <v>0</v>
      </c>
      <c r="R1216" s="32">
        <v>92267.42</v>
      </c>
      <c r="S1216" s="32">
        <v>10000</v>
      </c>
      <c r="T1216" s="32">
        <v>48178.18</v>
      </c>
      <c r="U1216" s="31"/>
      <c r="V1216" s="2" t="s">
        <v>1096</v>
      </c>
      <c r="W1216" s="10">
        <v>2480355.4299999997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  <c r="AC1216" s="10">
        <v>0</v>
      </c>
      <c r="AD1216" s="10">
        <v>0</v>
      </c>
      <c r="AE1216" s="10">
        <v>0</v>
      </c>
      <c r="AF1216" s="10">
        <v>2308505.34</v>
      </c>
      <c r="AG1216" s="10">
        <v>0</v>
      </c>
      <c r="AH1216" s="10">
        <v>0</v>
      </c>
      <c r="AI1216" s="10">
        <v>0</v>
      </c>
      <c r="AJ1216" s="10">
        <v>94737.73</v>
      </c>
      <c r="AK1216" s="10">
        <v>30000</v>
      </c>
      <c r="AL1216" s="10">
        <v>47112.36</v>
      </c>
      <c r="AN1216" s="31">
        <f t="shared" si="480"/>
        <v>30821.100000000559</v>
      </c>
      <c r="AO1216" s="13">
        <f t="shared" si="481"/>
        <v>-2470.3099999999977</v>
      </c>
      <c r="AP1216" s="13">
        <f t="shared" si="482"/>
        <v>-20000</v>
      </c>
      <c r="AQ1216" s="13">
        <f t="shared" si="483"/>
        <v>1065.8199999999997</v>
      </c>
      <c r="AR1216" s="13">
        <f t="shared" si="484"/>
        <v>52225.590000000557</v>
      </c>
    </row>
    <row r="1217" spans="1:44" x14ac:dyDescent="0.25">
      <c r="A1217" s="5">
        <f t="shared" ref="A1217:B1217" si="494">+A1216+1</f>
        <v>1196</v>
      </c>
      <c r="B1217" s="26">
        <f t="shared" si="494"/>
        <v>430</v>
      </c>
      <c r="C1217" s="15" t="s">
        <v>330</v>
      </c>
      <c r="D1217" s="2" t="s">
        <v>1097</v>
      </c>
      <c r="E1217" s="30">
        <f t="shared" si="440"/>
        <v>5023564.33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2492509.67</v>
      </c>
      <c r="Q1217" s="1">
        <v>2313113.54</v>
      </c>
      <c r="R1217" s="32">
        <v>93093.4</v>
      </c>
      <c r="S1217" s="1">
        <v>30000</v>
      </c>
      <c r="T1217" s="32">
        <v>94847.72</v>
      </c>
      <c r="U1217" s="31"/>
      <c r="V1217" s="2" t="s">
        <v>1097</v>
      </c>
      <c r="W1217" s="10">
        <v>5023564.33</v>
      </c>
      <c r="X1217" s="10">
        <v>0</v>
      </c>
      <c r="Y1217" s="10">
        <v>0</v>
      </c>
      <c r="Z1217" s="10">
        <v>0</v>
      </c>
      <c r="AA1217" s="10">
        <v>0</v>
      </c>
      <c r="AB1217" s="10">
        <v>0</v>
      </c>
      <c r="AC1217" s="10">
        <v>0</v>
      </c>
      <c r="AD1217" s="10">
        <v>0</v>
      </c>
      <c r="AE1217" s="10">
        <v>0</v>
      </c>
      <c r="AF1217" s="10">
        <v>0</v>
      </c>
      <c r="AG1217" s="10">
        <v>0</v>
      </c>
      <c r="AH1217" s="10">
        <v>2412146.67</v>
      </c>
      <c r="AI1217" s="10">
        <v>2235391.7200000002</v>
      </c>
      <c r="AJ1217" s="10">
        <v>251178.22</v>
      </c>
      <c r="AK1217" s="10">
        <v>30000</v>
      </c>
      <c r="AL1217" s="10">
        <v>94847.72</v>
      </c>
      <c r="AN1217" s="31">
        <f t="shared" si="480"/>
        <v>0</v>
      </c>
      <c r="AO1217" s="13">
        <f t="shared" si="481"/>
        <v>-158084.82</v>
      </c>
      <c r="AP1217" s="13">
        <f t="shared" si="482"/>
        <v>0</v>
      </c>
      <c r="AQ1217" s="13">
        <f t="shared" si="483"/>
        <v>0</v>
      </c>
      <c r="AR1217" s="13">
        <f t="shared" si="484"/>
        <v>158084.82</v>
      </c>
    </row>
    <row r="1218" spans="1:44" x14ac:dyDescent="0.25">
      <c r="A1218" s="5">
        <f t="shared" ref="A1218:B1218" si="495">+A1217+1</f>
        <v>1197</v>
      </c>
      <c r="B1218" s="26">
        <f t="shared" si="495"/>
        <v>431</v>
      </c>
      <c r="C1218" s="15" t="s">
        <v>1098</v>
      </c>
      <c r="D1218" s="2" t="s">
        <v>1099</v>
      </c>
      <c r="E1218" s="30">
        <f t="shared" si="440"/>
        <v>4683420.2600000007</v>
      </c>
      <c r="F1218" s="1">
        <v>779266.92</v>
      </c>
      <c r="G1218" s="1">
        <v>382346.49</v>
      </c>
      <c r="H1218" s="1">
        <v>121015.86</v>
      </c>
      <c r="I1218" s="1">
        <v>240028.43</v>
      </c>
      <c r="J1218" s="1">
        <v>0</v>
      </c>
      <c r="K1218" s="1">
        <v>0</v>
      </c>
      <c r="L1218" s="1">
        <v>144215.57999999999</v>
      </c>
      <c r="M1218" s="1">
        <v>0</v>
      </c>
      <c r="N1218" s="1">
        <v>1547328.83</v>
      </c>
      <c r="O1218" s="1">
        <v>0</v>
      </c>
      <c r="P1218" s="1">
        <v>565406.16</v>
      </c>
      <c r="Q1218" s="1">
        <v>461239.84</v>
      </c>
      <c r="R1218" s="32">
        <v>314486.54000000004</v>
      </c>
      <c r="S1218" s="32">
        <v>44191.25</v>
      </c>
      <c r="T1218" s="32">
        <v>83894.359999999986</v>
      </c>
      <c r="U1218" s="31"/>
      <c r="V1218" s="2" t="s">
        <v>1099</v>
      </c>
      <c r="W1218" s="10">
        <v>4386094.09</v>
      </c>
      <c r="X1218" s="10">
        <v>759850.03</v>
      </c>
      <c r="Y1218" s="10">
        <v>382677.72</v>
      </c>
      <c r="Z1218" s="10">
        <v>124931.12</v>
      </c>
      <c r="AA1218" s="10">
        <v>243437.83</v>
      </c>
      <c r="AB1218" s="10">
        <v>0</v>
      </c>
      <c r="AC1218" s="10">
        <v>0</v>
      </c>
      <c r="AD1218" s="10">
        <v>134134.63</v>
      </c>
      <c r="AE1218" s="10">
        <v>0</v>
      </c>
      <c r="AF1218" s="10">
        <v>1549962.13</v>
      </c>
      <c r="AG1218" s="10">
        <v>0</v>
      </c>
      <c r="AH1218" s="10">
        <v>249026.77</v>
      </c>
      <c r="AI1218" s="10">
        <v>516755.18</v>
      </c>
      <c r="AJ1218" s="10">
        <v>314486.54000000004</v>
      </c>
      <c r="AK1218" s="10">
        <v>30000</v>
      </c>
      <c r="AL1218" s="10">
        <v>80832.14</v>
      </c>
      <c r="AN1218" s="31">
        <f t="shared" si="480"/>
        <v>297326.17000000086</v>
      </c>
      <c r="AO1218" s="13">
        <f t="shared" si="481"/>
        <v>0</v>
      </c>
      <c r="AP1218" s="13">
        <f t="shared" si="482"/>
        <v>14191.25</v>
      </c>
      <c r="AQ1218" s="13">
        <f t="shared" si="483"/>
        <v>3062.2199999999866</v>
      </c>
      <c r="AR1218" s="13">
        <f t="shared" si="484"/>
        <v>280072.70000000088</v>
      </c>
    </row>
    <row r="1219" spans="1:44" x14ac:dyDescent="0.25">
      <c r="A1219" s="5">
        <f t="shared" ref="A1219:B1219" si="496">+A1218+1</f>
        <v>1198</v>
      </c>
      <c r="B1219" s="26">
        <f t="shared" si="496"/>
        <v>432</v>
      </c>
      <c r="C1219" s="15" t="s">
        <v>1098</v>
      </c>
      <c r="D1219" s="2" t="s">
        <v>1100</v>
      </c>
      <c r="E1219" s="30">
        <f t="shared" si="440"/>
        <v>11817865.589999998</v>
      </c>
      <c r="F1219" s="1">
        <v>1494422.3</v>
      </c>
      <c r="G1219" s="1">
        <v>530691.93999999994</v>
      </c>
      <c r="H1219" s="1">
        <v>201822.36</v>
      </c>
      <c r="I1219" s="1">
        <v>838262.96</v>
      </c>
      <c r="J1219" s="1">
        <v>0</v>
      </c>
      <c r="K1219" s="1">
        <v>0</v>
      </c>
      <c r="L1219" s="1">
        <v>337798.87</v>
      </c>
      <c r="M1219" s="1">
        <v>0</v>
      </c>
      <c r="N1219" s="1">
        <v>1822026.69</v>
      </c>
      <c r="O1219" s="1">
        <v>0</v>
      </c>
      <c r="P1219" s="1">
        <v>3181874.07</v>
      </c>
      <c r="Q1219" s="1">
        <v>2934161.17</v>
      </c>
      <c r="R1219" s="32">
        <v>213317.5</v>
      </c>
      <c r="S1219" s="1">
        <v>45965.61</v>
      </c>
      <c r="T1219" s="32">
        <v>217522.12</v>
      </c>
      <c r="U1219" s="31"/>
      <c r="V1219" s="2" t="s">
        <v>1100</v>
      </c>
      <c r="W1219" s="10">
        <v>11837442.01</v>
      </c>
      <c r="X1219" s="10">
        <v>1439895.24</v>
      </c>
      <c r="Y1219" s="10">
        <v>526381.99</v>
      </c>
      <c r="Z1219" s="10">
        <v>203006.27</v>
      </c>
      <c r="AA1219" s="10">
        <v>813374.58</v>
      </c>
      <c r="AB1219" s="10">
        <v>0</v>
      </c>
      <c r="AC1219" s="10">
        <v>0</v>
      </c>
      <c r="AD1219" s="10">
        <v>314448.62</v>
      </c>
      <c r="AE1219" s="10">
        <v>0</v>
      </c>
      <c r="AF1219" s="10">
        <v>1774783.62</v>
      </c>
      <c r="AG1219" s="10">
        <v>0</v>
      </c>
      <c r="AH1219" s="10">
        <v>3062786.92</v>
      </c>
      <c r="AI1219" s="10">
        <v>2838355.64</v>
      </c>
      <c r="AJ1219" s="10">
        <v>610469.68999999994</v>
      </c>
      <c r="AK1219" s="10">
        <v>30000</v>
      </c>
      <c r="AL1219" s="10">
        <v>223939.44</v>
      </c>
      <c r="AN1219" s="31">
        <f t="shared" si="480"/>
        <v>-19576.420000001788</v>
      </c>
      <c r="AO1219" s="13">
        <f t="shared" si="481"/>
        <v>-397152.18999999994</v>
      </c>
      <c r="AP1219" s="13">
        <f t="shared" si="482"/>
        <v>15965.61</v>
      </c>
      <c r="AQ1219" s="13">
        <f t="shared" si="483"/>
        <v>-6417.320000000007</v>
      </c>
      <c r="AR1219" s="13">
        <f t="shared" si="484"/>
        <v>368027.47999999818</v>
      </c>
    </row>
    <row r="1220" spans="1:44" x14ac:dyDescent="0.25">
      <c r="A1220" s="5">
        <f t="shared" ref="A1220:B1220" si="497">+A1219+1</f>
        <v>1199</v>
      </c>
      <c r="B1220" s="26">
        <f t="shared" si="497"/>
        <v>433</v>
      </c>
      <c r="C1220" s="15" t="s">
        <v>332</v>
      </c>
      <c r="D1220" s="2" t="s">
        <v>1101</v>
      </c>
      <c r="E1220" s="30">
        <f t="shared" si="440"/>
        <v>2276603.0699999998</v>
      </c>
      <c r="F1220" s="1">
        <v>0</v>
      </c>
      <c r="G1220" s="1">
        <v>0</v>
      </c>
      <c r="H1220" s="1">
        <v>113016.85</v>
      </c>
      <c r="I1220" s="1">
        <v>0</v>
      </c>
      <c r="J1220" s="1">
        <v>0</v>
      </c>
      <c r="K1220" s="1">
        <v>0</v>
      </c>
      <c r="L1220" s="1">
        <v>197316.63</v>
      </c>
      <c r="M1220" s="1">
        <v>0</v>
      </c>
      <c r="N1220" s="1">
        <v>0</v>
      </c>
      <c r="O1220" s="1">
        <v>0</v>
      </c>
      <c r="P1220" s="1">
        <v>1836599.46</v>
      </c>
      <c r="Q1220" s="1">
        <v>0</v>
      </c>
      <c r="R1220" s="32">
        <v>60761.05</v>
      </c>
      <c r="S1220" s="1">
        <v>30000</v>
      </c>
      <c r="T1220" s="32">
        <v>38909.08</v>
      </c>
      <c r="U1220" s="31"/>
      <c r="V1220" s="2" t="s">
        <v>1101</v>
      </c>
      <c r="W1220" s="10">
        <v>2278995.58</v>
      </c>
      <c r="X1220" s="10">
        <v>0</v>
      </c>
      <c r="Y1220" s="10">
        <v>0</v>
      </c>
      <c r="Z1220" s="10">
        <v>118513.49</v>
      </c>
      <c r="AA1220" s="10">
        <v>0</v>
      </c>
      <c r="AB1220" s="10">
        <v>0</v>
      </c>
      <c r="AC1220" s="10">
        <v>0</v>
      </c>
      <c r="AD1220" s="10">
        <v>183572.68</v>
      </c>
      <c r="AE1220" s="10">
        <v>0</v>
      </c>
      <c r="AF1220" s="10">
        <v>0</v>
      </c>
      <c r="AG1220" s="10">
        <v>0</v>
      </c>
      <c r="AH1220" s="10">
        <v>1788031.29</v>
      </c>
      <c r="AI1220" s="10">
        <v>0</v>
      </c>
      <c r="AJ1220" s="10">
        <v>116222.66</v>
      </c>
      <c r="AK1220" s="10">
        <v>30000</v>
      </c>
      <c r="AL1220" s="10">
        <v>42655.460000000006</v>
      </c>
      <c r="AN1220" s="31">
        <f t="shared" si="480"/>
        <v>-2392.5100000002421</v>
      </c>
      <c r="AO1220" s="13">
        <f t="shared" si="481"/>
        <v>-55461.61</v>
      </c>
      <c r="AP1220" s="13">
        <f t="shared" si="482"/>
        <v>0</v>
      </c>
      <c r="AQ1220" s="13">
        <f t="shared" si="483"/>
        <v>-3746.3800000000047</v>
      </c>
      <c r="AR1220" s="13">
        <f t="shared" si="484"/>
        <v>56815.479999999763</v>
      </c>
    </row>
    <row r="1221" spans="1:44" x14ac:dyDescent="0.25">
      <c r="A1221" s="5">
        <f t="shared" ref="A1221:B1221" si="498">+A1220+1</f>
        <v>1200</v>
      </c>
      <c r="B1221" s="26">
        <f t="shared" si="498"/>
        <v>434</v>
      </c>
      <c r="C1221" s="15" t="s">
        <v>736</v>
      </c>
      <c r="D1221" s="2" t="s">
        <v>737</v>
      </c>
      <c r="E1221" s="30">
        <f t="shared" si="440"/>
        <v>7687173.6100000003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2832111.14</v>
      </c>
      <c r="O1221" s="1">
        <v>0</v>
      </c>
      <c r="P1221" s="1">
        <v>0</v>
      </c>
      <c r="Q1221" s="1">
        <v>4557170.91</v>
      </c>
      <c r="R1221" s="32">
        <v>106477.91</v>
      </c>
      <c r="S1221" s="1">
        <v>45957.35</v>
      </c>
      <c r="T1221" s="32">
        <v>145456.30000000002</v>
      </c>
      <c r="U1221" s="31"/>
      <c r="V1221" s="2" t="s">
        <v>737</v>
      </c>
      <c r="W1221" s="10">
        <v>7705719.6000000006</v>
      </c>
      <c r="X1221" s="10">
        <v>0</v>
      </c>
      <c r="Y1221" s="10">
        <v>0</v>
      </c>
      <c r="Z1221" s="10">
        <v>0</v>
      </c>
      <c r="AA1221" s="10">
        <v>0</v>
      </c>
      <c r="AB1221" s="10">
        <v>0</v>
      </c>
      <c r="AC1221" s="10">
        <v>0</v>
      </c>
      <c r="AD1221" s="10">
        <v>0</v>
      </c>
      <c r="AE1221" s="10">
        <v>0</v>
      </c>
      <c r="AF1221" s="10">
        <v>2742063.19</v>
      </c>
      <c r="AG1221" s="10">
        <v>0</v>
      </c>
      <c r="AH1221" s="10">
        <v>0</v>
      </c>
      <c r="AI1221" s="10">
        <v>4385295.4400000004</v>
      </c>
      <c r="AJ1221" s="10">
        <v>402904.67</v>
      </c>
      <c r="AK1221" s="10">
        <v>30000</v>
      </c>
      <c r="AL1221" s="10">
        <v>145456.30000000002</v>
      </c>
      <c r="AN1221" s="31">
        <f t="shared" si="480"/>
        <v>-18545.990000000224</v>
      </c>
      <c r="AO1221" s="13">
        <f t="shared" si="481"/>
        <v>-296426.76</v>
      </c>
      <c r="AP1221" s="13">
        <f t="shared" si="482"/>
        <v>15957.349999999999</v>
      </c>
      <c r="AQ1221" s="13">
        <f t="shared" si="483"/>
        <v>0</v>
      </c>
      <c r="AR1221" s="13">
        <f t="shared" si="484"/>
        <v>261923.41999999978</v>
      </c>
    </row>
    <row r="1222" spans="1:44" x14ac:dyDescent="0.25">
      <c r="A1222" s="5">
        <f t="shared" ref="A1222:B1222" si="499">+A1221+1</f>
        <v>1201</v>
      </c>
      <c r="B1222" s="26">
        <f t="shared" si="499"/>
        <v>435</v>
      </c>
      <c r="C1222" s="15" t="s">
        <v>335</v>
      </c>
      <c r="D1222" s="2" t="s">
        <v>336</v>
      </c>
      <c r="E1222" s="30">
        <f t="shared" si="440"/>
        <v>6788787.7999999998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6604818.3700000001</v>
      </c>
      <c r="Q1222" s="1">
        <v>0</v>
      </c>
      <c r="R1222" s="32">
        <v>19061.21</v>
      </c>
      <c r="S1222" s="1">
        <v>30000</v>
      </c>
      <c r="T1222" s="32">
        <v>134908.22</v>
      </c>
      <c r="U1222" s="31"/>
      <c r="V1222" s="2" t="s">
        <v>336</v>
      </c>
      <c r="W1222" s="10">
        <v>6776595.4299999997</v>
      </c>
      <c r="X1222" s="10">
        <v>0</v>
      </c>
      <c r="Y1222" s="10">
        <v>0</v>
      </c>
      <c r="Z1222" s="10">
        <v>0</v>
      </c>
      <c r="AA1222" s="10">
        <v>0</v>
      </c>
      <c r="AB1222" s="10">
        <v>0</v>
      </c>
      <c r="AC1222" s="10">
        <v>0</v>
      </c>
      <c r="AD1222" s="10">
        <v>0</v>
      </c>
      <c r="AE1222" s="10">
        <v>0</v>
      </c>
      <c r="AF1222" s="10">
        <v>0</v>
      </c>
      <c r="AG1222" s="10">
        <v>0</v>
      </c>
      <c r="AH1222" s="10">
        <v>6279610.3399999999</v>
      </c>
      <c r="AI1222" s="10">
        <v>0</v>
      </c>
      <c r="AJ1222" s="10">
        <v>338829.77</v>
      </c>
      <c r="AK1222" s="10">
        <v>30000</v>
      </c>
      <c r="AL1222" s="10">
        <v>128155.32</v>
      </c>
      <c r="AN1222" s="31">
        <f t="shared" si="480"/>
        <v>12192.370000000112</v>
      </c>
      <c r="AO1222" s="13">
        <f t="shared" si="481"/>
        <v>-319768.56</v>
      </c>
      <c r="AP1222" s="13">
        <f t="shared" si="482"/>
        <v>0</v>
      </c>
      <c r="AQ1222" s="13">
        <f t="shared" si="483"/>
        <v>6752.8999999999942</v>
      </c>
      <c r="AR1222" s="13">
        <f t="shared" si="484"/>
        <v>325208.03000000014</v>
      </c>
    </row>
    <row r="1223" spans="1:44" x14ac:dyDescent="0.25">
      <c r="A1223" s="5">
        <f t="shared" ref="A1223:B1223" si="500">+A1222+1</f>
        <v>1202</v>
      </c>
      <c r="B1223" s="26">
        <f t="shared" si="500"/>
        <v>436</v>
      </c>
      <c r="C1223" s="15" t="s">
        <v>335</v>
      </c>
      <c r="D1223" s="2" t="s">
        <v>1102</v>
      </c>
      <c r="E1223" s="30">
        <f t="shared" si="440"/>
        <v>4301044.3917494798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4131306.12</v>
      </c>
      <c r="O1223" s="1">
        <v>0</v>
      </c>
      <c r="P1223" s="1">
        <v>0</v>
      </c>
      <c r="Q1223" s="1">
        <v>0</v>
      </c>
      <c r="R1223" s="32">
        <v>55425.891749479815</v>
      </c>
      <c r="S1223" s="1">
        <v>30000</v>
      </c>
      <c r="T1223" s="32">
        <v>84312.38</v>
      </c>
      <c r="U1223" s="31"/>
      <c r="V1223" s="2" t="s">
        <v>1102</v>
      </c>
      <c r="W1223" s="10">
        <v>4301044.3900000006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  <c r="AC1223" s="10">
        <v>0</v>
      </c>
      <c r="AD1223" s="10">
        <v>0</v>
      </c>
      <c r="AE1223" s="10">
        <v>0</v>
      </c>
      <c r="AF1223" s="10">
        <v>3974872.33</v>
      </c>
      <c r="AG1223" s="10">
        <v>0</v>
      </c>
      <c r="AH1223" s="10">
        <v>0</v>
      </c>
      <c r="AI1223" s="10">
        <v>0</v>
      </c>
      <c r="AJ1223" s="10">
        <v>215052.22</v>
      </c>
      <c r="AK1223" s="10">
        <v>30000</v>
      </c>
      <c r="AL1223" s="10">
        <v>81119.839999999997</v>
      </c>
      <c r="AN1223" s="31">
        <f t="shared" si="480"/>
        <v>1.7494792118668556E-3</v>
      </c>
      <c r="AO1223" s="13">
        <f t="shared" si="481"/>
        <v>-159626.32825052019</v>
      </c>
      <c r="AP1223" s="13">
        <f t="shared" si="482"/>
        <v>0</v>
      </c>
      <c r="AQ1223" s="13">
        <f t="shared" si="483"/>
        <v>3192.5400000000081</v>
      </c>
      <c r="AR1223" s="13">
        <f t="shared" si="484"/>
        <v>156433.7899999994</v>
      </c>
    </row>
    <row r="1224" spans="1:44" x14ac:dyDescent="0.25">
      <c r="A1224" s="5">
        <f t="shared" ref="A1224:B1224" si="501">+A1223+1</f>
        <v>1203</v>
      </c>
      <c r="B1224" s="26">
        <f t="shared" si="501"/>
        <v>437</v>
      </c>
      <c r="C1224" s="15" t="s">
        <v>738</v>
      </c>
      <c r="D1224" s="2" t="s">
        <v>1103</v>
      </c>
      <c r="E1224" s="30">
        <f t="shared" si="440"/>
        <v>12174970.889999999</v>
      </c>
      <c r="F1224" s="32">
        <v>7761787.5800000001</v>
      </c>
      <c r="G1224" s="1">
        <v>0</v>
      </c>
      <c r="H1224" s="32">
        <v>1584575.87</v>
      </c>
      <c r="I1224" s="32">
        <v>2420760.44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32">
        <v>140993.62</v>
      </c>
      <c r="S1224" s="32">
        <v>26708</v>
      </c>
      <c r="T1224" s="32">
        <v>240145.38</v>
      </c>
      <c r="U1224" s="31"/>
      <c r="V1224" s="2" t="s">
        <v>1103</v>
      </c>
      <c r="W1224" s="10">
        <v>11707215.950000001</v>
      </c>
      <c r="X1224" s="10">
        <v>7424194.4699999997</v>
      </c>
      <c r="Y1224" s="10">
        <v>0</v>
      </c>
      <c r="Z1224" s="10">
        <v>1538551.01</v>
      </c>
      <c r="AA1224" s="10">
        <v>2342752.39</v>
      </c>
      <c r="AB1224" s="10">
        <v>0</v>
      </c>
      <c r="AC1224" s="10">
        <v>0</v>
      </c>
      <c r="AD1224" s="10">
        <v>0</v>
      </c>
      <c r="AE1224" s="10">
        <v>0</v>
      </c>
      <c r="AF1224" s="10">
        <v>0</v>
      </c>
      <c r="AG1224" s="10">
        <v>0</v>
      </c>
      <c r="AH1224" s="10">
        <v>0</v>
      </c>
      <c r="AI1224" s="10">
        <v>0</v>
      </c>
      <c r="AJ1224" s="10">
        <v>140993.62</v>
      </c>
      <c r="AK1224" s="10">
        <v>30000</v>
      </c>
      <c r="AL1224" s="10">
        <v>230724.46</v>
      </c>
      <c r="AN1224" s="31">
        <f t="shared" si="480"/>
        <v>467754.93999999762</v>
      </c>
      <c r="AO1224" s="13">
        <f t="shared" si="481"/>
        <v>0</v>
      </c>
      <c r="AP1224" s="13">
        <f t="shared" si="482"/>
        <v>-3292</v>
      </c>
      <c r="AQ1224" s="13">
        <f t="shared" si="483"/>
        <v>9420.9200000000128</v>
      </c>
      <c r="AR1224" s="13">
        <f t="shared" si="484"/>
        <v>461626.01999999757</v>
      </c>
    </row>
    <row r="1225" spans="1:44" x14ac:dyDescent="0.25">
      <c r="A1225" s="5">
        <f t="shared" ref="A1225:B1225" si="502">+A1224+1</f>
        <v>1204</v>
      </c>
      <c r="B1225" s="26">
        <f t="shared" si="502"/>
        <v>438</v>
      </c>
      <c r="C1225" s="15" t="s">
        <v>738</v>
      </c>
      <c r="D1225" s="2" t="s">
        <v>1104</v>
      </c>
      <c r="E1225" s="30">
        <f t="shared" si="440"/>
        <v>5685299.25</v>
      </c>
      <c r="F1225" s="32">
        <v>3598639.55</v>
      </c>
      <c r="G1225" s="1">
        <v>0</v>
      </c>
      <c r="H1225" s="32">
        <v>729103.92</v>
      </c>
      <c r="I1225" s="32">
        <v>1113258.51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32">
        <v>113699.41</v>
      </c>
      <c r="S1225" s="32">
        <v>19557</v>
      </c>
      <c r="T1225" s="32">
        <v>111040.85999999999</v>
      </c>
      <c r="U1225" s="31"/>
      <c r="V1225" s="2" t="s">
        <v>1104</v>
      </c>
      <c r="W1225" s="10">
        <v>5514733.71</v>
      </c>
      <c r="X1225" s="10">
        <v>3456556.41</v>
      </c>
      <c r="Y1225" s="10">
        <v>0</v>
      </c>
      <c r="Z1225" s="10">
        <v>716318.58</v>
      </c>
      <c r="AA1225" s="10">
        <v>1090738.6299999999</v>
      </c>
      <c r="AB1225" s="10">
        <v>0</v>
      </c>
      <c r="AC1225" s="10">
        <v>0</v>
      </c>
      <c r="AD1225" s="10">
        <v>0</v>
      </c>
      <c r="AE1225" s="10">
        <v>0</v>
      </c>
      <c r="AF1225" s="10">
        <v>0</v>
      </c>
      <c r="AG1225" s="10">
        <v>0</v>
      </c>
      <c r="AH1225" s="10">
        <v>0</v>
      </c>
      <c r="AI1225" s="10">
        <v>0</v>
      </c>
      <c r="AJ1225" s="10">
        <v>113699.41</v>
      </c>
      <c r="AK1225" s="10">
        <v>30000</v>
      </c>
      <c r="AL1225" s="10">
        <v>107420.68000000001</v>
      </c>
      <c r="AN1225" s="31">
        <f t="shared" si="480"/>
        <v>170565.54000000004</v>
      </c>
      <c r="AO1225" s="13">
        <f t="shared" si="481"/>
        <v>0</v>
      </c>
      <c r="AP1225" s="13">
        <f t="shared" si="482"/>
        <v>-10443</v>
      </c>
      <c r="AQ1225" s="13">
        <f t="shared" si="483"/>
        <v>3620.1799999999785</v>
      </c>
      <c r="AR1225" s="13">
        <f t="shared" si="484"/>
        <v>177388.36000000004</v>
      </c>
    </row>
    <row r="1226" spans="1:44" x14ac:dyDescent="0.25">
      <c r="A1226" s="5">
        <f t="shared" ref="A1226:B1226" si="503">+A1225+1</f>
        <v>1205</v>
      </c>
      <c r="B1226" s="26">
        <f t="shared" si="503"/>
        <v>439</v>
      </c>
      <c r="C1226" s="15" t="s">
        <v>738</v>
      </c>
      <c r="D1226" s="2" t="s">
        <v>1105</v>
      </c>
      <c r="E1226" s="30">
        <f t="shared" si="440"/>
        <v>12072617.530000003</v>
      </c>
      <c r="F1226" s="32">
        <v>7696083.46</v>
      </c>
      <c r="G1226" s="1">
        <v>0</v>
      </c>
      <c r="H1226" s="32">
        <v>1570916</v>
      </c>
      <c r="I1226" s="32">
        <v>2399870.62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32">
        <v>141553.07</v>
      </c>
      <c r="S1226" s="32">
        <v>26095</v>
      </c>
      <c r="T1226" s="32">
        <v>238099.38</v>
      </c>
      <c r="U1226" s="31"/>
      <c r="V1226" s="2" t="s">
        <v>1105</v>
      </c>
      <c r="W1226" s="10">
        <v>11610539.710000001</v>
      </c>
      <c r="X1226" s="10">
        <v>7361617.96</v>
      </c>
      <c r="Y1226" s="10">
        <v>0</v>
      </c>
      <c r="Z1226" s="10">
        <v>1525582.99</v>
      </c>
      <c r="AA1226" s="10">
        <v>2323005.9700000002</v>
      </c>
      <c r="AB1226" s="10">
        <v>0</v>
      </c>
      <c r="AC1226" s="10">
        <v>0</v>
      </c>
      <c r="AD1226" s="10">
        <v>0</v>
      </c>
      <c r="AE1226" s="10">
        <v>0</v>
      </c>
      <c r="AF1226" s="10">
        <v>0</v>
      </c>
      <c r="AG1226" s="10">
        <v>0</v>
      </c>
      <c r="AH1226" s="10">
        <v>0</v>
      </c>
      <c r="AI1226" s="10">
        <v>0</v>
      </c>
      <c r="AJ1226" s="10">
        <v>141553.07</v>
      </c>
      <c r="AK1226" s="10">
        <v>30000</v>
      </c>
      <c r="AL1226" s="10">
        <v>228779.72</v>
      </c>
      <c r="AN1226" s="31">
        <f t="shared" si="480"/>
        <v>462077.82000000216</v>
      </c>
      <c r="AO1226" s="13">
        <f t="shared" si="481"/>
        <v>0</v>
      </c>
      <c r="AP1226" s="13">
        <f t="shared" si="482"/>
        <v>-3905</v>
      </c>
      <c r="AQ1226" s="13">
        <f t="shared" si="483"/>
        <v>9319.6600000000035</v>
      </c>
      <c r="AR1226" s="13">
        <f t="shared" si="484"/>
        <v>456663.16000000213</v>
      </c>
    </row>
    <row r="1227" spans="1:44" x14ac:dyDescent="0.25">
      <c r="A1227" s="5">
        <f t="shared" ref="A1227:B1227" si="504">+A1226+1</f>
        <v>1206</v>
      </c>
      <c r="B1227" s="26">
        <f t="shared" si="504"/>
        <v>440</v>
      </c>
      <c r="C1227" s="15" t="s">
        <v>738</v>
      </c>
      <c r="D1227" s="2" t="s">
        <v>1106</v>
      </c>
      <c r="E1227" s="30">
        <f t="shared" si="440"/>
        <v>9621996.8900000006</v>
      </c>
      <c r="F1227" s="32">
        <v>6130080.0099999998</v>
      </c>
      <c r="G1227" s="1">
        <v>0</v>
      </c>
      <c r="H1227" s="32">
        <v>1251262.3600000001</v>
      </c>
      <c r="I1227" s="32">
        <v>1912735.59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32">
        <v>113451.87</v>
      </c>
      <c r="S1227" s="32">
        <v>24792</v>
      </c>
      <c r="T1227" s="32">
        <v>189675.06</v>
      </c>
      <c r="U1227" s="31"/>
      <c r="V1227" s="2" t="s">
        <v>1106</v>
      </c>
      <c r="W1227" s="10">
        <v>9254348.9000000004</v>
      </c>
      <c r="X1227" s="10">
        <v>5863364.0499999998</v>
      </c>
      <c r="Y1227" s="10">
        <v>0</v>
      </c>
      <c r="Z1227" s="10">
        <v>1215092.72</v>
      </c>
      <c r="AA1227" s="10">
        <v>1850222.3</v>
      </c>
      <c r="AB1227" s="10">
        <v>0</v>
      </c>
      <c r="AC1227" s="10">
        <v>0</v>
      </c>
      <c r="AD1227" s="10">
        <v>0</v>
      </c>
      <c r="AE1227" s="10">
        <v>0</v>
      </c>
      <c r="AF1227" s="10">
        <v>0</v>
      </c>
      <c r="AG1227" s="10">
        <v>0</v>
      </c>
      <c r="AH1227" s="10">
        <v>0</v>
      </c>
      <c r="AI1227" s="10">
        <v>0</v>
      </c>
      <c r="AJ1227" s="10">
        <v>113451.87</v>
      </c>
      <c r="AK1227" s="10">
        <v>30000</v>
      </c>
      <c r="AL1227" s="10">
        <v>182217.96000000002</v>
      </c>
      <c r="AN1227" s="31">
        <f t="shared" si="480"/>
        <v>367647.99000000022</v>
      </c>
      <c r="AO1227" s="13">
        <f t="shared" si="481"/>
        <v>0</v>
      </c>
      <c r="AP1227" s="13">
        <f t="shared" si="482"/>
        <v>-5208</v>
      </c>
      <c r="AQ1227" s="13">
        <f t="shared" si="483"/>
        <v>7457.0999999999767</v>
      </c>
      <c r="AR1227" s="13">
        <f t="shared" si="484"/>
        <v>365398.89000000025</v>
      </c>
    </row>
    <row r="1228" spans="1:44" x14ac:dyDescent="0.25">
      <c r="A1228" s="5">
        <f t="shared" ref="A1228:B1228" si="505">+A1227+1</f>
        <v>1207</v>
      </c>
      <c r="B1228" s="26">
        <f t="shared" si="505"/>
        <v>441</v>
      </c>
      <c r="C1228" s="15" t="s">
        <v>738</v>
      </c>
      <c r="D1228" s="2" t="s">
        <v>1107</v>
      </c>
      <c r="E1228" s="30">
        <f t="shared" si="440"/>
        <v>12171064.27</v>
      </c>
      <c r="F1228" s="32">
        <v>7759445.5199999996</v>
      </c>
      <c r="G1228" s="1">
        <v>0</v>
      </c>
      <c r="H1228" s="32">
        <v>1584031.52</v>
      </c>
      <c r="I1228" s="32">
        <v>2419877.1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32">
        <v>141528.67000000001</v>
      </c>
      <c r="S1228" s="32">
        <v>26113</v>
      </c>
      <c r="T1228" s="32">
        <v>240068.46</v>
      </c>
      <c r="U1228" s="31"/>
      <c r="V1228" s="2" t="s">
        <v>1107</v>
      </c>
      <c r="W1228" s="10">
        <v>11704039.73</v>
      </c>
      <c r="X1228" s="10">
        <v>7421806.0800000001</v>
      </c>
      <c r="Y1228" s="10">
        <v>0</v>
      </c>
      <c r="Z1228" s="10">
        <v>1538056.06</v>
      </c>
      <c r="AA1228" s="10">
        <v>2341998.7000000002</v>
      </c>
      <c r="AB1228" s="10">
        <v>0</v>
      </c>
      <c r="AC1228" s="10">
        <v>0</v>
      </c>
      <c r="AD1228" s="10">
        <v>0</v>
      </c>
      <c r="AE1228" s="10">
        <v>0</v>
      </c>
      <c r="AF1228" s="10">
        <v>0</v>
      </c>
      <c r="AG1228" s="10">
        <v>0</v>
      </c>
      <c r="AH1228" s="10">
        <v>0</v>
      </c>
      <c r="AI1228" s="10">
        <v>0</v>
      </c>
      <c r="AJ1228" s="10">
        <v>141528.67000000001</v>
      </c>
      <c r="AK1228" s="10">
        <v>30000</v>
      </c>
      <c r="AL1228" s="10">
        <v>230650.22</v>
      </c>
      <c r="AN1228" s="31">
        <f t="shared" si="480"/>
        <v>467024.53999999911</v>
      </c>
      <c r="AO1228" s="13">
        <f t="shared" si="481"/>
        <v>0</v>
      </c>
      <c r="AP1228" s="13">
        <f t="shared" si="482"/>
        <v>-3887</v>
      </c>
      <c r="AQ1228" s="13">
        <f t="shared" si="483"/>
        <v>9418.2399999999907</v>
      </c>
      <c r="AR1228" s="13">
        <f t="shared" si="484"/>
        <v>461493.29999999912</v>
      </c>
    </row>
    <row r="1229" spans="1:44" x14ac:dyDescent="0.25">
      <c r="A1229" s="5">
        <f t="shared" ref="A1229:B1229" si="506">+A1228+1</f>
        <v>1208</v>
      </c>
      <c r="B1229" s="26">
        <f t="shared" si="506"/>
        <v>442</v>
      </c>
      <c r="C1229" s="15" t="s">
        <v>738</v>
      </c>
      <c r="D1229" s="2" t="s">
        <v>1108</v>
      </c>
      <c r="E1229" s="30">
        <f t="shared" si="440"/>
        <v>12105823.770000001</v>
      </c>
      <c r="F1229" s="32">
        <v>7717443.0700000003</v>
      </c>
      <c r="G1229" s="1">
        <v>0</v>
      </c>
      <c r="H1229" s="32">
        <v>1575331.24</v>
      </c>
      <c r="I1229" s="32">
        <v>2406612.91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32">
        <v>141557.55000000002</v>
      </c>
      <c r="S1229" s="32">
        <v>26116</v>
      </c>
      <c r="T1229" s="32">
        <v>238763</v>
      </c>
      <c r="U1229" s="31"/>
      <c r="V1229" s="2" t="s">
        <v>1108</v>
      </c>
      <c r="W1229" s="10">
        <v>11642090.130000001</v>
      </c>
      <c r="X1229" s="10">
        <v>7381919.5</v>
      </c>
      <c r="Y1229" s="10">
        <v>0</v>
      </c>
      <c r="Z1229" s="10">
        <v>1529790.18</v>
      </c>
      <c r="AA1229" s="10">
        <v>2329412.2599999998</v>
      </c>
      <c r="AB1229" s="10">
        <v>0</v>
      </c>
      <c r="AC1229" s="10">
        <v>0</v>
      </c>
      <c r="AD1229" s="10">
        <v>0</v>
      </c>
      <c r="AE1229" s="10">
        <v>0</v>
      </c>
      <c r="AF1229" s="10">
        <v>0</v>
      </c>
      <c r="AG1229" s="10">
        <v>0</v>
      </c>
      <c r="AH1229" s="10">
        <v>0</v>
      </c>
      <c r="AI1229" s="10">
        <v>0</v>
      </c>
      <c r="AJ1229" s="10">
        <v>141557.55000000002</v>
      </c>
      <c r="AK1229" s="10">
        <v>30000</v>
      </c>
      <c r="AL1229" s="10">
        <v>229410.64</v>
      </c>
      <c r="AN1229" s="31">
        <f t="shared" si="480"/>
        <v>463733.6400000006</v>
      </c>
      <c r="AO1229" s="13">
        <f t="shared" si="481"/>
        <v>0</v>
      </c>
      <c r="AP1229" s="13">
        <f t="shared" si="482"/>
        <v>-3884</v>
      </c>
      <c r="AQ1229" s="13">
        <f t="shared" si="483"/>
        <v>9352.359999999986</v>
      </c>
      <c r="AR1229" s="13">
        <f t="shared" si="484"/>
        <v>458265.28000000061</v>
      </c>
    </row>
    <row r="1230" spans="1:44" x14ac:dyDescent="0.25">
      <c r="A1230" s="5">
        <f t="shared" ref="A1230:B1230" si="507">+A1229+1</f>
        <v>1209</v>
      </c>
      <c r="B1230" s="26">
        <f t="shared" si="507"/>
        <v>443</v>
      </c>
      <c r="C1230" s="15" t="s">
        <v>738</v>
      </c>
      <c r="D1230" s="2" t="s">
        <v>739</v>
      </c>
      <c r="E1230" s="30">
        <f t="shared" si="440"/>
        <v>4177254.93</v>
      </c>
      <c r="F1230" s="1">
        <v>0</v>
      </c>
      <c r="G1230" s="1">
        <v>0</v>
      </c>
      <c r="H1230" s="32">
        <v>1580011.06</v>
      </c>
      <c r="I1230" s="32">
        <v>2413809.09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32">
        <v>84288.24</v>
      </c>
      <c r="S1230" s="32">
        <v>17640</v>
      </c>
      <c r="T1230" s="32">
        <v>81506.539999999994</v>
      </c>
      <c r="U1230" s="31"/>
      <c r="V1230" s="2" t="s">
        <v>739</v>
      </c>
      <c r="W1230" s="10">
        <v>4177254.9299999997</v>
      </c>
      <c r="X1230" s="10">
        <v>0</v>
      </c>
      <c r="Y1230" s="10">
        <v>0</v>
      </c>
      <c r="Z1230" s="10">
        <v>1529957.42</v>
      </c>
      <c r="AA1230" s="10">
        <v>2329666.92</v>
      </c>
      <c r="AB1230" s="10">
        <v>0</v>
      </c>
      <c r="AC1230" s="10">
        <v>0</v>
      </c>
      <c r="AD1230" s="10">
        <v>0</v>
      </c>
      <c r="AE1230" s="10">
        <v>0</v>
      </c>
      <c r="AF1230" s="10">
        <v>0</v>
      </c>
      <c r="AG1230" s="10">
        <v>0</v>
      </c>
      <c r="AH1230" s="10">
        <v>0</v>
      </c>
      <c r="AI1230" s="10">
        <v>0</v>
      </c>
      <c r="AJ1230" s="10">
        <v>208862.75</v>
      </c>
      <c r="AK1230" s="10">
        <v>30000</v>
      </c>
      <c r="AL1230" s="10">
        <v>78767.839999999997</v>
      </c>
      <c r="AN1230" s="31">
        <f t="shared" si="480"/>
        <v>0</v>
      </c>
      <c r="AO1230" s="13">
        <f t="shared" si="481"/>
        <v>-124574.51</v>
      </c>
      <c r="AP1230" s="13">
        <f t="shared" si="482"/>
        <v>-12360</v>
      </c>
      <c r="AQ1230" s="13">
        <f t="shared" si="483"/>
        <v>2738.6999999999971</v>
      </c>
      <c r="AR1230" s="13">
        <f t="shared" si="484"/>
        <v>134195.81</v>
      </c>
    </row>
    <row r="1231" spans="1:44" x14ac:dyDescent="0.25">
      <c r="A1231" s="5">
        <f t="shared" ref="A1231:B1231" si="508">+A1230+1</f>
        <v>1210</v>
      </c>
      <c r="B1231" s="26">
        <f t="shared" si="508"/>
        <v>444</v>
      </c>
      <c r="C1231" s="15" t="s">
        <v>738</v>
      </c>
      <c r="D1231" s="2" t="s">
        <v>1109</v>
      </c>
      <c r="E1231" s="30">
        <f t="shared" si="440"/>
        <v>7221690.0700000003</v>
      </c>
      <c r="F1231" s="32">
        <v>7001796.6500000004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32">
        <v>65850.62</v>
      </c>
      <c r="S1231" s="32">
        <v>11149</v>
      </c>
      <c r="T1231" s="32">
        <v>142893.79999999999</v>
      </c>
      <c r="U1231" s="31"/>
      <c r="V1231" s="2" t="s">
        <v>1109</v>
      </c>
      <c r="W1231" s="10">
        <v>6926456.1900000004</v>
      </c>
      <c r="X1231" s="10">
        <v>6693993.4500000002</v>
      </c>
      <c r="Y1231" s="10">
        <v>0</v>
      </c>
      <c r="Z1231" s="10">
        <v>0</v>
      </c>
      <c r="AA1231" s="10">
        <v>0</v>
      </c>
      <c r="AB1231" s="10">
        <v>0</v>
      </c>
      <c r="AC1231" s="10">
        <v>0</v>
      </c>
      <c r="AD1231" s="10">
        <v>0</v>
      </c>
      <c r="AE1231" s="10">
        <v>0</v>
      </c>
      <c r="AF1231" s="10">
        <v>0</v>
      </c>
      <c r="AG1231" s="10">
        <v>0</v>
      </c>
      <c r="AH1231" s="10">
        <v>0</v>
      </c>
      <c r="AI1231" s="10">
        <v>0</v>
      </c>
      <c r="AJ1231" s="10">
        <v>65850.62</v>
      </c>
      <c r="AK1231" s="10">
        <v>30000</v>
      </c>
      <c r="AL1231" s="10">
        <v>136612.12</v>
      </c>
      <c r="AN1231" s="31">
        <f t="shared" si="480"/>
        <v>295233.87999999989</v>
      </c>
      <c r="AO1231" s="13">
        <f t="shared" si="481"/>
        <v>0</v>
      </c>
      <c r="AP1231" s="13">
        <f t="shared" si="482"/>
        <v>-18851</v>
      </c>
      <c r="AQ1231" s="13">
        <f t="shared" si="483"/>
        <v>6281.679999999993</v>
      </c>
      <c r="AR1231" s="13">
        <f t="shared" si="484"/>
        <v>307803.1999999999</v>
      </c>
    </row>
    <row r="1232" spans="1:44" x14ac:dyDescent="0.25">
      <c r="A1232" s="5">
        <f t="shared" ref="A1232:B1232" si="509">+A1231+1</f>
        <v>1211</v>
      </c>
      <c r="B1232" s="26">
        <f t="shared" si="509"/>
        <v>445</v>
      </c>
      <c r="C1232" s="15" t="s">
        <v>738</v>
      </c>
      <c r="D1232" s="2" t="s">
        <v>1110</v>
      </c>
      <c r="E1232" s="30">
        <f t="shared" ref="E1232:E1256" si="510">SUM(F1232:T1232)</f>
        <v>7121638.2300000004</v>
      </c>
      <c r="F1232" s="32">
        <v>6903846.6600000001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32">
        <v>65816.73000000001</v>
      </c>
      <c r="S1232" s="32">
        <v>11080</v>
      </c>
      <c r="T1232" s="32">
        <v>140894.84</v>
      </c>
      <c r="U1232" s="31"/>
      <c r="V1232" s="2" t="s">
        <v>1110</v>
      </c>
      <c r="W1232" s="10">
        <v>6831373.0500000007</v>
      </c>
      <c r="X1232" s="10">
        <v>6600845.2000000002</v>
      </c>
      <c r="Y1232" s="10">
        <v>0</v>
      </c>
      <c r="Z1232" s="10">
        <v>0</v>
      </c>
      <c r="AA1232" s="10">
        <v>0</v>
      </c>
      <c r="AB1232" s="10">
        <v>0</v>
      </c>
      <c r="AC1232" s="10">
        <v>0</v>
      </c>
      <c r="AD1232" s="10">
        <v>0</v>
      </c>
      <c r="AE1232" s="10">
        <v>0</v>
      </c>
      <c r="AF1232" s="10">
        <v>0</v>
      </c>
      <c r="AG1232" s="10">
        <v>0</v>
      </c>
      <c r="AH1232" s="10">
        <v>0</v>
      </c>
      <c r="AI1232" s="10">
        <v>0</v>
      </c>
      <c r="AJ1232" s="10">
        <v>65816.73000000001</v>
      </c>
      <c r="AK1232" s="10">
        <v>30000</v>
      </c>
      <c r="AL1232" s="10">
        <v>134711.12</v>
      </c>
      <c r="AN1232" s="31">
        <f t="shared" si="480"/>
        <v>290265.1799999997</v>
      </c>
      <c r="AO1232" s="13">
        <f t="shared" si="481"/>
        <v>0</v>
      </c>
      <c r="AP1232" s="13">
        <f t="shared" si="482"/>
        <v>-18920</v>
      </c>
      <c r="AQ1232" s="13">
        <f t="shared" si="483"/>
        <v>6183.7200000000012</v>
      </c>
      <c r="AR1232" s="13">
        <f t="shared" si="484"/>
        <v>303001.45999999973</v>
      </c>
    </row>
    <row r="1233" spans="1:44" x14ac:dyDescent="0.25">
      <c r="A1233" s="5">
        <f t="shared" ref="A1233:B1233" si="511">+A1232+1</f>
        <v>1212</v>
      </c>
      <c r="B1233" s="26">
        <f t="shared" si="511"/>
        <v>446</v>
      </c>
      <c r="C1233" s="15" t="s">
        <v>738</v>
      </c>
      <c r="D1233" s="2" t="s">
        <v>1111</v>
      </c>
      <c r="E1233" s="30">
        <f t="shared" si="510"/>
        <v>11872598.760000002</v>
      </c>
      <c r="F1233" s="32">
        <v>7571544.8899999997</v>
      </c>
      <c r="G1233" s="1">
        <v>0</v>
      </c>
      <c r="H1233" s="32">
        <v>1545389.38</v>
      </c>
      <c r="I1233" s="32">
        <v>2360746.64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32">
        <v>140689.47</v>
      </c>
      <c r="S1233" s="32">
        <v>19990</v>
      </c>
      <c r="T1233" s="32">
        <v>234238.38</v>
      </c>
      <c r="U1233" s="31"/>
      <c r="V1233" s="2" t="s">
        <v>1111</v>
      </c>
      <c r="W1233" s="10">
        <v>11419658.290000001</v>
      </c>
      <c r="X1233" s="10">
        <v>7239331.0300000003</v>
      </c>
      <c r="Y1233" s="10">
        <v>0</v>
      </c>
      <c r="Z1233" s="10">
        <v>1500240.89</v>
      </c>
      <c r="AA1233" s="10">
        <v>2284417.54</v>
      </c>
      <c r="AB1233" s="10">
        <v>0</v>
      </c>
      <c r="AC1233" s="10">
        <v>0</v>
      </c>
      <c r="AD1233" s="10">
        <v>0</v>
      </c>
      <c r="AE1233" s="10">
        <v>0</v>
      </c>
      <c r="AF1233" s="10">
        <v>0</v>
      </c>
      <c r="AG1233" s="10">
        <v>0</v>
      </c>
      <c r="AH1233" s="10">
        <v>0</v>
      </c>
      <c r="AI1233" s="10">
        <v>0</v>
      </c>
      <c r="AJ1233" s="10">
        <v>140689.47</v>
      </c>
      <c r="AK1233" s="10">
        <v>30000</v>
      </c>
      <c r="AL1233" s="10">
        <v>224979.36000000002</v>
      </c>
      <c r="AN1233" s="31">
        <f t="shared" si="480"/>
        <v>452940.47000000067</v>
      </c>
      <c r="AO1233" s="13">
        <f t="shared" si="481"/>
        <v>0</v>
      </c>
      <c r="AP1233" s="13">
        <f t="shared" si="482"/>
        <v>-10010</v>
      </c>
      <c r="AQ1233" s="13">
        <f t="shared" si="483"/>
        <v>9259.0199999999895</v>
      </c>
      <c r="AR1233" s="13">
        <f t="shared" si="484"/>
        <v>453691.45000000065</v>
      </c>
    </row>
    <row r="1234" spans="1:44" x14ac:dyDescent="0.25">
      <c r="A1234" s="5">
        <f t="shared" ref="A1234:B1234" si="512">+A1233+1</f>
        <v>1213</v>
      </c>
      <c r="B1234" s="26">
        <f t="shared" si="512"/>
        <v>447</v>
      </c>
      <c r="C1234" s="15" t="s">
        <v>738</v>
      </c>
      <c r="D1234" s="2" t="s">
        <v>1112</v>
      </c>
      <c r="E1234" s="30">
        <f t="shared" si="510"/>
        <v>12124575.529999999</v>
      </c>
      <c r="F1234" s="32">
        <v>7733463.46</v>
      </c>
      <c r="G1234" s="1">
        <v>0</v>
      </c>
      <c r="H1234" s="32">
        <v>1578682.91</v>
      </c>
      <c r="I1234" s="32">
        <v>2411728.5099999998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32">
        <v>141326.91</v>
      </c>
      <c r="S1234" s="32">
        <v>20111</v>
      </c>
      <c r="T1234" s="32">
        <v>239262.74</v>
      </c>
      <c r="U1234" s="31"/>
      <c r="V1234" s="2" t="s">
        <v>1112</v>
      </c>
      <c r="W1234" s="10">
        <v>11659673.66</v>
      </c>
      <c r="X1234" s="10">
        <v>7393383.9100000001</v>
      </c>
      <c r="Y1234" s="10">
        <v>0</v>
      </c>
      <c r="Z1234" s="10">
        <v>1532165.99</v>
      </c>
      <c r="AA1234" s="10">
        <v>2333029.91</v>
      </c>
      <c r="AB1234" s="10">
        <v>0</v>
      </c>
      <c r="AC1234" s="10">
        <v>0</v>
      </c>
      <c r="AD1234" s="10">
        <v>0</v>
      </c>
      <c r="AE1234" s="10">
        <v>0</v>
      </c>
      <c r="AF1234" s="10">
        <v>0</v>
      </c>
      <c r="AG1234" s="10">
        <v>0</v>
      </c>
      <c r="AH1234" s="10">
        <v>0</v>
      </c>
      <c r="AI1234" s="10">
        <v>0</v>
      </c>
      <c r="AJ1234" s="10">
        <v>141326.91</v>
      </c>
      <c r="AK1234" s="10">
        <v>30000</v>
      </c>
      <c r="AL1234" s="10">
        <v>229766.94</v>
      </c>
      <c r="AN1234" s="31">
        <f t="shared" si="480"/>
        <v>464901.86999999918</v>
      </c>
      <c r="AO1234" s="13">
        <f t="shared" si="481"/>
        <v>0</v>
      </c>
      <c r="AP1234" s="13">
        <f t="shared" si="482"/>
        <v>-9889</v>
      </c>
      <c r="AQ1234" s="13">
        <f t="shared" si="483"/>
        <v>9495.7999999999884</v>
      </c>
      <c r="AR1234" s="13">
        <f t="shared" si="484"/>
        <v>465295.06999999919</v>
      </c>
    </row>
    <row r="1235" spans="1:44" x14ac:dyDescent="0.25">
      <c r="A1235" s="5">
        <f t="shared" ref="A1235:B1235" si="513">+A1234+1</f>
        <v>1214</v>
      </c>
      <c r="B1235" s="26">
        <f t="shared" si="513"/>
        <v>448</v>
      </c>
      <c r="C1235" s="15" t="s">
        <v>738</v>
      </c>
      <c r="D1235" s="2" t="s">
        <v>1113</v>
      </c>
      <c r="E1235" s="30">
        <f t="shared" si="510"/>
        <v>12137467.370000001</v>
      </c>
      <c r="F1235" s="32">
        <v>7737629.4699999997</v>
      </c>
      <c r="G1235" s="1">
        <v>0</v>
      </c>
      <c r="H1235" s="32">
        <v>1579427.36</v>
      </c>
      <c r="I1235" s="32">
        <v>2412872.91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32">
        <v>142008.31</v>
      </c>
      <c r="S1235" s="32">
        <v>26143</v>
      </c>
      <c r="T1235" s="32">
        <v>239386.32</v>
      </c>
      <c r="U1235" s="31"/>
      <c r="V1235" s="2" t="s">
        <v>1113</v>
      </c>
      <c r="W1235" s="10">
        <v>11672602.300000001</v>
      </c>
      <c r="X1235" s="10">
        <v>7401265.6799999997</v>
      </c>
      <c r="Y1235" s="10">
        <v>0</v>
      </c>
      <c r="Z1235" s="10">
        <v>1533799.38</v>
      </c>
      <c r="AA1235" s="10">
        <v>2335517.0499999998</v>
      </c>
      <c r="AB1235" s="10">
        <v>0</v>
      </c>
      <c r="AC1235" s="10">
        <v>0</v>
      </c>
      <c r="AD1235" s="10">
        <v>0</v>
      </c>
      <c r="AE1235" s="10">
        <v>0</v>
      </c>
      <c r="AF1235" s="10">
        <v>0</v>
      </c>
      <c r="AG1235" s="10">
        <v>0</v>
      </c>
      <c r="AH1235" s="10">
        <v>0</v>
      </c>
      <c r="AI1235" s="10">
        <v>0</v>
      </c>
      <c r="AJ1235" s="10">
        <v>142008.31</v>
      </c>
      <c r="AK1235" s="10">
        <v>30000</v>
      </c>
      <c r="AL1235" s="10">
        <v>230011.87999999998</v>
      </c>
      <c r="AN1235" s="31">
        <f t="shared" si="480"/>
        <v>464865.0700000003</v>
      </c>
      <c r="AO1235" s="13">
        <f t="shared" si="481"/>
        <v>0</v>
      </c>
      <c r="AP1235" s="13">
        <f t="shared" si="482"/>
        <v>-3857</v>
      </c>
      <c r="AQ1235" s="13">
        <f t="shared" si="483"/>
        <v>9374.4400000000314</v>
      </c>
      <c r="AR1235" s="13">
        <f t="shared" si="484"/>
        <v>459347.63000000024</v>
      </c>
    </row>
    <row r="1236" spans="1:44" x14ac:dyDescent="0.25">
      <c r="A1236" s="5">
        <f t="shared" ref="A1236:B1236" si="514">+A1235+1</f>
        <v>1215</v>
      </c>
      <c r="B1236" s="26">
        <f t="shared" si="514"/>
        <v>449</v>
      </c>
      <c r="C1236" s="15" t="s">
        <v>738</v>
      </c>
      <c r="D1236" s="2" t="s">
        <v>1114</v>
      </c>
      <c r="E1236" s="30">
        <f t="shared" si="510"/>
        <v>6085727.4700000007</v>
      </c>
      <c r="F1236" s="32">
        <v>3855030.48</v>
      </c>
      <c r="G1236" s="1">
        <v>0</v>
      </c>
      <c r="H1236" s="32">
        <v>782254.26</v>
      </c>
      <c r="I1236" s="32">
        <v>1194194.99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32">
        <v>113580.93999999999</v>
      </c>
      <c r="S1236" s="32">
        <v>21657</v>
      </c>
      <c r="T1236" s="32">
        <v>119009.80000000002</v>
      </c>
      <c r="U1236" s="31"/>
      <c r="V1236" s="2" t="s">
        <v>1114</v>
      </c>
      <c r="W1236" s="10">
        <v>5895022.0300000003</v>
      </c>
      <c r="X1236" s="10">
        <v>3701369.13</v>
      </c>
      <c r="Y1236" s="10">
        <v>0</v>
      </c>
      <c r="Z1236" s="10">
        <v>767052.28</v>
      </c>
      <c r="AA1236" s="10">
        <v>1167990.8799999999</v>
      </c>
      <c r="AB1236" s="10">
        <v>0</v>
      </c>
      <c r="AC1236" s="10">
        <v>0</v>
      </c>
      <c r="AD1236" s="10">
        <v>0</v>
      </c>
      <c r="AE1236" s="10">
        <v>0</v>
      </c>
      <c r="AF1236" s="10">
        <v>0</v>
      </c>
      <c r="AG1236" s="10">
        <v>0</v>
      </c>
      <c r="AH1236" s="10">
        <v>0</v>
      </c>
      <c r="AI1236" s="10">
        <v>0</v>
      </c>
      <c r="AJ1236" s="10">
        <v>113580.93999999999</v>
      </c>
      <c r="AK1236" s="10">
        <v>30000</v>
      </c>
      <c r="AL1236" s="10">
        <v>115028.79999999999</v>
      </c>
      <c r="AN1236" s="31">
        <f t="shared" si="480"/>
        <v>190705.44000000041</v>
      </c>
      <c r="AO1236" s="13">
        <f t="shared" si="481"/>
        <v>0</v>
      </c>
      <c r="AP1236" s="13">
        <f t="shared" si="482"/>
        <v>-8343</v>
      </c>
      <c r="AQ1236" s="13">
        <f t="shared" si="483"/>
        <v>3981.0000000000291</v>
      </c>
      <c r="AR1236" s="13">
        <f t="shared" si="484"/>
        <v>195067.44000000038</v>
      </c>
    </row>
    <row r="1237" spans="1:44" x14ac:dyDescent="0.25">
      <c r="A1237" s="5">
        <f t="shared" ref="A1237:B1237" si="515">+A1236+1</f>
        <v>1216</v>
      </c>
      <c r="B1237" s="26">
        <f t="shared" si="515"/>
        <v>450</v>
      </c>
      <c r="C1237" s="15" t="s">
        <v>738</v>
      </c>
      <c r="D1237" s="2" t="s">
        <v>740</v>
      </c>
      <c r="E1237" s="30">
        <f t="shared" si="510"/>
        <v>2115790.5699999998</v>
      </c>
      <c r="F1237" s="1">
        <v>0</v>
      </c>
      <c r="G1237" s="1">
        <v>0</v>
      </c>
      <c r="H1237" s="32">
        <v>770197.07</v>
      </c>
      <c r="I1237" s="32">
        <v>1175762.6599999999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32">
        <v>113492.37999999999</v>
      </c>
      <c r="S1237" s="32">
        <v>16625</v>
      </c>
      <c r="T1237" s="32">
        <v>39713.46</v>
      </c>
      <c r="U1237" s="31"/>
      <c r="V1237" s="2" t="s">
        <v>740</v>
      </c>
      <c r="W1237" s="10">
        <v>2028941.92</v>
      </c>
      <c r="X1237" s="10">
        <v>0</v>
      </c>
      <c r="Y1237" s="10">
        <v>0</v>
      </c>
      <c r="Z1237" s="10">
        <v>751281.71</v>
      </c>
      <c r="AA1237" s="10">
        <v>1143977.02</v>
      </c>
      <c r="AB1237" s="10">
        <v>0</v>
      </c>
      <c r="AC1237" s="10">
        <v>0</v>
      </c>
      <c r="AD1237" s="10">
        <v>0</v>
      </c>
      <c r="AE1237" s="10">
        <v>0</v>
      </c>
      <c r="AF1237" s="10">
        <v>0</v>
      </c>
      <c r="AG1237" s="10">
        <v>0</v>
      </c>
      <c r="AH1237" s="10">
        <v>0</v>
      </c>
      <c r="AI1237" s="10">
        <v>0</v>
      </c>
      <c r="AJ1237" s="10">
        <v>65004.429999999993</v>
      </c>
      <c r="AK1237" s="10">
        <v>30000</v>
      </c>
      <c r="AL1237" s="10">
        <v>38678.76</v>
      </c>
      <c r="AN1237" s="31">
        <f t="shared" si="480"/>
        <v>86848.649999999907</v>
      </c>
      <c r="AO1237" s="13">
        <f t="shared" si="481"/>
        <v>48487.95</v>
      </c>
      <c r="AP1237" s="13">
        <f t="shared" si="482"/>
        <v>-13375</v>
      </c>
      <c r="AQ1237" s="13">
        <f t="shared" si="483"/>
        <v>1034.6999999999971</v>
      </c>
      <c r="AR1237" s="13">
        <f t="shared" si="484"/>
        <v>50700.999999999913</v>
      </c>
    </row>
    <row r="1238" spans="1:44" x14ac:dyDescent="0.25">
      <c r="A1238" s="5">
        <f t="shared" ref="A1238:B1238" si="516">+A1237+1</f>
        <v>1217</v>
      </c>
      <c r="B1238" s="26">
        <f t="shared" si="516"/>
        <v>451</v>
      </c>
      <c r="C1238" s="15" t="s">
        <v>738</v>
      </c>
      <c r="D1238" s="2" t="s">
        <v>1115</v>
      </c>
      <c r="E1238" s="30">
        <f t="shared" si="510"/>
        <v>12066366.939999999</v>
      </c>
      <c r="F1238" s="32">
        <v>7692139.9000000004</v>
      </c>
      <c r="G1238" s="1">
        <v>0</v>
      </c>
      <c r="H1238" s="32">
        <v>1570152.31</v>
      </c>
      <c r="I1238" s="32">
        <v>2398689.11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32">
        <v>141291.42000000001</v>
      </c>
      <c r="S1238" s="32">
        <v>26115</v>
      </c>
      <c r="T1238" s="32">
        <v>237979.19999999998</v>
      </c>
      <c r="U1238" s="31"/>
      <c r="V1238" s="2" t="s">
        <v>1115</v>
      </c>
      <c r="W1238" s="10">
        <v>11604340.000000002</v>
      </c>
      <c r="X1238" s="10">
        <v>7357796.4800000004</v>
      </c>
      <c r="Y1238" s="10">
        <v>0</v>
      </c>
      <c r="Z1238" s="10">
        <v>1524791.05</v>
      </c>
      <c r="AA1238" s="10">
        <v>2321800.0699999998</v>
      </c>
      <c r="AB1238" s="10">
        <v>0</v>
      </c>
      <c r="AC1238" s="10">
        <v>0</v>
      </c>
      <c r="AD1238" s="10">
        <v>0</v>
      </c>
      <c r="AE1238" s="10">
        <v>0</v>
      </c>
      <c r="AF1238" s="10">
        <v>0</v>
      </c>
      <c r="AG1238" s="10">
        <v>0</v>
      </c>
      <c r="AH1238" s="10">
        <v>0</v>
      </c>
      <c r="AI1238" s="10">
        <v>0</v>
      </c>
      <c r="AJ1238" s="10">
        <v>141291.42000000001</v>
      </c>
      <c r="AK1238" s="10">
        <v>30000</v>
      </c>
      <c r="AL1238" s="10">
        <v>228660.97999999998</v>
      </c>
      <c r="AN1238" s="31">
        <f t="shared" si="480"/>
        <v>462026.93999999762</v>
      </c>
      <c r="AO1238" s="13">
        <f t="shared" si="481"/>
        <v>0</v>
      </c>
      <c r="AP1238" s="13">
        <f t="shared" si="482"/>
        <v>-3885</v>
      </c>
      <c r="AQ1238" s="13">
        <f t="shared" si="483"/>
        <v>9318.2200000000012</v>
      </c>
      <c r="AR1238" s="13">
        <f t="shared" si="484"/>
        <v>456593.71999999764</v>
      </c>
    </row>
    <row r="1239" spans="1:44" x14ac:dyDescent="0.25">
      <c r="A1239" s="5">
        <f t="shared" ref="A1239:B1239" si="517">+A1238+1</f>
        <v>1218</v>
      </c>
      <c r="B1239" s="26">
        <f t="shared" si="517"/>
        <v>452</v>
      </c>
      <c r="C1239" s="15" t="s">
        <v>339</v>
      </c>
      <c r="D1239" s="2" t="s">
        <v>1116</v>
      </c>
      <c r="E1239" s="30">
        <f t="shared" si="510"/>
        <v>4294124.47</v>
      </c>
      <c r="F1239" s="1">
        <v>0</v>
      </c>
      <c r="G1239" s="1">
        <v>0</v>
      </c>
      <c r="H1239" s="32">
        <v>563860.49</v>
      </c>
      <c r="I1239" s="1">
        <v>0</v>
      </c>
      <c r="J1239" s="32">
        <v>279675.02</v>
      </c>
      <c r="K1239" s="1">
        <v>0</v>
      </c>
      <c r="L1239" s="32">
        <v>180361.06</v>
      </c>
      <c r="M1239" s="1">
        <v>0</v>
      </c>
      <c r="N1239" s="1">
        <v>0</v>
      </c>
      <c r="O1239" s="1">
        <v>0</v>
      </c>
      <c r="P1239" s="32">
        <v>1429636.27</v>
      </c>
      <c r="Q1239" s="32">
        <v>1462889.91</v>
      </c>
      <c r="R1239" s="32">
        <v>240212.44</v>
      </c>
      <c r="S1239" s="32">
        <v>60809.78</v>
      </c>
      <c r="T1239" s="32">
        <v>76679.5</v>
      </c>
      <c r="U1239" s="31"/>
      <c r="V1239" s="2" t="s">
        <v>1116</v>
      </c>
      <c r="W1239" s="10">
        <v>4305705.3899999997</v>
      </c>
      <c r="X1239" s="10">
        <v>0</v>
      </c>
      <c r="Y1239" s="10">
        <v>0</v>
      </c>
      <c r="Z1239" s="10">
        <v>561522.43000000005</v>
      </c>
      <c r="AA1239" s="10">
        <v>0</v>
      </c>
      <c r="AB1239" s="10">
        <v>279660.94</v>
      </c>
      <c r="AC1239" s="10">
        <v>0</v>
      </c>
      <c r="AD1239" s="10">
        <v>167853.96</v>
      </c>
      <c r="AE1239" s="10">
        <v>0</v>
      </c>
      <c r="AF1239" s="10">
        <v>0</v>
      </c>
      <c r="AG1239" s="10">
        <v>0</v>
      </c>
      <c r="AH1239" s="10">
        <v>1456360.89</v>
      </c>
      <c r="AI1239" s="10">
        <v>1503031.64</v>
      </c>
      <c r="AJ1239" s="10">
        <v>226287.15</v>
      </c>
      <c r="AK1239" s="10">
        <v>30000</v>
      </c>
      <c r="AL1239" s="10">
        <v>80988.37999999999</v>
      </c>
      <c r="AN1239" s="31">
        <f t="shared" si="480"/>
        <v>-11580.919999999925</v>
      </c>
      <c r="AO1239" s="13">
        <f t="shared" si="481"/>
        <v>13925.290000000008</v>
      </c>
      <c r="AP1239" s="13">
        <f t="shared" si="482"/>
        <v>30809.78</v>
      </c>
      <c r="AQ1239" s="13">
        <f t="shared" si="483"/>
        <v>-4308.8799999999901</v>
      </c>
      <c r="AR1239" s="13">
        <f t="shared" si="484"/>
        <v>-52007.109999999942</v>
      </c>
    </row>
    <row r="1240" spans="1:44" x14ac:dyDescent="0.25">
      <c r="A1240" s="5">
        <f t="shared" ref="A1240:B1240" si="518">+A1239+1</f>
        <v>1219</v>
      </c>
      <c r="B1240" s="26">
        <f t="shared" si="518"/>
        <v>453</v>
      </c>
      <c r="C1240" s="15" t="s">
        <v>339</v>
      </c>
      <c r="D1240" s="2" t="s">
        <v>741</v>
      </c>
      <c r="E1240" s="30">
        <f t="shared" si="510"/>
        <v>326068.71000000002</v>
      </c>
      <c r="F1240" s="1">
        <v>0</v>
      </c>
      <c r="G1240" s="1">
        <v>0</v>
      </c>
      <c r="H1240" s="32">
        <v>94317.66</v>
      </c>
      <c r="I1240" s="1">
        <v>0</v>
      </c>
      <c r="J1240" s="32">
        <v>77969.990000000005</v>
      </c>
      <c r="K1240" s="1">
        <v>0</v>
      </c>
      <c r="L1240" s="32">
        <v>105344.68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32">
        <v>14920.32</v>
      </c>
      <c r="S1240" s="32">
        <v>30000</v>
      </c>
      <c r="T1240" s="32">
        <v>3516.06</v>
      </c>
      <c r="U1240" s="31"/>
      <c r="V1240" s="2" t="s">
        <v>741</v>
      </c>
      <c r="W1240" s="10">
        <v>320104.21999999997</v>
      </c>
      <c r="X1240" s="10">
        <v>0</v>
      </c>
      <c r="Y1240" s="10">
        <v>0</v>
      </c>
      <c r="Z1240" s="10">
        <v>98647.14</v>
      </c>
      <c r="AA1240" s="10">
        <v>0</v>
      </c>
      <c r="AB1240" s="10">
        <v>77969.990000000005</v>
      </c>
      <c r="AC1240" s="10">
        <v>0</v>
      </c>
      <c r="AD1240" s="10">
        <v>97552.85</v>
      </c>
      <c r="AE1240" s="10">
        <v>0</v>
      </c>
      <c r="AF1240" s="10">
        <v>0</v>
      </c>
      <c r="AG1240" s="10">
        <v>0</v>
      </c>
      <c r="AH1240" s="10">
        <v>0</v>
      </c>
      <c r="AI1240" s="10">
        <v>0</v>
      </c>
      <c r="AJ1240" s="10">
        <v>10338.94</v>
      </c>
      <c r="AK1240" s="10">
        <v>30000</v>
      </c>
      <c r="AL1240" s="10">
        <v>5595.3</v>
      </c>
      <c r="AN1240" s="31">
        <f t="shared" si="480"/>
        <v>5964.4900000000489</v>
      </c>
      <c r="AO1240" s="13">
        <f t="shared" si="481"/>
        <v>4581.3799999999992</v>
      </c>
      <c r="AP1240" s="13">
        <f t="shared" si="482"/>
        <v>0</v>
      </c>
      <c r="AQ1240" s="13">
        <f t="shared" si="483"/>
        <v>-2079.2400000000002</v>
      </c>
      <c r="AR1240" s="13">
        <f t="shared" si="484"/>
        <v>3462.3500000000499</v>
      </c>
    </row>
    <row r="1241" spans="1:44" x14ac:dyDescent="0.25">
      <c r="A1241" s="5">
        <f t="shared" ref="A1241:B1241" si="519">+A1240+1</f>
        <v>1220</v>
      </c>
      <c r="B1241" s="26">
        <f t="shared" si="519"/>
        <v>454</v>
      </c>
      <c r="C1241" s="15" t="s">
        <v>342</v>
      </c>
      <c r="D1241" s="2" t="s">
        <v>1117</v>
      </c>
      <c r="E1241" s="30">
        <f t="shared" si="510"/>
        <v>979592.10999999987</v>
      </c>
      <c r="F1241" s="1">
        <v>0</v>
      </c>
      <c r="G1241" s="1">
        <v>0</v>
      </c>
      <c r="H1241" s="1">
        <v>0</v>
      </c>
      <c r="I1241" s="32">
        <v>655674.32999999996</v>
      </c>
      <c r="J1241" s="32">
        <v>216693.12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32">
        <v>59625.319999999992</v>
      </c>
      <c r="S1241" s="32">
        <v>30000</v>
      </c>
      <c r="T1241" s="32">
        <v>17599.34</v>
      </c>
      <c r="U1241" s="31"/>
      <c r="V1241" s="2" t="s">
        <v>1117</v>
      </c>
      <c r="W1241" s="10">
        <v>978470.15</v>
      </c>
      <c r="X1241" s="10">
        <v>0</v>
      </c>
      <c r="Y1241" s="10">
        <v>0</v>
      </c>
      <c r="Z1241" s="10">
        <v>0</v>
      </c>
      <c r="AA1241" s="10">
        <v>665956.22</v>
      </c>
      <c r="AB1241" s="10">
        <v>216644.04</v>
      </c>
      <c r="AC1241" s="10">
        <v>0</v>
      </c>
      <c r="AD1241" s="10">
        <v>0</v>
      </c>
      <c r="AE1241" s="10">
        <v>0</v>
      </c>
      <c r="AF1241" s="10">
        <v>0</v>
      </c>
      <c r="AG1241" s="10">
        <v>0</v>
      </c>
      <c r="AH1241" s="10">
        <v>0</v>
      </c>
      <c r="AI1241" s="10">
        <v>0</v>
      </c>
      <c r="AJ1241" s="10">
        <v>47857.65</v>
      </c>
      <c r="AK1241" s="10">
        <v>30000</v>
      </c>
      <c r="AL1241" s="10">
        <v>18012.240000000002</v>
      </c>
      <c r="AN1241" s="31">
        <f t="shared" si="480"/>
        <v>1121.9599999998463</v>
      </c>
      <c r="AO1241" s="13">
        <f t="shared" si="481"/>
        <v>11767.669999999991</v>
      </c>
      <c r="AP1241" s="13">
        <f t="shared" si="482"/>
        <v>0</v>
      </c>
      <c r="AQ1241" s="13">
        <f t="shared" si="483"/>
        <v>-412.90000000000146</v>
      </c>
      <c r="AR1241" s="13">
        <f t="shared" si="484"/>
        <v>-10232.810000000143</v>
      </c>
    </row>
    <row r="1242" spans="1:44" x14ac:dyDescent="0.25">
      <c r="A1242" s="5">
        <f t="shared" ref="A1242:B1242" si="520">+A1241+1</f>
        <v>1221</v>
      </c>
      <c r="B1242" s="26">
        <f t="shared" si="520"/>
        <v>455</v>
      </c>
      <c r="C1242" s="15" t="s">
        <v>342</v>
      </c>
      <c r="D1242" s="2" t="s">
        <v>1118</v>
      </c>
      <c r="E1242" s="30">
        <f t="shared" si="510"/>
        <v>2567700.1500000004</v>
      </c>
      <c r="F1242" s="32">
        <v>1586668.58</v>
      </c>
      <c r="G1242" s="1">
        <v>0</v>
      </c>
      <c r="H1242" s="32">
        <v>437472.96</v>
      </c>
      <c r="I1242" s="1">
        <v>0</v>
      </c>
      <c r="J1242" s="32">
        <v>221925.98</v>
      </c>
      <c r="K1242" s="1">
        <v>0</v>
      </c>
      <c r="L1242" s="32">
        <v>143150.14000000001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32">
        <v>102836.95000000001</v>
      </c>
      <c r="S1242" s="32">
        <v>30000</v>
      </c>
      <c r="T1242" s="32">
        <v>45645.539999999994</v>
      </c>
      <c r="U1242" s="31"/>
      <c r="V1242" s="2" t="s">
        <v>1118</v>
      </c>
      <c r="W1242" s="10">
        <v>2530572.13</v>
      </c>
      <c r="X1242" s="10">
        <v>1560471.33</v>
      </c>
      <c r="Y1242" s="10">
        <v>0</v>
      </c>
      <c r="Z1242" s="10">
        <v>445560.46</v>
      </c>
      <c r="AA1242" s="10">
        <v>0</v>
      </c>
      <c r="AB1242" s="10">
        <v>221907.18</v>
      </c>
      <c r="AC1242" s="10">
        <v>0</v>
      </c>
      <c r="AD1242" s="10">
        <v>133189.85999999999</v>
      </c>
      <c r="AE1242" s="10">
        <v>0</v>
      </c>
      <c r="AF1242" s="10">
        <v>0</v>
      </c>
      <c r="AG1242" s="10">
        <v>0</v>
      </c>
      <c r="AH1242" s="10">
        <v>0</v>
      </c>
      <c r="AI1242" s="10">
        <v>0</v>
      </c>
      <c r="AJ1242" s="10">
        <v>91256.98</v>
      </c>
      <c r="AK1242" s="10">
        <v>30000</v>
      </c>
      <c r="AL1242" s="10">
        <v>48186.320000000007</v>
      </c>
      <c r="AN1242" s="31">
        <f t="shared" si="480"/>
        <v>37128.020000000484</v>
      </c>
      <c r="AO1242" s="13">
        <f t="shared" si="481"/>
        <v>11579.970000000016</v>
      </c>
      <c r="AP1242" s="13">
        <f t="shared" si="482"/>
        <v>0</v>
      </c>
      <c r="AQ1242" s="13">
        <f t="shared" si="483"/>
        <v>-2540.7800000000134</v>
      </c>
      <c r="AR1242" s="13">
        <f t="shared" si="484"/>
        <v>28088.830000000482</v>
      </c>
    </row>
    <row r="1243" spans="1:44" x14ac:dyDescent="0.25">
      <c r="A1243" s="5">
        <f t="shared" ref="A1243:B1243" si="521">+A1242+1</f>
        <v>1222</v>
      </c>
      <c r="B1243" s="26">
        <f t="shared" si="521"/>
        <v>456</v>
      </c>
      <c r="C1243" s="15" t="s">
        <v>342</v>
      </c>
      <c r="D1243" s="2" t="s">
        <v>345</v>
      </c>
      <c r="E1243" s="30">
        <f t="shared" si="510"/>
        <v>7115038.8500000006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32">
        <v>1378947.93</v>
      </c>
      <c r="O1243" s="1">
        <v>0</v>
      </c>
      <c r="P1243" s="32">
        <v>3394075.91</v>
      </c>
      <c r="Q1243" s="32">
        <v>1964724.48</v>
      </c>
      <c r="R1243" s="32">
        <v>177278.68</v>
      </c>
      <c r="S1243" s="32">
        <v>61940.53</v>
      </c>
      <c r="T1243" s="32">
        <v>138071.32</v>
      </c>
      <c r="U1243" s="31"/>
      <c r="V1243" s="2" t="s">
        <v>345</v>
      </c>
      <c r="W1243" s="10">
        <v>6937514.96</v>
      </c>
      <c r="X1243" s="10">
        <v>0</v>
      </c>
      <c r="Y1243" s="10">
        <v>0</v>
      </c>
      <c r="Z1243" s="10">
        <v>0</v>
      </c>
      <c r="AA1243" s="10">
        <v>0</v>
      </c>
      <c r="AB1243" s="10">
        <v>0</v>
      </c>
      <c r="AC1243" s="10">
        <v>0</v>
      </c>
      <c r="AD1243" s="10">
        <v>0</v>
      </c>
      <c r="AE1243" s="10">
        <v>0</v>
      </c>
      <c r="AF1243" s="10">
        <v>1346342.94</v>
      </c>
      <c r="AG1243" s="10">
        <v>0</v>
      </c>
      <c r="AH1243" s="10">
        <v>3294684.36</v>
      </c>
      <c r="AI1243" s="10">
        <v>1953673.86</v>
      </c>
      <c r="AJ1243" s="10">
        <v>178228.06</v>
      </c>
      <c r="AK1243" s="10">
        <v>30000</v>
      </c>
      <c r="AL1243" s="10">
        <v>134585.74000000002</v>
      </c>
      <c r="AN1243" s="31">
        <f t="shared" si="480"/>
        <v>177523.8900000006</v>
      </c>
      <c r="AO1243" s="13">
        <f t="shared" si="481"/>
        <v>-949.38000000000466</v>
      </c>
      <c r="AP1243" s="13">
        <f t="shared" si="482"/>
        <v>31940.53</v>
      </c>
      <c r="AQ1243" s="13">
        <f t="shared" si="483"/>
        <v>3485.5799999999872</v>
      </c>
      <c r="AR1243" s="13">
        <f t="shared" si="484"/>
        <v>143047.16000000061</v>
      </c>
    </row>
    <row r="1244" spans="1:44" x14ac:dyDescent="0.25">
      <c r="A1244" s="5">
        <f t="shared" ref="A1244:B1244" si="522">+A1243+1</f>
        <v>1223</v>
      </c>
      <c r="B1244" s="26">
        <f t="shared" si="522"/>
        <v>457</v>
      </c>
      <c r="C1244" s="15" t="s">
        <v>342</v>
      </c>
      <c r="D1244" s="2" t="s">
        <v>1119</v>
      </c>
      <c r="E1244" s="30">
        <f t="shared" si="510"/>
        <v>6781718.9299999997</v>
      </c>
      <c r="F1244" s="32">
        <v>3398884.71</v>
      </c>
      <c r="G1244" s="1">
        <v>0</v>
      </c>
      <c r="H1244" s="1">
        <v>0</v>
      </c>
      <c r="I1244" s="1">
        <v>0</v>
      </c>
      <c r="J1244" s="32">
        <v>468736.47</v>
      </c>
      <c r="K1244" s="1">
        <v>0</v>
      </c>
      <c r="L1244" s="32">
        <v>0</v>
      </c>
      <c r="M1244" s="1">
        <v>0</v>
      </c>
      <c r="N1244" s="1">
        <v>0</v>
      </c>
      <c r="O1244" s="1">
        <v>0</v>
      </c>
      <c r="P1244" s="1">
        <v>0</v>
      </c>
      <c r="Q1244" s="32">
        <v>2488350.63</v>
      </c>
      <c r="R1244" s="32">
        <v>230790.22000000003</v>
      </c>
      <c r="S1244" s="32">
        <v>64305.62</v>
      </c>
      <c r="T1244" s="32">
        <v>130651.28</v>
      </c>
      <c r="U1244" s="31"/>
      <c r="V1244" s="2" t="s">
        <v>1119</v>
      </c>
      <c r="W1244" s="10">
        <v>6649231.1600000001</v>
      </c>
      <c r="X1244" s="10">
        <v>3296319.24</v>
      </c>
      <c r="Y1244" s="10">
        <v>0</v>
      </c>
      <c r="Z1244" s="10">
        <v>0</v>
      </c>
      <c r="AA1244" s="10">
        <v>0</v>
      </c>
      <c r="AB1244" s="10">
        <v>468753.83</v>
      </c>
      <c r="AC1244" s="10">
        <v>0</v>
      </c>
      <c r="AD1244" s="10">
        <v>0</v>
      </c>
      <c r="AE1244" s="10">
        <v>0</v>
      </c>
      <c r="AF1244" s="10">
        <v>0</v>
      </c>
      <c r="AG1244" s="10">
        <v>0</v>
      </c>
      <c r="AH1244" s="10">
        <v>0</v>
      </c>
      <c r="AI1244" s="10">
        <v>2519307.25</v>
      </c>
      <c r="AJ1244" s="10">
        <v>206598.18</v>
      </c>
      <c r="AK1244" s="10">
        <v>30000</v>
      </c>
      <c r="AL1244" s="10">
        <v>128252.66</v>
      </c>
      <c r="AN1244" s="31">
        <f t="shared" si="480"/>
        <v>132487.76999999955</v>
      </c>
      <c r="AO1244" s="13">
        <f t="shared" si="481"/>
        <v>24192.040000000037</v>
      </c>
      <c r="AP1244" s="13">
        <f t="shared" si="482"/>
        <v>34305.620000000003</v>
      </c>
      <c r="AQ1244" s="13">
        <f t="shared" si="483"/>
        <v>2398.6199999999953</v>
      </c>
      <c r="AR1244" s="13">
        <f t="shared" si="484"/>
        <v>71591.489999999525</v>
      </c>
    </row>
    <row r="1245" spans="1:44" x14ac:dyDescent="0.25">
      <c r="A1245" s="5">
        <f t="shared" ref="A1245:B1245" si="523">+A1244+1</f>
        <v>1224</v>
      </c>
      <c r="B1245" s="26">
        <f t="shared" si="523"/>
        <v>458</v>
      </c>
      <c r="C1245" s="15" t="s">
        <v>342</v>
      </c>
      <c r="D1245" s="2" t="s">
        <v>347</v>
      </c>
      <c r="E1245" s="30">
        <f t="shared" si="510"/>
        <v>2994799.54</v>
      </c>
      <c r="F1245" s="1">
        <v>0</v>
      </c>
      <c r="G1245" s="1">
        <v>0</v>
      </c>
      <c r="H1245" s="1">
        <v>0</v>
      </c>
      <c r="I1245" s="1">
        <v>0</v>
      </c>
      <c r="J1245" s="32">
        <v>432729.47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32">
        <v>2286546.41</v>
      </c>
      <c r="R1245" s="32">
        <v>154513.70000000001</v>
      </c>
      <c r="S1245" s="32">
        <v>64470.48</v>
      </c>
      <c r="T1245" s="32">
        <v>56539.479999999996</v>
      </c>
      <c r="U1245" s="31"/>
      <c r="V1245" s="2" t="s">
        <v>347</v>
      </c>
      <c r="W1245" s="10">
        <v>2976784.37</v>
      </c>
      <c r="X1245" s="10">
        <v>0</v>
      </c>
      <c r="Y1245" s="10">
        <v>0</v>
      </c>
      <c r="Z1245" s="10">
        <v>0</v>
      </c>
      <c r="AA1245" s="10">
        <v>0</v>
      </c>
      <c r="AB1245" s="10">
        <v>432781.83</v>
      </c>
      <c r="AC1245" s="10">
        <v>0</v>
      </c>
      <c r="AD1245" s="10">
        <v>0</v>
      </c>
      <c r="AE1245" s="10">
        <v>0</v>
      </c>
      <c r="AF1245" s="10">
        <v>0</v>
      </c>
      <c r="AG1245" s="10">
        <v>0</v>
      </c>
      <c r="AH1245" s="10">
        <v>0</v>
      </c>
      <c r="AI1245" s="10">
        <v>2325976.5499999998</v>
      </c>
      <c r="AJ1245" s="10">
        <v>131724.81</v>
      </c>
      <c r="AK1245" s="10">
        <v>30000</v>
      </c>
      <c r="AL1245" s="10">
        <v>56301.18</v>
      </c>
      <c r="AN1245" s="31">
        <f t="shared" si="480"/>
        <v>18015.169999999925</v>
      </c>
      <c r="AO1245" s="13">
        <f t="shared" si="481"/>
        <v>22788.890000000014</v>
      </c>
      <c r="AP1245" s="13">
        <f t="shared" si="482"/>
        <v>34470.480000000003</v>
      </c>
      <c r="AQ1245" s="13">
        <f t="shared" si="483"/>
        <v>238.29999999999563</v>
      </c>
      <c r="AR1245" s="13">
        <f t="shared" si="484"/>
        <v>-39482.500000000087</v>
      </c>
    </row>
    <row r="1246" spans="1:44" x14ac:dyDescent="0.25">
      <c r="A1246" s="5">
        <f t="shared" ref="A1246:B1246" si="524">+A1245+1</f>
        <v>1225</v>
      </c>
      <c r="B1246" s="26">
        <f t="shared" si="524"/>
        <v>459</v>
      </c>
      <c r="C1246" s="15" t="s">
        <v>342</v>
      </c>
      <c r="D1246" s="2" t="s">
        <v>1120</v>
      </c>
      <c r="E1246" s="30">
        <f t="shared" si="510"/>
        <v>7222527.4799999995</v>
      </c>
      <c r="F1246" s="32">
        <v>2608463.29</v>
      </c>
      <c r="G1246" s="1">
        <v>0</v>
      </c>
      <c r="H1246" s="1">
        <v>0</v>
      </c>
      <c r="I1246" s="1">
        <v>0</v>
      </c>
      <c r="J1246" s="32">
        <v>359436.57</v>
      </c>
      <c r="K1246" s="1">
        <v>0</v>
      </c>
      <c r="L1246" s="32">
        <v>0</v>
      </c>
      <c r="M1246" s="1">
        <v>0</v>
      </c>
      <c r="N1246" s="1">
        <v>0</v>
      </c>
      <c r="O1246" s="1">
        <v>0</v>
      </c>
      <c r="P1246" s="32">
        <v>1856754.53</v>
      </c>
      <c r="Q1246" s="32">
        <v>1906999.54</v>
      </c>
      <c r="R1246" s="32">
        <v>287026.19999999995</v>
      </c>
      <c r="S1246" s="32">
        <v>65822.27</v>
      </c>
      <c r="T1246" s="32">
        <v>138025.08000000002</v>
      </c>
      <c r="U1246" s="31"/>
      <c r="V1246" s="2" t="s">
        <v>1120</v>
      </c>
      <c r="W1246" s="10">
        <v>7130459.9000000004</v>
      </c>
      <c r="X1246" s="10">
        <v>2529162.75</v>
      </c>
      <c r="Y1246" s="10">
        <v>0</v>
      </c>
      <c r="Z1246" s="10">
        <v>0</v>
      </c>
      <c r="AA1246" s="10">
        <v>0</v>
      </c>
      <c r="AB1246" s="10">
        <v>359660.17</v>
      </c>
      <c r="AC1246" s="10">
        <v>0</v>
      </c>
      <c r="AD1246" s="10">
        <v>0</v>
      </c>
      <c r="AE1246" s="10">
        <v>0</v>
      </c>
      <c r="AF1246" s="10">
        <v>0</v>
      </c>
      <c r="AG1246" s="10">
        <v>0</v>
      </c>
      <c r="AH1246" s="10">
        <v>1872964.45</v>
      </c>
      <c r="AI1246" s="10">
        <v>1932985.74</v>
      </c>
      <c r="AJ1246" s="10">
        <v>269058.78999999998</v>
      </c>
      <c r="AK1246" s="10">
        <v>30000</v>
      </c>
      <c r="AL1246" s="10">
        <v>136628</v>
      </c>
      <c r="AN1246" s="31">
        <f t="shared" si="480"/>
        <v>92067.579999999143</v>
      </c>
      <c r="AO1246" s="13">
        <f t="shared" si="481"/>
        <v>17967.409999999974</v>
      </c>
      <c r="AP1246" s="13">
        <f t="shared" si="482"/>
        <v>35822.270000000004</v>
      </c>
      <c r="AQ1246" s="13">
        <f t="shared" si="483"/>
        <v>1397.0800000000163</v>
      </c>
      <c r="AR1246" s="13">
        <f t="shared" si="484"/>
        <v>36880.819999999148</v>
      </c>
    </row>
    <row r="1247" spans="1:44" x14ac:dyDescent="0.25">
      <c r="A1247" s="5">
        <f t="shared" ref="A1247:B1247" si="525">+A1246+1</f>
        <v>1226</v>
      </c>
      <c r="B1247" s="26">
        <f t="shared" si="525"/>
        <v>460</v>
      </c>
      <c r="C1247" s="15" t="s">
        <v>342</v>
      </c>
      <c r="D1247" s="2" t="s">
        <v>1121</v>
      </c>
      <c r="E1247" s="30">
        <f t="shared" si="510"/>
        <v>414195.3</v>
      </c>
      <c r="F1247" s="1">
        <v>0</v>
      </c>
      <c r="G1247" s="1">
        <v>0</v>
      </c>
      <c r="H1247" s="1">
        <v>0</v>
      </c>
      <c r="I1247" s="1">
        <v>0</v>
      </c>
      <c r="J1247" s="32">
        <v>356215.82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25">
        <v>20709.759999999998</v>
      </c>
      <c r="S1247" s="32">
        <v>30000</v>
      </c>
      <c r="T1247" s="32">
        <v>7269.72</v>
      </c>
      <c r="U1247" s="31"/>
      <c r="V1247" s="2" t="s">
        <v>1121</v>
      </c>
      <c r="W1247" s="10">
        <v>414195.3</v>
      </c>
      <c r="X1247" s="10">
        <v>0</v>
      </c>
      <c r="Y1247" s="10">
        <v>0</v>
      </c>
      <c r="Z1247" s="10">
        <v>0</v>
      </c>
      <c r="AA1247" s="10">
        <v>0</v>
      </c>
      <c r="AB1247" s="10">
        <v>356215.82</v>
      </c>
      <c r="AC1247" s="10">
        <v>0</v>
      </c>
      <c r="AD1247" s="10">
        <v>0</v>
      </c>
      <c r="AE1247" s="10">
        <v>0</v>
      </c>
      <c r="AF1247" s="10">
        <v>0</v>
      </c>
      <c r="AG1247" s="10">
        <v>0</v>
      </c>
      <c r="AH1247" s="10">
        <v>0</v>
      </c>
      <c r="AI1247" s="10">
        <v>0</v>
      </c>
      <c r="AJ1247" s="10">
        <v>20709.759999999998</v>
      </c>
      <c r="AK1247" s="10">
        <v>30000</v>
      </c>
      <c r="AL1247" s="10">
        <v>7269.72</v>
      </c>
      <c r="AN1247" s="31">
        <f t="shared" si="480"/>
        <v>0</v>
      </c>
      <c r="AO1247" s="13">
        <f t="shared" si="481"/>
        <v>0</v>
      </c>
      <c r="AP1247" s="13">
        <f t="shared" si="482"/>
        <v>0</v>
      </c>
      <c r="AQ1247" s="13">
        <f t="shared" si="483"/>
        <v>0</v>
      </c>
      <c r="AR1247" s="13">
        <f t="shared" si="484"/>
        <v>0</v>
      </c>
    </row>
    <row r="1248" spans="1:44" x14ac:dyDescent="0.25">
      <c r="A1248" s="5">
        <f t="shared" ref="A1248:B1248" si="526">+A1247+1</f>
        <v>1227</v>
      </c>
      <c r="B1248" s="26">
        <f t="shared" si="526"/>
        <v>461</v>
      </c>
      <c r="C1248" s="15" t="s">
        <v>342</v>
      </c>
      <c r="D1248" s="2" t="s">
        <v>1122</v>
      </c>
      <c r="E1248" s="30">
        <f t="shared" si="510"/>
        <v>3625074.4000000004</v>
      </c>
      <c r="F1248" s="32">
        <v>2269925.91</v>
      </c>
      <c r="G1248" s="1">
        <v>0</v>
      </c>
      <c r="H1248" s="32">
        <v>629994.34</v>
      </c>
      <c r="I1248" s="1">
        <v>0</v>
      </c>
      <c r="J1248" s="32">
        <v>314444.79999999999</v>
      </c>
      <c r="K1248" s="1">
        <v>0</v>
      </c>
      <c r="L1248" s="32">
        <v>202795.99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32">
        <v>112506.64</v>
      </c>
      <c r="S1248" s="32">
        <v>30000</v>
      </c>
      <c r="T1248" s="32">
        <v>65406.720000000001</v>
      </c>
      <c r="U1248" s="31"/>
      <c r="V1248" s="2" t="s">
        <v>1122</v>
      </c>
      <c r="W1248" s="10">
        <v>3539803.7399999998</v>
      </c>
      <c r="X1248" s="10">
        <v>2211072.02</v>
      </c>
      <c r="Y1248" s="10">
        <v>0</v>
      </c>
      <c r="Z1248" s="10">
        <v>631326.11</v>
      </c>
      <c r="AA1248" s="10">
        <v>0</v>
      </c>
      <c r="AB1248" s="10">
        <v>314426</v>
      </c>
      <c r="AC1248" s="10">
        <v>0</v>
      </c>
      <c r="AD1248" s="10">
        <v>188720.14</v>
      </c>
      <c r="AE1248" s="10">
        <v>0</v>
      </c>
      <c r="AF1248" s="10">
        <v>0</v>
      </c>
      <c r="AG1248" s="10">
        <v>0</v>
      </c>
      <c r="AH1248" s="10">
        <v>0</v>
      </c>
      <c r="AI1248" s="10">
        <v>0</v>
      </c>
      <c r="AJ1248" s="10">
        <v>95983.05</v>
      </c>
      <c r="AK1248" s="10">
        <v>30000</v>
      </c>
      <c r="AL1248" s="10">
        <v>68276.42</v>
      </c>
      <c r="AN1248" s="31">
        <f t="shared" si="480"/>
        <v>85270.660000000615</v>
      </c>
      <c r="AO1248" s="13">
        <f t="shared" si="481"/>
        <v>16523.589999999997</v>
      </c>
      <c r="AP1248" s="13">
        <f t="shared" si="482"/>
        <v>0</v>
      </c>
      <c r="AQ1248" s="13">
        <f t="shared" si="483"/>
        <v>-2869.6999999999971</v>
      </c>
      <c r="AR1248" s="13">
        <f t="shared" si="484"/>
        <v>71616.770000000615</v>
      </c>
    </row>
    <row r="1249" spans="1:44" x14ac:dyDescent="0.25">
      <c r="A1249" s="5">
        <f t="shared" ref="A1249:B1249" si="527">+A1248+1</f>
        <v>1228</v>
      </c>
      <c r="B1249" s="26">
        <f t="shared" si="527"/>
        <v>462</v>
      </c>
      <c r="C1249" s="15" t="s">
        <v>342</v>
      </c>
      <c r="D1249" s="2" t="s">
        <v>1123</v>
      </c>
      <c r="E1249" s="30">
        <f t="shared" si="510"/>
        <v>3533185.27</v>
      </c>
      <c r="F1249" s="32">
        <v>2211151.4500000002</v>
      </c>
      <c r="G1249" s="1">
        <v>0</v>
      </c>
      <c r="H1249" s="32">
        <v>613540.62</v>
      </c>
      <c r="I1249" s="1">
        <v>0</v>
      </c>
      <c r="J1249" s="32">
        <v>306404.61</v>
      </c>
      <c r="K1249" s="1">
        <v>0</v>
      </c>
      <c r="L1249" s="32">
        <v>197612.58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32">
        <v>110768.65</v>
      </c>
      <c r="S1249" s="32">
        <v>30000</v>
      </c>
      <c r="T1249" s="32">
        <v>63707.360000000001</v>
      </c>
      <c r="U1249" s="31"/>
      <c r="V1249" s="2" t="s">
        <v>1123</v>
      </c>
      <c r="W1249" s="10">
        <v>3451195.8800000004</v>
      </c>
      <c r="X1249" s="10">
        <v>2154532.79</v>
      </c>
      <c r="Y1249" s="10">
        <v>0</v>
      </c>
      <c r="Z1249" s="10">
        <v>615182.49</v>
      </c>
      <c r="AA1249" s="10">
        <v>0</v>
      </c>
      <c r="AB1249" s="10">
        <v>306385.81</v>
      </c>
      <c r="AC1249" s="10">
        <v>0</v>
      </c>
      <c r="AD1249" s="10">
        <v>183894.39999999999</v>
      </c>
      <c r="AE1249" s="10">
        <v>0</v>
      </c>
      <c r="AF1249" s="10">
        <v>0</v>
      </c>
      <c r="AG1249" s="10">
        <v>0</v>
      </c>
      <c r="AH1249" s="10">
        <v>0</v>
      </c>
      <c r="AI1249" s="10">
        <v>0</v>
      </c>
      <c r="AJ1249" s="10">
        <v>94669.87</v>
      </c>
      <c r="AK1249" s="10">
        <v>30000</v>
      </c>
      <c r="AL1249" s="10">
        <v>66530.51999999999</v>
      </c>
      <c r="AN1249" s="31">
        <f t="shared" si="480"/>
        <v>81989.389999999665</v>
      </c>
      <c r="AO1249" s="13">
        <f t="shared" si="481"/>
        <v>16098.779999999999</v>
      </c>
      <c r="AP1249" s="13">
        <f t="shared" si="482"/>
        <v>0</v>
      </c>
      <c r="AQ1249" s="13">
        <f t="shared" si="483"/>
        <v>-2823.1599999999889</v>
      </c>
      <c r="AR1249" s="13">
        <f t="shared" si="484"/>
        <v>68713.769999999655</v>
      </c>
    </row>
    <row r="1250" spans="1:44" x14ac:dyDescent="0.25">
      <c r="A1250" s="5">
        <f t="shared" ref="A1250:B1250" si="528">+A1249+1</f>
        <v>1229</v>
      </c>
      <c r="B1250" s="26">
        <f t="shared" si="528"/>
        <v>463</v>
      </c>
      <c r="C1250" s="15" t="s">
        <v>342</v>
      </c>
      <c r="D1250" s="2" t="s">
        <v>349</v>
      </c>
      <c r="E1250" s="30">
        <f t="shared" si="510"/>
        <v>371915.21</v>
      </c>
      <c r="F1250" s="1">
        <v>0</v>
      </c>
      <c r="G1250" s="1">
        <v>0</v>
      </c>
      <c r="H1250" s="1">
        <v>0</v>
      </c>
      <c r="I1250" s="1">
        <v>0</v>
      </c>
      <c r="J1250" s="32">
        <v>316853.07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25">
        <v>18595.759999999998</v>
      </c>
      <c r="S1250" s="32">
        <v>30000</v>
      </c>
      <c r="T1250" s="32">
        <v>6466.38</v>
      </c>
      <c r="U1250" s="31"/>
      <c r="V1250" s="2" t="s">
        <v>349</v>
      </c>
      <c r="W1250" s="10">
        <v>371915.21</v>
      </c>
      <c r="X1250" s="10">
        <v>0</v>
      </c>
      <c r="Y1250" s="10">
        <v>0</v>
      </c>
      <c r="Z1250" s="10">
        <v>0</v>
      </c>
      <c r="AA1250" s="10">
        <v>0</v>
      </c>
      <c r="AB1250" s="10">
        <v>316853.07</v>
      </c>
      <c r="AC1250" s="10">
        <v>0</v>
      </c>
      <c r="AD1250" s="10">
        <v>0</v>
      </c>
      <c r="AE1250" s="10">
        <v>0</v>
      </c>
      <c r="AF1250" s="10">
        <v>0</v>
      </c>
      <c r="AG1250" s="10">
        <v>0</v>
      </c>
      <c r="AH1250" s="10">
        <v>0</v>
      </c>
      <c r="AI1250" s="10">
        <v>0</v>
      </c>
      <c r="AJ1250" s="10">
        <v>18595.759999999998</v>
      </c>
      <c r="AK1250" s="10">
        <v>30000</v>
      </c>
      <c r="AL1250" s="10">
        <v>6466.38</v>
      </c>
      <c r="AN1250" s="31">
        <f t="shared" si="480"/>
        <v>0</v>
      </c>
      <c r="AO1250" s="13">
        <f t="shared" si="481"/>
        <v>0</v>
      </c>
      <c r="AP1250" s="13">
        <f t="shared" si="482"/>
        <v>0</v>
      </c>
      <c r="AQ1250" s="13">
        <f t="shared" si="483"/>
        <v>0</v>
      </c>
      <c r="AR1250" s="13">
        <f t="shared" si="484"/>
        <v>0</v>
      </c>
    </row>
    <row r="1251" spans="1:44" x14ac:dyDescent="0.25">
      <c r="A1251" s="5">
        <f t="shared" ref="A1251:B1251" si="529">+A1250+1</f>
        <v>1230</v>
      </c>
      <c r="B1251" s="26">
        <f t="shared" si="529"/>
        <v>464</v>
      </c>
      <c r="C1251" s="15" t="s">
        <v>342</v>
      </c>
      <c r="D1251" s="2" t="s">
        <v>350</v>
      </c>
      <c r="E1251" s="30">
        <f t="shared" si="510"/>
        <v>2116693.7600000002</v>
      </c>
      <c r="F1251" s="1">
        <v>0</v>
      </c>
      <c r="G1251" s="1">
        <v>0</v>
      </c>
      <c r="H1251" s="1">
        <v>0</v>
      </c>
      <c r="I1251" s="32">
        <v>1434153.09</v>
      </c>
      <c r="J1251" s="32">
        <v>532757.81999999995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32">
        <v>79845.889999999985</v>
      </c>
      <c r="S1251" s="32">
        <v>30000</v>
      </c>
      <c r="T1251" s="32">
        <v>39936.959999999999</v>
      </c>
      <c r="U1251" s="31"/>
      <c r="V1251" s="2" t="s">
        <v>350</v>
      </c>
      <c r="W1251" s="10">
        <v>2061934.5699999998</v>
      </c>
      <c r="X1251" s="10">
        <v>0</v>
      </c>
      <c r="Y1251" s="10">
        <v>0</v>
      </c>
      <c r="Z1251" s="10">
        <v>0</v>
      </c>
      <c r="AA1251" s="10">
        <v>1408538.96</v>
      </c>
      <c r="AB1251" s="10">
        <v>532702.93999999994</v>
      </c>
      <c r="AC1251" s="10">
        <v>0</v>
      </c>
      <c r="AD1251" s="10">
        <v>0</v>
      </c>
      <c r="AE1251" s="10">
        <v>0</v>
      </c>
      <c r="AF1251" s="10">
        <v>0</v>
      </c>
      <c r="AG1251" s="10">
        <v>0</v>
      </c>
      <c r="AH1251" s="10">
        <v>0</v>
      </c>
      <c r="AI1251" s="10">
        <v>0</v>
      </c>
      <c r="AJ1251" s="10">
        <v>51075.49</v>
      </c>
      <c r="AK1251" s="10">
        <v>30000</v>
      </c>
      <c r="AL1251" s="10">
        <v>39617.18</v>
      </c>
      <c r="AN1251" s="31">
        <f t="shared" si="480"/>
        <v>54759.19000000041</v>
      </c>
      <c r="AO1251" s="13">
        <f t="shared" si="481"/>
        <v>28770.399999999987</v>
      </c>
      <c r="AP1251" s="13">
        <f t="shared" si="482"/>
        <v>0</v>
      </c>
      <c r="AQ1251" s="13">
        <f t="shared" si="483"/>
        <v>319.77999999999884</v>
      </c>
      <c r="AR1251" s="13">
        <f t="shared" si="484"/>
        <v>25669.010000000424</v>
      </c>
    </row>
    <row r="1252" spans="1:44" x14ac:dyDescent="0.25">
      <c r="A1252" s="5">
        <f t="shared" ref="A1252:B1252" si="530">+A1251+1</f>
        <v>1231</v>
      </c>
      <c r="B1252" s="26">
        <f t="shared" si="530"/>
        <v>465</v>
      </c>
      <c r="C1252" s="15" t="s">
        <v>342</v>
      </c>
      <c r="D1252" s="2" t="s">
        <v>351</v>
      </c>
      <c r="E1252" s="30">
        <f t="shared" si="510"/>
        <v>237964.7</v>
      </c>
      <c r="F1252" s="1">
        <v>0</v>
      </c>
      <c r="G1252" s="1">
        <v>0</v>
      </c>
      <c r="H1252" s="1">
        <v>0</v>
      </c>
      <c r="I1252" s="1">
        <v>0</v>
      </c>
      <c r="J1252" s="32">
        <v>192145.14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25">
        <v>11898.24</v>
      </c>
      <c r="S1252" s="32">
        <v>30000</v>
      </c>
      <c r="T1252" s="32">
        <v>3921.32</v>
      </c>
      <c r="U1252" s="31"/>
      <c r="V1252" s="2" t="s">
        <v>351</v>
      </c>
      <c r="W1252" s="10">
        <v>237964.7</v>
      </c>
      <c r="X1252" s="10">
        <v>0</v>
      </c>
      <c r="Y1252" s="10">
        <v>0</v>
      </c>
      <c r="Z1252" s="10">
        <v>0</v>
      </c>
      <c r="AA1252" s="10">
        <v>0</v>
      </c>
      <c r="AB1252" s="10">
        <v>192145.14</v>
      </c>
      <c r="AC1252" s="10">
        <v>0</v>
      </c>
      <c r="AD1252" s="10">
        <v>0</v>
      </c>
      <c r="AE1252" s="10">
        <v>0</v>
      </c>
      <c r="AF1252" s="10">
        <v>0</v>
      </c>
      <c r="AG1252" s="10">
        <v>0</v>
      </c>
      <c r="AH1252" s="10">
        <v>0</v>
      </c>
      <c r="AI1252" s="10">
        <v>0</v>
      </c>
      <c r="AJ1252" s="10">
        <v>11898.24</v>
      </c>
      <c r="AK1252" s="10">
        <v>30000</v>
      </c>
      <c r="AL1252" s="10">
        <v>3921.32</v>
      </c>
      <c r="AN1252" s="31">
        <f t="shared" si="480"/>
        <v>0</v>
      </c>
      <c r="AO1252" s="13">
        <f t="shared" si="481"/>
        <v>0</v>
      </c>
      <c r="AP1252" s="13">
        <f t="shared" si="482"/>
        <v>0</v>
      </c>
      <c r="AQ1252" s="13">
        <f t="shared" si="483"/>
        <v>0</v>
      </c>
      <c r="AR1252" s="13">
        <f t="shared" si="484"/>
        <v>0</v>
      </c>
    </row>
    <row r="1253" spans="1:44" x14ac:dyDescent="0.25">
      <c r="A1253" s="5">
        <f t="shared" ref="A1253:B1253" si="531">+A1252+1</f>
        <v>1232</v>
      </c>
      <c r="B1253" s="26">
        <f t="shared" si="531"/>
        <v>466</v>
      </c>
      <c r="C1253" s="15" t="s">
        <v>342</v>
      </c>
      <c r="D1253" s="2" t="s">
        <v>352</v>
      </c>
      <c r="E1253" s="30">
        <f t="shared" si="510"/>
        <v>8854483.5599999987</v>
      </c>
      <c r="F1253" s="32">
        <v>3202491.68</v>
      </c>
      <c r="G1253" s="1">
        <v>0</v>
      </c>
      <c r="H1253" s="1">
        <v>0</v>
      </c>
      <c r="I1253" s="1">
        <v>0</v>
      </c>
      <c r="J1253" s="32">
        <v>441294.3</v>
      </c>
      <c r="K1253" s="1">
        <v>0</v>
      </c>
      <c r="L1253" s="32">
        <v>0</v>
      </c>
      <c r="M1253" s="1">
        <v>0</v>
      </c>
      <c r="N1253" s="1">
        <v>0</v>
      </c>
      <c r="O1253" s="1">
        <v>0</v>
      </c>
      <c r="P1253" s="32">
        <v>2282107.56</v>
      </c>
      <c r="Q1253" s="32">
        <v>2348002.88</v>
      </c>
      <c r="R1253" s="32">
        <v>349097.93000000005</v>
      </c>
      <c r="S1253" s="32">
        <v>62181.509999999995</v>
      </c>
      <c r="T1253" s="32">
        <v>169307.7</v>
      </c>
      <c r="U1253" s="31"/>
      <c r="V1253" s="2" t="s">
        <v>352</v>
      </c>
      <c r="W1253" s="10">
        <v>8738815.1899999995</v>
      </c>
      <c r="X1253" s="10">
        <v>3103145.8</v>
      </c>
      <c r="Y1253" s="10">
        <v>0</v>
      </c>
      <c r="Z1253" s="10">
        <v>0</v>
      </c>
      <c r="AA1253" s="10">
        <v>0</v>
      </c>
      <c r="AB1253" s="10">
        <v>441283.56</v>
      </c>
      <c r="AC1253" s="10">
        <v>0</v>
      </c>
      <c r="AD1253" s="10">
        <v>0</v>
      </c>
      <c r="AE1253" s="10">
        <v>0</v>
      </c>
      <c r="AF1253" s="10">
        <v>0</v>
      </c>
      <c r="AG1253" s="10">
        <v>0</v>
      </c>
      <c r="AH1253" s="10">
        <v>2298026</v>
      </c>
      <c r="AI1253" s="10">
        <v>2371668.87</v>
      </c>
      <c r="AJ1253" s="10">
        <v>327055.8</v>
      </c>
      <c r="AK1253" s="10">
        <v>30000</v>
      </c>
      <c r="AL1253" s="10">
        <v>167635.16</v>
      </c>
      <c r="AN1253" s="31">
        <f t="shared" si="480"/>
        <v>115668.36999999918</v>
      </c>
      <c r="AO1253" s="13">
        <f t="shared" si="481"/>
        <v>22042.130000000063</v>
      </c>
      <c r="AP1253" s="13">
        <f t="shared" si="482"/>
        <v>32181.509999999995</v>
      </c>
      <c r="AQ1253" s="13">
        <f t="shared" si="483"/>
        <v>1672.5400000000081</v>
      </c>
      <c r="AR1253" s="13">
        <f t="shared" si="484"/>
        <v>59772.189999999115</v>
      </c>
    </row>
    <row r="1254" spans="1:44" x14ac:dyDescent="0.25">
      <c r="A1254" s="5">
        <f t="shared" ref="A1254:B1254" si="532">+A1253+1</f>
        <v>1233</v>
      </c>
      <c r="B1254" s="26">
        <f t="shared" si="532"/>
        <v>467</v>
      </c>
      <c r="C1254" s="15" t="s">
        <v>342</v>
      </c>
      <c r="D1254" s="2" t="s">
        <v>353</v>
      </c>
      <c r="E1254" s="30">
        <f t="shared" si="510"/>
        <v>4875826.7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32">
        <v>2200146.4700000002</v>
      </c>
      <c r="Q1254" s="32">
        <v>2263370.4300000002</v>
      </c>
      <c r="R1254" s="32">
        <v>258466.03999999998</v>
      </c>
      <c r="S1254" s="32">
        <v>62028.06</v>
      </c>
      <c r="T1254" s="32">
        <v>91815.7</v>
      </c>
      <c r="U1254" s="31"/>
      <c r="V1254" s="2" t="s">
        <v>353</v>
      </c>
      <c r="W1254" s="10">
        <v>4891885.54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  <c r="AC1254" s="10">
        <v>0</v>
      </c>
      <c r="AD1254" s="10">
        <v>0</v>
      </c>
      <c r="AE1254" s="10">
        <v>0</v>
      </c>
      <c r="AF1254" s="10">
        <v>0</v>
      </c>
      <c r="AG1254" s="10">
        <v>0</v>
      </c>
      <c r="AH1254" s="10">
        <v>2219435.15</v>
      </c>
      <c r="AI1254" s="10">
        <v>2290559.4900000002</v>
      </c>
      <c r="AJ1254" s="10">
        <v>259850.18</v>
      </c>
      <c r="AK1254" s="10">
        <v>30000</v>
      </c>
      <c r="AL1254" s="10">
        <v>92040.72</v>
      </c>
      <c r="AN1254" s="31">
        <f t="shared" si="480"/>
        <v>-16058.839999999851</v>
      </c>
      <c r="AO1254" s="13">
        <f t="shared" si="481"/>
        <v>-1384.140000000014</v>
      </c>
      <c r="AP1254" s="13">
        <f t="shared" si="482"/>
        <v>32028.059999999998</v>
      </c>
      <c r="AQ1254" s="13">
        <f t="shared" si="483"/>
        <v>-225.02000000000407</v>
      </c>
      <c r="AR1254" s="13">
        <f t="shared" si="484"/>
        <v>-46477.739999999831</v>
      </c>
    </row>
    <row r="1255" spans="1:44" x14ac:dyDescent="0.25">
      <c r="A1255" s="5">
        <f t="shared" ref="A1255:B1255" si="533">+A1254+1</f>
        <v>1234</v>
      </c>
      <c r="B1255" s="26">
        <f t="shared" si="533"/>
        <v>468</v>
      </c>
      <c r="C1255" s="15" t="s">
        <v>756</v>
      </c>
      <c r="D1255" s="2" t="s">
        <v>1124</v>
      </c>
      <c r="E1255" s="30">
        <f t="shared" si="510"/>
        <v>2570828.91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32">
        <v>2337939.9900000002</v>
      </c>
      <c r="R1255" s="32">
        <v>122203.44</v>
      </c>
      <c r="S1255" s="32">
        <v>62087.08</v>
      </c>
      <c r="T1255" s="32">
        <v>48598.400000000001</v>
      </c>
      <c r="U1255" s="31"/>
      <c r="V1255" s="2" t="s">
        <v>1124</v>
      </c>
      <c r="W1255" s="10">
        <v>2565145.3300000005</v>
      </c>
      <c r="X1255" s="10">
        <v>0</v>
      </c>
      <c r="Y1255" s="10">
        <v>0</v>
      </c>
      <c r="Z1255" s="10">
        <v>0</v>
      </c>
      <c r="AA1255" s="10">
        <v>0</v>
      </c>
      <c r="AB1255" s="10">
        <v>0</v>
      </c>
      <c r="AC1255" s="10">
        <v>0</v>
      </c>
      <c r="AD1255" s="10">
        <v>0</v>
      </c>
      <c r="AE1255" s="10">
        <v>0</v>
      </c>
      <c r="AF1255" s="10">
        <v>0</v>
      </c>
      <c r="AG1255" s="10">
        <v>0</v>
      </c>
      <c r="AH1255" s="10">
        <v>0</v>
      </c>
      <c r="AI1255" s="10">
        <v>2364041.7200000002</v>
      </c>
      <c r="AJ1255" s="10">
        <v>122857.87000000001</v>
      </c>
      <c r="AK1255" s="10">
        <v>30000</v>
      </c>
      <c r="AL1255" s="10">
        <v>48245.74</v>
      </c>
      <c r="AN1255" s="31">
        <f t="shared" si="480"/>
        <v>5683.5799999996088</v>
      </c>
      <c r="AO1255" s="13">
        <f t="shared" si="481"/>
        <v>-654.43000000000757</v>
      </c>
      <c r="AP1255" s="13">
        <f t="shared" si="482"/>
        <v>32087.08</v>
      </c>
      <c r="AQ1255" s="13">
        <f t="shared" si="483"/>
        <v>352.66000000000349</v>
      </c>
      <c r="AR1255" s="13">
        <f t="shared" si="484"/>
        <v>-26101.730000000389</v>
      </c>
    </row>
    <row r="1256" spans="1:44" x14ac:dyDescent="0.25">
      <c r="A1256" s="5">
        <f t="shared" ref="A1256:B1256" si="534">+A1255+1</f>
        <v>1235</v>
      </c>
      <c r="B1256" s="26">
        <f t="shared" si="534"/>
        <v>469</v>
      </c>
      <c r="C1256" s="15" t="s">
        <v>1125</v>
      </c>
      <c r="D1256" s="2" t="s">
        <v>1126</v>
      </c>
      <c r="E1256" s="30">
        <f t="shared" si="510"/>
        <v>2735761.7767739971</v>
      </c>
      <c r="F1256" s="1">
        <v>1993359.6</v>
      </c>
      <c r="G1256" s="1">
        <v>0</v>
      </c>
      <c r="H1256" s="1">
        <v>272604.89</v>
      </c>
      <c r="I1256" s="1">
        <v>0</v>
      </c>
      <c r="J1256" s="1">
        <v>0</v>
      </c>
      <c r="K1256" s="1">
        <v>0</v>
      </c>
      <c r="L1256" s="1">
        <v>358961.08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32">
        <v>34592.046773996568</v>
      </c>
      <c r="S1256" s="1">
        <v>30000</v>
      </c>
      <c r="T1256" s="32">
        <v>46244.160000000003</v>
      </c>
      <c r="U1256" s="31"/>
      <c r="V1256" s="2" t="s">
        <v>1126</v>
      </c>
      <c r="W1256" s="10">
        <v>2735761.79</v>
      </c>
      <c r="X1256" s="10">
        <v>1913780.05</v>
      </c>
      <c r="Y1256" s="10">
        <v>0</v>
      </c>
      <c r="Z1256" s="10">
        <v>269816.42</v>
      </c>
      <c r="AA1256" s="10">
        <v>0</v>
      </c>
      <c r="AB1256" s="10">
        <v>0</v>
      </c>
      <c r="AC1256" s="10">
        <v>0</v>
      </c>
      <c r="AD1256" s="10">
        <v>333997.75</v>
      </c>
      <c r="AE1256" s="10">
        <v>0</v>
      </c>
      <c r="AF1256" s="10">
        <v>0</v>
      </c>
      <c r="AG1256" s="10">
        <v>0</v>
      </c>
      <c r="AH1256" s="10">
        <v>0</v>
      </c>
      <c r="AI1256" s="10">
        <v>0</v>
      </c>
      <c r="AJ1256" s="10">
        <v>136788.09</v>
      </c>
      <c r="AK1256" s="10">
        <v>30000</v>
      </c>
      <c r="AL1256" s="10">
        <v>51379.479999999996</v>
      </c>
      <c r="AN1256" s="31">
        <f t="shared" si="480"/>
        <v>-1.3226002920418978E-2</v>
      </c>
      <c r="AO1256" s="13">
        <f t="shared" si="481"/>
        <v>-102196.04322600343</v>
      </c>
      <c r="AP1256" s="13">
        <f t="shared" si="482"/>
        <v>0</v>
      </c>
      <c r="AQ1256" s="13">
        <f t="shared" si="483"/>
        <v>-5135.3199999999924</v>
      </c>
      <c r="AR1256" s="13">
        <f t="shared" si="484"/>
        <v>107331.3500000005</v>
      </c>
    </row>
    <row r="1257" spans="1:44" x14ac:dyDescent="0.25">
      <c r="A1257" s="82"/>
      <c r="B1257" s="83"/>
      <c r="C1257" s="102"/>
      <c r="D1257" s="103" t="s">
        <v>1403</v>
      </c>
      <c r="E1257" s="80">
        <f>SUM(E1258:E1687)</f>
        <v>2912966874.5301781</v>
      </c>
      <c r="F1257" s="80">
        <v>498414882.75999999</v>
      </c>
      <c r="G1257" s="80">
        <v>227646223.06999999</v>
      </c>
      <c r="H1257" s="80">
        <v>91690418.269999996</v>
      </c>
      <c r="I1257" s="80">
        <v>169698562.44999999</v>
      </c>
      <c r="J1257" s="80">
        <v>16485324</v>
      </c>
      <c r="K1257" s="80">
        <v>0</v>
      </c>
      <c r="L1257" s="80">
        <v>63569518.609999999</v>
      </c>
      <c r="M1257" s="80">
        <v>111331960</v>
      </c>
      <c r="N1257" s="80">
        <v>461766635.56</v>
      </c>
      <c r="O1257" s="80">
        <v>37729968.670000002</v>
      </c>
      <c r="P1257" s="80">
        <v>610842057.19000006</v>
      </c>
      <c r="Q1257" s="80">
        <v>562702155.94000006</v>
      </c>
      <c r="R1257" s="80">
        <v>0</v>
      </c>
      <c r="S1257" s="80">
        <v>0</v>
      </c>
      <c r="T1257" s="80">
        <v>0</v>
      </c>
      <c r="U1257" s="31"/>
      <c r="V1257" s="41" t="s">
        <v>1403</v>
      </c>
      <c r="AN1257" s="31">
        <f t="shared" si="480"/>
        <v>2912966874.5301781</v>
      </c>
      <c r="AO1257" s="13">
        <f t="shared" si="481"/>
        <v>0</v>
      </c>
      <c r="AP1257" s="13">
        <f t="shared" si="482"/>
        <v>0</v>
      </c>
      <c r="AQ1257" s="13">
        <f t="shared" si="483"/>
        <v>0</v>
      </c>
      <c r="AR1257" s="13">
        <f t="shared" si="484"/>
        <v>2912966874.5301781</v>
      </c>
    </row>
    <row r="1258" spans="1:44" x14ac:dyDescent="0.25">
      <c r="A1258" s="5">
        <f>+A1256+1</f>
        <v>1236</v>
      </c>
      <c r="B1258" s="26">
        <f t="shared" ref="B1258:B1327" si="535">B1257+1</f>
        <v>1</v>
      </c>
      <c r="C1258" s="15" t="s">
        <v>77</v>
      </c>
      <c r="D1258" s="2" t="s">
        <v>1127</v>
      </c>
      <c r="E1258" s="30">
        <f t="shared" ref="E1258:E1324" si="536">SUM(F1258:T1258)</f>
        <v>20213464.400000002</v>
      </c>
      <c r="F1258" s="12">
        <v>2088564.18</v>
      </c>
      <c r="G1258" s="12">
        <v>1034017.82</v>
      </c>
      <c r="H1258" s="12">
        <v>391663.7</v>
      </c>
      <c r="I1258" s="12">
        <v>637034.54</v>
      </c>
      <c r="J1258" s="32">
        <v>0</v>
      </c>
      <c r="K1258" s="32">
        <v>0</v>
      </c>
      <c r="L1258" s="12">
        <v>439291.96</v>
      </c>
      <c r="M1258" s="1">
        <v>0</v>
      </c>
      <c r="N1258" s="12">
        <v>4178026.9</v>
      </c>
      <c r="O1258" s="12">
        <v>2286746.2000000002</v>
      </c>
      <c r="P1258" s="12">
        <v>5057017.42</v>
      </c>
      <c r="Q1258" s="12">
        <v>3210781.13</v>
      </c>
      <c r="R1258" s="32">
        <v>459368.71</v>
      </c>
      <c r="S1258" s="32">
        <v>46811</v>
      </c>
      <c r="T1258" s="32">
        <v>384140.83999999997</v>
      </c>
      <c r="U1258" s="31"/>
      <c r="V1258" s="2" t="s">
        <v>1127</v>
      </c>
      <c r="W1258" s="10">
        <v>19723110.120000001</v>
      </c>
      <c r="X1258" s="10">
        <v>2027377.03</v>
      </c>
      <c r="Y1258" s="10">
        <v>1029673.17</v>
      </c>
      <c r="Z1258" s="10">
        <v>396240.75</v>
      </c>
      <c r="AA1258" s="10">
        <v>639262.52</v>
      </c>
      <c r="AB1258" s="10">
        <v>0</v>
      </c>
      <c r="AC1258" s="10">
        <v>0</v>
      </c>
      <c r="AD1258" s="10">
        <v>409289.72</v>
      </c>
      <c r="AE1258" s="10">
        <v>0</v>
      </c>
      <c r="AF1258" s="10">
        <v>4075626.93</v>
      </c>
      <c r="AG1258" s="10">
        <v>2232461.9</v>
      </c>
      <c r="AH1258" s="10">
        <v>4903254.04</v>
      </c>
      <c r="AI1258" s="10">
        <v>3076149.29</v>
      </c>
      <c r="AJ1258" s="10">
        <v>520318.95</v>
      </c>
      <c r="AK1258" s="10">
        <v>30000</v>
      </c>
      <c r="AL1258" s="10">
        <v>383455.82</v>
      </c>
      <c r="AN1258" s="31">
        <f t="shared" si="480"/>
        <v>490354.28000000119</v>
      </c>
      <c r="AO1258" s="13">
        <f t="shared" si="481"/>
        <v>-60950.239999999991</v>
      </c>
      <c r="AP1258" s="13">
        <f t="shared" si="482"/>
        <v>16811</v>
      </c>
      <c r="AQ1258" s="13">
        <f t="shared" si="483"/>
        <v>685.01999999996042</v>
      </c>
      <c r="AR1258" s="13">
        <f t="shared" si="484"/>
        <v>533808.50000000116</v>
      </c>
    </row>
    <row r="1259" spans="1:44" x14ac:dyDescent="0.25">
      <c r="A1259" s="5">
        <f t="shared" ref="A1259:A1327" si="537">A1258+1</f>
        <v>1237</v>
      </c>
      <c r="B1259" s="26">
        <f t="shared" si="535"/>
        <v>2</v>
      </c>
      <c r="C1259" s="15" t="s">
        <v>760</v>
      </c>
      <c r="D1259" s="2" t="s">
        <v>1128</v>
      </c>
      <c r="E1259" s="30">
        <f t="shared" si="536"/>
        <v>3496864.89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2">
        <v>3317108.78</v>
      </c>
      <c r="Q1259" s="1">
        <v>0</v>
      </c>
      <c r="R1259" s="32">
        <v>85896.010000000009</v>
      </c>
      <c r="S1259" s="32">
        <v>26164</v>
      </c>
      <c r="T1259" s="32">
        <v>67696.100000000006</v>
      </c>
      <c r="U1259" s="31"/>
      <c r="V1259" s="2" t="s">
        <v>1128</v>
      </c>
      <c r="W1259" s="10">
        <v>3407917.6599999997</v>
      </c>
      <c r="X1259" s="10">
        <v>0</v>
      </c>
      <c r="Y1259" s="10">
        <v>0</v>
      </c>
      <c r="Z1259" s="10">
        <v>0</v>
      </c>
      <c r="AA1259" s="10">
        <v>0</v>
      </c>
      <c r="AB1259" s="10">
        <v>0</v>
      </c>
      <c r="AC1259" s="10">
        <v>0</v>
      </c>
      <c r="AD1259" s="10">
        <v>0</v>
      </c>
      <c r="AE1259" s="10">
        <v>0</v>
      </c>
      <c r="AF1259" s="10">
        <v>0</v>
      </c>
      <c r="AG1259" s="10">
        <v>0</v>
      </c>
      <c r="AH1259" s="10">
        <v>3226181.21</v>
      </c>
      <c r="AI1259" s="10">
        <v>0</v>
      </c>
      <c r="AJ1259" s="10">
        <v>85896.010000000009</v>
      </c>
      <c r="AK1259" s="10">
        <v>30000</v>
      </c>
      <c r="AL1259" s="10">
        <v>65840.44</v>
      </c>
      <c r="AN1259" s="31">
        <f t="shared" si="480"/>
        <v>88947.230000000447</v>
      </c>
      <c r="AO1259" s="13">
        <f t="shared" si="481"/>
        <v>0</v>
      </c>
      <c r="AP1259" s="13">
        <f t="shared" si="482"/>
        <v>-3836</v>
      </c>
      <c r="AQ1259" s="13">
        <f t="shared" si="483"/>
        <v>1855.6600000000035</v>
      </c>
      <c r="AR1259" s="13">
        <f t="shared" si="484"/>
        <v>90927.570000000444</v>
      </c>
    </row>
    <row r="1260" spans="1:44" x14ac:dyDescent="0.25">
      <c r="A1260" s="5">
        <f t="shared" si="537"/>
        <v>1238</v>
      </c>
      <c r="B1260" s="26">
        <f t="shared" si="535"/>
        <v>3</v>
      </c>
      <c r="C1260" s="15" t="s">
        <v>760</v>
      </c>
      <c r="D1260" s="2" t="s">
        <v>761</v>
      </c>
      <c r="E1260" s="30">
        <f t="shared" si="536"/>
        <v>6913241.4100000001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2">
        <v>6596187.9800000004</v>
      </c>
      <c r="Q1260" s="1">
        <v>0</v>
      </c>
      <c r="R1260" s="32">
        <v>151326.13</v>
      </c>
      <c r="S1260" s="32">
        <v>30489</v>
      </c>
      <c r="T1260" s="32">
        <v>135238.29999999999</v>
      </c>
      <c r="U1260" s="31"/>
      <c r="V1260" s="2" t="s">
        <v>1468</v>
      </c>
      <c r="W1260" s="10">
        <v>6618144.0899999999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  <c r="AC1260" s="10">
        <v>0</v>
      </c>
      <c r="AD1260" s="10">
        <v>0</v>
      </c>
      <c r="AE1260" s="10">
        <v>0</v>
      </c>
      <c r="AF1260" s="10">
        <v>0</v>
      </c>
      <c r="AG1260" s="10">
        <v>0</v>
      </c>
      <c r="AH1260" s="10">
        <v>6358720.6600000001</v>
      </c>
      <c r="AI1260" s="10">
        <v>0</v>
      </c>
      <c r="AJ1260" s="10">
        <v>99653.63</v>
      </c>
      <c r="AK1260" s="10">
        <v>30000</v>
      </c>
      <c r="AL1260" s="10">
        <v>129769.8</v>
      </c>
      <c r="AN1260" s="31">
        <f t="shared" si="480"/>
        <v>295097.3200000003</v>
      </c>
      <c r="AO1260" s="13">
        <f t="shared" si="481"/>
        <v>51672.5</v>
      </c>
      <c r="AP1260" s="13">
        <f t="shared" si="482"/>
        <v>489</v>
      </c>
      <c r="AQ1260" s="13">
        <f t="shared" si="483"/>
        <v>5468.4999999999854</v>
      </c>
      <c r="AR1260" s="13">
        <f t="shared" si="484"/>
        <v>237467.3200000003</v>
      </c>
    </row>
    <row r="1261" spans="1:44" x14ac:dyDescent="0.25">
      <c r="A1261" s="5">
        <f t="shared" si="537"/>
        <v>1239</v>
      </c>
      <c r="B1261" s="26">
        <f t="shared" si="535"/>
        <v>4</v>
      </c>
      <c r="C1261" s="15" t="s">
        <v>83</v>
      </c>
      <c r="D1261" s="2" t="s">
        <v>364</v>
      </c>
      <c r="E1261" s="30">
        <f t="shared" si="536"/>
        <v>12620175.5</v>
      </c>
      <c r="F1261" s="32">
        <v>5640425.5300000003</v>
      </c>
      <c r="G1261" s="32">
        <v>2963164.1</v>
      </c>
      <c r="H1261" s="32">
        <v>1237353.02</v>
      </c>
      <c r="I1261" s="32">
        <v>1842756.63</v>
      </c>
      <c r="J1261" s="1">
        <v>0</v>
      </c>
      <c r="K1261" s="1">
        <v>0</v>
      </c>
      <c r="L1261" s="32">
        <v>391719.11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32">
        <v>269323.27</v>
      </c>
      <c r="S1261" s="32">
        <v>36991</v>
      </c>
      <c r="T1261" s="32">
        <v>238442.84</v>
      </c>
      <c r="U1261" s="31"/>
      <c r="V1261" s="2" t="s">
        <v>364</v>
      </c>
      <c r="W1261" s="10">
        <v>12258490.019999998</v>
      </c>
      <c r="X1261" s="10">
        <v>5430813.6799999997</v>
      </c>
      <c r="Y1261" s="10">
        <v>2894670.5</v>
      </c>
      <c r="Z1261" s="10">
        <v>1219771.28</v>
      </c>
      <c r="AA1261" s="10">
        <v>1809880.59</v>
      </c>
      <c r="AB1261" s="10">
        <v>0</v>
      </c>
      <c r="AC1261" s="10">
        <v>0</v>
      </c>
      <c r="AD1261" s="10">
        <v>364847.35999999999</v>
      </c>
      <c r="AE1261" s="10">
        <v>0</v>
      </c>
      <c r="AF1261" s="10">
        <v>0</v>
      </c>
      <c r="AG1261" s="10">
        <v>0</v>
      </c>
      <c r="AH1261" s="10">
        <v>0</v>
      </c>
      <c r="AI1261" s="10">
        <v>0</v>
      </c>
      <c r="AJ1261" s="10">
        <v>269323.27</v>
      </c>
      <c r="AK1261" s="10">
        <v>30000</v>
      </c>
      <c r="AL1261" s="10">
        <v>239183.33999999997</v>
      </c>
      <c r="AN1261" s="31">
        <f t="shared" si="480"/>
        <v>361685.48000000231</v>
      </c>
      <c r="AO1261" s="13">
        <f t="shared" si="481"/>
        <v>0</v>
      </c>
      <c r="AP1261" s="13">
        <f t="shared" si="482"/>
        <v>6991</v>
      </c>
      <c r="AQ1261" s="13">
        <f t="shared" si="483"/>
        <v>-740.4999999999709</v>
      </c>
      <c r="AR1261" s="13">
        <f t="shared" si="484"/>
        <v>355434.98000000231</v>
      </c>
    </row>
    <row r="1262" spans="1:44" x14ac:dyDescent="0.25">
      <c r="A1262" s="5">
        <f t="shared" si="537"/>
        <v>1240</v>
      </c>
      <c r="B1262" s="26">
        <f t="shared" si="535"/>
        <v>5</v>
      </c>
      <c r="C1262" s="15" t="s">
        <v>83</v>
      </c>
      <c r="D1262" s="2" t="s">
        <v>764</v>
      </c>
      <c r="E1262" s="30">
        <f t="shared" si="536"/>
        <v>10807213.33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32">
        <v>2899118.37</v>
      </c>
      <c r="P1262" s="32">
        <v>3317265.13</v>
      </c>
      <c r="Q1262" s="32">
        <v>3729881.89</v>
      </c>
      <c r="R1262" s="32">
        <v>615453.17999999993</v>
      </c>
      <c r="S1262" s="32">
        <v>43872</v>
      </c>
      <c r="T1262" s="32">
        <v>201622.76</v>
      </c>
      <c r="U1262" s="31"/>
      <c r="V1262" s="2" t="s">
        <v>764</v>
      </c>
      <c r="W1262" s="10">
        <v>10271426.169999998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  <c r="AC1262" s="10">
        <v>0</v>
      </c>
      <c r="AD1262" s="10">
        <v>0</v>
      </c>
      <c r="AE1262" s="10">
        <v>0</v>
      </c>
      <c r="AF1262" s="10">
        <v>0</v>
      </c>
      <c r="AG1262" s="10">
        <v>2867553.89</v>
      </c>
      <c r="AH1262" s="10">
        <v>3322184.63</v>
      </c>
      <c r="AI1262" s="10">
        <v>3583346.91</v>
      </c>
      <c r="AJ1262" s="10">
        <v>268890.04000000004</v>
      </c>
      <c r="AK1262" s="10">
        <v>30000</v>
      </c>
      <c r="AL1262" s="10">
        <v>199450.7</v>
      </c>
      <c r="AN1262" s="31">
        <f t="shared" si="480"/>
        <v>535787.16000000201</v>
      </c>
      <c r="AO1262" s="13">
        <f t="shared" si="481"/>
        <v>346563.1399999999</v>
      </c>
      <c r="AP1262" s="13">
        <f t="shared" si="482"/>
        <v>13872</v>
      </c>
      <c r="AQ1262" s="13">
        <f t="shared" si="483"/>
        <v>2172.0599999999977</v>
      </c>
      <c r="AR1262" s="13">
        <f t="shared" si="484"/>
        <v>173179.96000000212</v>
      </c>
    </row>
    <row r="1263" spans="1:44" x14ac:dyDescent="0.25">
      <c r="A1263" s="5">
        <f t="shared" si="537"/>
        <v>1241</v>
      </c>
      <c r="B1263" s="26">
        <f t="shared" si="535"/>
        <v>6</v>
      </c>
      <c r="C1263" s="15" t="s">
        <v>83</v>
      </c>
      <c r="D1263" s="2" t="s">
        <v>1455</v>
      </c>
      <c r="E1263" s="30">
        <f t="shared" si="536"/>
        <v>2594729.5699999998</v>
      </c>
      <c r="F1263" s="32">
        <v>0</v>
      </c>
      <c r="G1263" s="32">
        <v>0</v>
      </c>
      <c r="H1263" s="32">
        <v>0</v>
      </c>
      <c r="I1263" s="32">
        <v>0</v>
      </c>
      <c r="J1263" s="32">
        <v>0</v>
      </c>
      <c r="K1263" s="32">
        <v>0</v>
      </c>
      <c r="L1263" s="32">
        <v>0</v>
      </c>
      <c r="M1263" s="1">
        <v>0</v>
      </c>
      <c r="N1263" s="32">
        <v>2386293.23</v>
      </c>
      <c r="O1263" s="1">
        <v>0</v>
      </c>
      <c r="P1263" s="1">
        <v>0</v>
      </c>
      <c r="Q1263" s="1">
        <v>0</v>
      </c>
      <c r="R1263" s="32">
        <v>129736.48</v>
      </c>
      <c r="S1263" s="32">
        <v>30000</v>
      </c>
      <c r="T1263" s="32">
        <v>48699.86</v>
      </c>
      <c r="U1263" s="31"/>
      <c r="AN1263" s="31"/>
      <c r="AO1263" s="13"/>
      <c r="AP1263" s="13"/>
      <c r="AQ1263" s="13"/>
      <c r="AR1263" s="13"/>
    </row>
    <row r="1264" spans="1:44" x14ac:dyDescent="0.25">
      <c r="A1264" s="5">
        <f t="shared" si="537"/>
        <v>1242</v>
      </c>
      <c r="B1264" s="26">
        <f t="shared" si="535"/>
        <v>7</v>
      </c>
      <c r="C1264" s="15" t="s">
        <v>83</v>
      </c>
      <c r="D1264" s="2" t="s">
        <v>1129</v>
      </c>
      <c r="E1264" s="30">
        <f t="shared" si="536"/>
        <v>9018587.3099999987</v>
      </c>
      <c r="F1264" s="32">
        <v>4015014.38</v>
      </c>
      <c r="G1264" s="32">
        <v>2102649.13</v>
      </c>
      <c r="H1264" s="32">
        <v>876732.41</v>
      </c>
      <c r="I1264" s="32">
        <v>1304777.3700000001</v>
      </c>
      <c r="J1264" s="1">
        <v>0</v>
      </c>
      <c r="K1264" s="1">
        <v>0</v>
      </c>
      <c r="L1264" s="32">
        <v>279686.90000000002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32">
        <v>236145.26</v>
      </c>
      <c r="S1264" s="32">
        <v>34211</v>
      </c>
      <c r="T1264" s="32">
        <v>169370.86000000002</v>
      </c>
      <c r="U1264" s="31"/>
      <c r="V1264" s="2" t="s">
        <v>1129</v>
      </c>
      <c r="W1264" s="10">
        <v>8803803.2000000011</v>
      </c>
      <c r="X1264" s="10">
        <v>3877061.89</v>
      </c>
      <c r="Y1264" s="10">
        <v>2066507.4</v>
      </c>
      <c r="Z1264" s="10">
        <v>870795.62</v>
      </c>
      <c r="AA1264" s="10">
        <v>1292075.08</v>
      </c>
      <c r="AB1264" s="10">
        <v>0</v>
      </c>
      <c r="AC1264" s="10">
        <v>0</v>
      </c>
      <c r="AD1264" s="10">
        <v>260464.79</v>
      </c>
      <c r="AE1264" s="10">
        <v>0</v>
      </c>
      <c r="AF1264" s="10">
        <v>0</v>
      </c>
      <c r="AG1264" s="10">
        <v>0</v>
      </c>
      <c r="AH1264" s="10">
        <v>0</v>
      </c>
      <c r="AI1264" s="10">
        <v>0</v>
      </c>
      <c r="AJ1264" s="10">
        <v>236145.26</v>
      </c>
      <c r="AK1264" s="10">
        <v>30000</v>
      </c>
      <c r="AL1264" s="10">
        <v>170753.16</v>
      </c>
      <c r="AN1264" s="31">
        <f t="shared" si="480"/>
        <v>214784.10999999754</v>
      </c>
      <c r="AO1264" s="13">
        <f t="shared" si="481"/>
        <v>0</v>
      </c>
      <c r="AP1264" s="13">
        <f t="shared" si="482"/>
        <v>4211</v>
      </c>
      <c r="AQ1264" s="13">
        <f t="shared" si="483"/>
        <v>-1382.2999999999884</v>
      </c>
      <c r="AR1264" s="13">
        <f t="shared" si="484"/>
        <v>211955.40999999753</v>
      </c>
    </row>
    <row r="1265" spans="1:44" x14ac:dyDescent="0.25">
      <c r="A1265" s="5">
        <f t="shared" si="537"/>
        <v>1243</v>
      </c>
      <c r="B1265" s="26">
        <f t="shared" si="535"/>
        <v>8</v>
      </c>
      <c r="C1265" s="15" t="s">
        <v>83</v>
      </c>
      <c r="D1265" s="2" t="s">
        <v>1130</v>
      </c>
      <c r="E1265" s="30">
        <f t="shared" si="536"/>
        <v>30536598.729999997</v>
      </c>
      <c r="F1265" s="32">
        <v>15563516.699999999</v>
      </c>
      <c r="G1265" s="32">
        <v>8295488.5</v>
      </c>
      <c r="H1265" s="32">
        <v>3495596.02</v>
      </c>
      <c r="I1265" s="1">
        <v>0</v>
      </c>
      <c r="J1265" s="1">
        <v>0</v>
      </c>
      <c r="K1265" s="1">
        <v>0</v>
      </c>
      <c r="L1265" s="32">
        <v>1123121.72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32">
        <v>1470618.63</v>
      </c>
      <c r="S1265" s="32">
        <v>30000</v>
      </c>
      <c r="T1265" s="32">
        <v>558257.16</v>
      </c>
      <c r="U1265" s="31"/>
      <c r="V1265" s="2" t="s">
        <v>1130</v>
      </c>
      <c r="W1265" s="10">
        <v>30536598.73</v>
      </c>
      <c r="X1265" s="10">
        <v>15563516.699999999</v>
      </c>
      <c r="Y1265" s="10">
        <v>8295488.5</v>
      </c>
      <c r="Z1265" s="10">
        <v>3495596.02</v>
      </c>
      <c r="AA1265" s="10">
        <v>0</v>
      </c>
      <c r="AB1265" s="10">
        <v>0</v>
      </c>
      <c r="AC1265" s="10">
        <v>0</v>
      </c>
      <c r="AD1265" s="10">
        <v>1045572.21</v>
      </c>
      <c r="AE1265" s="10">
        <v>0</v>
      </c>
      <c r="AF1265" s="10">
        <v>0</v>
      </c>
      <c r="AG1265" s="10">
        <v>0</v>
      </c>
      <c r="AH1265" s="10">
        <v>0</v>
      </c>
      <c r="AI1265" s="10">
        <v>0</v>
      </c>
      <c r="AJ1265" s="10">
        <v>1526829.94</v>
      </c>
      <c r="AK1265" s="10">
        <v>30000</v>
      </c>
      <c r="AL1265" s="10">
        <v>579595.36</v>
      </c>
      <c r="AN1265" s="31">
        <f t="shared" si="480"/>
        <v>0</v>
      </c>
      <c r="AO1265" s="13">
        <f t="shared" si="481"/>
        <v>-56211.310000000056</v>
      </c>
      <c r="AP1265" s="13">
        <f t="shared" si="482"/>
        <v>0</v>
      </c>
      <c r="AQ1265" s="13">
        <f t="shared" si="483"/>
        <v>-21338.199999999953</v>
      </c>
      <c r="AR1265" s="13">
        <f t="shared" si="484"/>
        <v>77549.510000000009</v>
      </c>
    </row>
    <row r="1266" spans="1:44" x14ac:dyDescent="0.25">
      <c r="A1266" s="5">
        <f t="shared" si="537"/>
        <v>1244</v>
      </c>
      <c r="B1266" s="26">
        <f t="shared" si="535"/>
        <v>9</v>
      </c>
      <c r="C1266" s="15" t="s">
        <v>83</v>
      </c>
      <c r="D1266" s="2" t="s">
        <v>1131</v>
      </c>
      <c r="E1266" s="30">
        <f t="shared" si="536"/>
        <v>21723979.460000005</v>
      </c>
      <c r="F1266" s="32">
        <v>11572967.460000001</v>
      </c>
      <c r="G1266" s="32">
        <v>6125551.46</v>
      </c>
      <c r="H1266" s="32">
        <v>2570197.02</v>
      </c>
      <c r="I1266" s="1">
        <v>0</v>
      </c>
      <c r="J1266" s="1">
        <v>0</v>
      </c>
      <c r="K1266" s="1">
        <v>0</v>
      </c>
      <c r="L1266" s="32">
        <v>798364.03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32">
        <v>204697.22999999998</v>
      </c>
      <c r="S1266" s="32">
        <v>38555</v>
      </c>
      <c r="T1266" s="32">
        <v>413647.26</v>
      </c>
      <c r="U1266" s="31"/>
      <c r="V1266" s="2" t="s">
        <v>1131</v>
      </c>
      <c r="W1266" s="10">
        <v>20842477.720000003</v>
      </c>
      <c r="X1266" s="10">
        <v>11067360.050000001</v>
      </c>
      <c r="Y1266" s="10">
        <v>5898998.2699999996</v>
      </c>
      <c r="Z1266" s="10">
        <v>2485750.5299999998</v>
      </c>
      <c r="AA1266" s="10">
        <v>0</v>
      </c>
      <c r="AB1266" s="10">
        <v>0</v>
      </c>
      <c r="AC1266" s="10">
        <v>0</v>
      </c>
      <c r="AD1266" s="10">
        <v>743516.02</v>
      </c>
      <c r="AE1266" s="10">
        <v>0</v>
      </c>
      <c r="AF1266" s="10">
        <v>0</v>
      </c>
      <c r="AG1266" s="10">
        <v>0</v>
      </c>
      <c r="AH1266" s="10">
        <v>0</v>
      </c>
      <c r="AI1266" s="10">
        <v>0</v>
      </c>
      <c r="AJ1266" s="10">
        <v>204697.22999999998</v>
      </c>
      <c r="AK1266" s="10">
        <v>30000</v>
      </c>
      <c r="AL1266" s="10">
        <v>412155.61999999994</v>
      </c>
      <c r="AN1266" s="31">
        <f t="shared" si="480"/>
        <v>881501.74000000209</v>
      </c>
      <c r="AO1266" s="13">
        <f t="shared" si="481"/>
        <v>0</v>
      </c>
      <c r="AP1266" s="13">
        <f t="shared" si="482"/>
        <v>8555</v>
      </c>
      <c r="AQ1266" s="13">
        <f t="shared" si="483"/>
        <v>1491.6400000000722</v>
      </c>
      <c r="AR1266" s="13">
        <f t="shared" si="484"/>
        <v>871455.10000000196</v>
      </c>
    </row>
    <row r="1267" spans="1:44" x14ac:dyDescent="0.25">
      <c r="A1267" s="5">
        <f t="shared" si="537"/>
        <v>1245</v>
      </c>
      <c r="B1267" s="26">
        <f t="shared" si="535"/>
        <v>10</v>
      </c>
      <c r="C1267" s="15" t="s">
        <v>83</v>
      </c>
      <c r="D1267" s="2" t="s">
        <v>1132</v>
      </c>
      <c r="E1267" s="30">
        <f t="shared" si="536"/>
        <v>760201.99</v>
      </c>
      <c r="F1267" s="1">
        <v>0</v>
      </c>
      <c r="G1267" s="1">
        <v>0</v>
      </c>
      <c r="H1267" s="12">
        <v>185688.33</v>
      </c>
      <c r="I1267" s="12">
        <v>301171.53000000003</v>
      </c>
      <c r="J1267" s="1">
        <v>0</v>
      </c>
      <c r="K1267" s="1">
        <v>0</v>
      </c>
      <c r="L1267" s="12">
        <v>209240.47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32">
        <v>32582.739999999998</v>
      </c>
      <c r="S1267" s="32">
        <v>21583</v>
      </c>
      <c r="T1267" s="32">
        <v>9935.92</v>
      </c>
      <c r="U1267" s="31"/>
      <c r="V1267" s="2" t="s">
        <v>1132</v>
      </c>
      <c r="W1267" s="10">
        <v>754774.64</v>
      </c>
      <c r="X1267" s="10">
        <v>0</v>
      </c>
      <c r="Y1267" s="10">
        <v>0</v>
      </c>
      <c r="Z1267" s="10">
        <v>186039.89</v>
      </c>
      <c r="AA1267" s="10">
        <v>300141.61</v>
      </c>
      <c r="AB1267" s="10">
        <v>0</v>
      </c>
      <c r="AC1267" s="10">
        <v>0</v>
      </c>
      <c r="AD1267" s="10">
        <v>192166.56</v>
      </c>
      <c r="AE1267" s="10">
        <v>0</v>
      </c>
      <c r="AF1267" s="10">
        <v>0</v>
      </c>
      <c r="AG1267" s="10">
        <v>0</v>
      </c>
      <c r="AH1267" s="10">
        <v>0</v>
      </c>
      <c r="AI1267" s="10">
        <v>0</v>
      </c>
      <c r="AJ1267" s="10">
        <v>32582.739999999998</v>
      </c>
      <c r="AK1267" s="10">
        <v>30000</v>
      </c>
      <c r="AL1267" s="10">
        <v>13843.84</v>
      </c>
      <c r="AN1267" s="31">
        <f t="shared" si="480"/>
        <v>5427.3499999999767</v>
      </c>
      <c r="AO1267" s="13">
        <f t="shared" si="481"/>
        <v>0</v>
      </c>
      <c r="AP1267" s="13">
        <f t="shared" si="482"/>
        <v>-8417</v>
      </c>
      <c r="AQ1267" s="13">
        <f t="shared" si="483"/>
        <v>-3907.92</v>
      </c>
      <c r="AR1267" s="13">
        <f t="shared" si="484"/>
        <v>17752.269999999975</v>
      </c>
    </row>
    <row r="1268" spans="1:44" x14ac:dyDescent="0.25">
      <c r="A1268" s="5">
        <f t="shared" si="537"/>
        <v>1246</v>
      </c>
      <c r="B1268" s="26">
        <f t="shared" si="535"/>
        <v>11</v>
      </c>
      <c r="C1268" s="15" t="s">
        <v>83</v>
      </c>
      <c r="D1268" s="2" t="s">
        <v>765</v>
      </c>
      <c r="E1268" s="30">
        <f t="shared" si="536"/>
        <v>11218144.539999999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32">
        <v>3063184.29</v>
      </c>
      <c r="P1268" s="32">
        <v>3502935.52</v>
      </c>
      <c r="Q1268" s="32">
        <v>3938426.05</v>
      </c>
      <c r="R1268" s="32">
        <v>469109.82000000007</v>
      </c>
      <c r="S1268" s="32">
        <v>31775</v>
      </c>
      <c r="T1268" s="32">
        <v>212713.86</v>
      </c>
      <c r="U1268" s="31"/>
      <c r="V1268" s="2" t="s">
        <v>765</v>
      </c>
      <c r="W1268" s="10">
        <v>10825809.049999999</v>
      </c>
      <c r="X1268" s="10">
        <v>0</v>
      </c>
      <c r="Y1268" s="10">
        <v>0</v>
      </c>
      <c r="Z1268" s="10">
        <v>0</v>
      </c>
      <c r="AA1268" s="10">
        <v>0</v>
      </c>
      <c r="AB1268" s="10">
        <v>0</v>
      </c>
      <c r="AC1268" s="10">
        <v>0</v>
      </c>
      <c r="AD1268" s="10">
        <v>0</v>
      </c>
      <c r="AE1268" s="10">
        <v>0</v>
      </c>
      <c r="AF1268" s="10">
        <v>0</v>
      </c>
      <c r="AG1268" s="10">
        <v>3024266.43</v>
      </c>
      <c r="AH1268" s="10">
        <v>3503742.86</v>
      </c>
      <c r="AI1268" s="10">
        <v>3779177.72</v>
      </c>
      <c r="AJ1268" s="10">
        <v>278271.27999999997</v>
      </c>
      <c r="AK1268" s="10">
        <v>30000</v>
      </c>
      <c r="AL1268" s="10">
        <v>210350.76</v>
      </c>
      <c r="AN1268" s="31">
        <f t="shared" si="480"/>
        <v>392335.49000000022</v>
      </c>
      <c r="AO1268" s="13">
        <f t="shared" si="481"/>
        <v>190838.5400000001</v>
      </c>
      <c r="AP1268" s="13">
        <f t="shared" si="482"/>
        <v>1775</v>
      </c>
      <c r="AQ1268" s="13">
        <f t="shared" si="483"/>
        <v>2363.0999999999767</v>
      </c>
      <c r="AR1268" s="13">
        <f t="shared" si="484"/>
        <v>197358.85000000015</v>
      </c>
    </row>
    <row r="1269" spans="1:44" x14ac:dyDescent="0.25">
      <c r="A1269" s="5">
        <f t="shared" si="537"/>
        <v>1247</v>
      </c>
      <c r="B1269" s="26">
        <f t="shared" si="535"/>
        <v>12</v>
      </c>
      <c r="C1269" s="15" t="s">
        <v>49</v>
      </c>
      <c r="D1269" s="2" t="s">
        <v>1133</v>
      </c>
      <c r="E1269" s="30">
        <f t="shared" si="536"/>
        <v>13164214.120000001</v>
      </c>
      <c r="F1269" s="32">
        <v>5891866.0199999996</v>
      </c>
      <c r="G1269" s="32">
        <v>3097368.35</v>
      </c>
      <c r="H1269" s="32">
        <v>1293285.1000000001</v>
      </c>
      <c r="I1269" s="32">
        <v>1926551.21</v>
      </c>
      <c r="J1269" s="1">
        <v>0</v>
      </c>
      <c r="K1269" s="1">
        <v>0</v>
      </c>
      <c r="L1269" s="32">
        <v>408942.57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32">
        <v>269275.15000000002</v>
      </c>
      <c r="S1269" s="32">
        <v>27761</v>
      </c>
      <c r="T1269" s="32">
        <v>249164.72000000003</v>
      </c>
      <c r="U1269" s="31"/>
      <c r="V1269" s="2" t="s">
        <v>1133</v>
      </c>
      <c r="W1269" s="10">
        <v>12778182.113467254</v>
      </c>
      <c r="X1269" s="10">
        <v>5665515.9699999997</v>
      </c>
      <c r="Y1269" s="10">
        <v>3019768.83</v>
      </c>
      <c r="Z1269" s="10">
        <v>1272485.8700000001</v>
      </c>
      <c r="AA1269" s="10">
        <v>1888097.81</v>
      </c>
      <c r="AB1269" s="10">
        <v>0</v>
      </c>
      <c r="AC1269" s="10">
        <v>0</v>
      </c>
      <c r="AD1269" s="10">
        <v>380614.87</v>
      </c>
      <c r="AE1269" s="10">
        <v>0</v>
      </c>
      <c r="AF1269" s="10">
        <v>0</v>
      </c>
      <c r="AG1269" s="10">
        <v>0</v>
      </c>
      <c r="AH1269" s="10">
        <v>0</v>
      </c>
      <c r="AI1269" s="10">
        <v>0</v>
      </c>
      <c r="AJ1269" s="10">
        <v>272178.68346725276</v>
      </c>
      <c r="AK1269" s="10">
        <v>30000</v>
      </c>
      <c r="AL1269" s="10">
        <v>249520.08000000002</v>
      </c>
      <c r="AN1269" s="31">
        <f t="shared" si="480"/>
        <v>386032.0065327473</v>
      </c>
      <c r="AO1269" s="13">
        <f t="shared" si="481"/>
        <v>-2903.5334672527388</v>
      </c>
      <c r="AP1269" s="13">
        <f t="shared" si="482"/>
        <v>-2239</v>
      </c>
      <c r="AQ1269" s="13">
        <f t="shared" si="483"/>
        <v>-355.35999999998603</v>
      </c>
      <c r="AR1269" s="13">
        <f t="shared" si="484"/>
        <v>391529.9</v>
      </c>
    </row>
    <row r="1270" spans="1:44" x14ac:dyDescent="0.25">
      <c r="A1270" s="5">
        <f t="shared" si="537"/>
        <v>1248</v>
      </c>
      <c r="B1270" s="26">
        <f t="shared" si="535"/>
        <v>13</v>
      </c>
      <c r="C1270" s="15" t="s">
        <v>49</v>
      </c>
      <c r="D1270" s="2" t="s">
        <v>369</v>
      </c>
      <c r="E1270" s="30">
        <f t="shared" si="536"/>
        <v>18363192.609999996</v>
      </c>
      <c r="F1270" s="32">
        <v>7055351.2000000002</v>
      </c>
      <c r="G1270" s="32">
        <v>3950829.61</v>
      </c>
      <c r="H1270" s="32">
        <v>1244529.5</v>
      </c>
      <c r="I1270" s="32">
        <v>1660138</v>
      </c>
      <c r="J1270" s="1">
        <v>0</v>
      </c>
      <c r="K1270" s="1">
        <v>0</v>
      </c>
      <c r="L1270" s="32">
        <v>534000.07999999996</v>
      </c>
      <c r="M1270" s="1">
        <v>0</v>
      </c>
      <c r="N1270" s="32">
        <v>3078191.06</v>
      </c>
      <c r="O1270" s="1">
        <v>0</v>
      </c>
      <c r="P1270" s="1">
        <v>0</v>
      </c>
      <c r="Q1270" s="1">
        <v>0</v>
      </c>
      <c r="R1270" s="32">
        <v>460626.08</v>
      </c>
      <c r="S1270" s="32">
        <v>32812</v>
      </c>
      <c r="T1270" s="32">
        <v>346715.07999999996</v>
      </c>
      <c r="U1270" s="31"/>
      <c r="V1270" s="2" t="s">
        <v>369</v>
      </c>
      <c r="W1270" s="10">
        <v>17744571.286319487</v>
      </c>
      <c r="X1270" s="10">
        <v>6799220.7699999996</v>
      </c>
      <c r="Y1270" s="10">
        <v>3854821.57</v>
      </c>
      <c r="Z1270" s="10">
        <v>1243650.0900000001</v>
      </c>
      <c r="AA1270" s="10">
        <v>1658829.41</v>
      </c>
      <c r="AB1270" s="10">
        <v>0</v>
      </c>
      <c r="AC1270" s="10">
        <v>0</v>
      </c>
      <c r="AD1270" s="10">
        <v>497179.28</v>
      </c>
      <c r="AE1270" s="10">
        <v>0</v>
      </c>
      <c r="AF1270" s="10">
        <v>2850297.71</v>
      </c>
      <c r="AG1270" s="10">
        <v>0</v>
      </c>
      <c r="AH1270" s="10">
        <v>0</v>
      </c>
      <c r="AI1270" s="10">
        <v>0</v>
      </c>
      <c r="AJ1270" s="10">
        <v>465592.89631949033</v>
      </c>
      <c r="AK1270" s="10">
        <v>30000</v>
      </c>
      <c r="AL1270" s="10">
        <v>344979.56000000006</v>
      </c>
      <c r="AN1270" s="31">
        <f t="shared" si="480"/>
        <v>618621.32368050888</v>
      </c>
      <c r="AO1270" s="13">
        <f t="shared" si="481"/>
        <v>-4966.8163194903173</v>
      </c>
      <c r="AP1270" s="13">
        <f t="shared" si="482"/>
        <v>2812</v>
      </c>
      <c r="AQ1270" s="13">
        <f t="shared" si="483"/>
        <v>1735.5199999999022</v>
      </c>
      <c r="AR1270" s="13">
        <f t="shared" si="484"/>
        <v>619040.6199999993</v>
      </c>
    </row>
    <row r="1271" spans="1:44" x14ac:dyDescent="0.25">
      <c r="A1271" s="5">
        <f t="shared" si="537"/>
        <v>1249</v>
      </c>
      <c r="B1271" s="26">
        <f t="shared" si="535"/>
        <v>14</v>
      </c>
      <c r="C1271" s="15" t="s">
        <v>49</v>
      </c>
      <c r="D1271" s="2" t="s">
        <v>769</v>
      </c>
      <c r="E1271" s="30">
        <f t="shared" si="536"/>
        <v>29262838.239999998</v>
      </c>
      <c r="F1271" s="32">
        <v>14695698.890000001</v>
      </c>
      <c r="G1271" s="32">
        <v>7763095.2699999996</v>
      </c>
      <c r="H1271" s="32">
        <v>0</v>
      </c>
      <c r="I1271" s="32">
        <v>4841144.2</v>
      </c>
      <c r="J1271" s="1">
        <v>0</v>
      </c>
      <c r="K1271" s="1">
        <v>0</v>
      </c>
      <c r="L1271" s="32">
        <v>1015743.63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32">
        <v>359423.67</v>
      </c>
      <c r="S1271" s="32">
        <v>30000</v>
      </c>
      <c r="T1271" s="32">
        <v>557732.57999999996</v>
      </c>
      <c r="U1271" s="31"/>
      <c r="V1271" s="2" t="s">
        <v>769</v>
      </c>
      <c r="W1271" s="10">
        <v>28162947.519999996</v>
      </c>
      <c r="X1271" s="10">
        <v>14075506.699999999</v>
      </c>
      <c r="Y1271" s="10">
        <v>7502366.3499999996</v>
      </c>
      <c r="Z1271" s="10">
        <v>0</v>
      </c>
      <c r="AA1271" s="10">
        <v>4690823.1100000003</v>
      </c>
      <c r="AB1271" s="10">
        <v>0</v>
      </c>
      <c r="AC1271" s="10">
        <v>0</v>
      </c>
      <c r="AD1271" s="10">
        <v>945606.25</v>
      </c>
      <c r="AE1271" s="10">
        <v>0</v>
      </c>
      <c r="AF1271" s="10">
        <v>0</v>
      </c>
      <c r="AG1271" s="10">
        <v>0</v>
      </c>
      <c r="AH1271" s="10">
        <v>0</v>
      </c>
      <c r="AI1271" s="10">
        <v>0</v>
      </c>
      <c r="AJ1271" s="10">
        <v>363251.18999999994</v>
      </c>
      <c r="AK1271" s="10">
        <v>30000</v>
      </c>
      <c r="AL1271" s="10">
        <v>555393.91999999993</v>
      </c>
      <c r="AN1271" s="31">
        <f t="shared" ref="AN1271:AN1339" si="538">+E1271-W1271</f>
        <v>1099890.7200000025</v>
      </c>
      <c r="AO1271" s="13">
        <f t="shared" ref="AO1271:AO1339" si="539">+R1271-AJ1271</f>
        <v>-3827.5199999999604</v>
      </c>
      <c r="AP1271" s="13">
        <f t="shared" ref="AP1271:AP1339" si="540">+S1271-AK1271</f>
        <v>0</v>
      </c>
      <c r="AQ1271" s="13">
        <f t="shared" ref="AQ1271:AQ1339" si="541">+T1271-AL1271</f>
        <v>2338.6600000000326</v>
      </c>
      <c r="AR1271" s="13">
        <f t="shared" ref="AR1271:AR1339" si="542">+AN1271-AO1271-AP1271-AQ1271</f>
        <v>1101379.5800000024</v>
      </c>
    </row>
    <row r="1272" spans="1:44" x14ac:dyDescent="0.25">
      <c r="A1272" s="5">
        <f t="shared" si="537"/>
        <v>1250</v>
      </c>
      <c r="B1272" s="26">
        <f t="shared" si="535"/>
        <v>15</v>
      </c>
      <c r="C1272" s="15" t="s">
        <v>49</v>
      </c>
      <c r="D1272" s="2" t="s">
        <v>378</v>
      </c>
      <c r="E1272" s="30">
        <f t="shared" si="536"/>
        <v>12755084.500000002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32">
        <v>1590268.15</v>
      </c>
      <c r="O1272" s="1">
        <v>0</v>
      </c>
      <c r="P1272" s="1">
        <v>10795068.970000001</v>
      </c>
      <c r="Q1272" s="1">
        <v>0</v>
      </c>
      <c r="R1272" s="32">
        <v>86985.4</v>
      </c>
      <c r="S1272" s="32">
        <v>30000</v>
      </c>
      <c r="T1272" s="32">
        <f>32454.46+220307.52</f>
        <v>252761.97999999998</v>
      </c>
      <c r="U1272" s="31"/>
      <c r="V1272" s="2" t="s">
        <v>378</v>
      </c>
      <c r="W1272" s="10">
        <v>1650591.26</v>
      </c>
      <c r="X1272" s="10">
        <v>0</v>
      </c>
      <c r="Y1272" s="10">
        <v>0</v>
      </c>
      <c r="Z1272" s="10">
        <v>0</v>
      </c>
      <c r="AA1272" s="10">
        <v>0</v>
      </c>
      <c r="AB1272" s="10">
        <v>0</v>
      </c>
      <c r="AC1272" s="10">
        <v>0</v>
      </c>
      <c r="AD1272" s="10">
        <v>0</v>
      </c>
      <c r="AE1272" s="10">
        <v>0</v>
      </c>
      <c r="AF1272" s="10">
        <v>1502933.74</v>
      </c>
      <c r="AG1272" s="10">
        <v>0</v>
      </c>
      <c r="AH1272" s="10">
        <v>0</v>
      </c>
      <c r="AI1272" s="10">
        <v>0</v>
      </c>
      <c r="AJ1272" s="10">
        <v>86985.4</v>
      </c>
      <c r="AK1272" s="10">
        <v>30000</v>
      </c>
      <c r="AL1272" s="10">
        <v>30672.12</v>
      </c>
      <c r="AN1272" s="31">
        <f t="shared" si="538"/>
        <v>11104493.240000002</v>
      </c>
      <c r="AO1272" s="13">
        <f t="shared" si="539"/>
        <v>0</v>
      </c>
      <c r="AP1272" s="13">
        <f t="shared" si="540"/>
        <v>0</v>
      </c>
      <c r="AQ1272" s="13">
        <f t="shared" si="541"/>
        <v>222089.86</v>
      </c>
      <c r="AR1272" s="13">
        <f t="shared" si="542"/>
        <v>10882403.380000003</v>
      </c>
    </row>
    <row r="1273" spans="1:44" x14ac:dyDescent="0.25">
      <c r="A1273" s="5">
        <f t="shared" si="537"/>
        <v>1251</v>
      </c>
      <c r="B1273" s="26">
        <f t="shared" si="535"/>
        <v>16</v>
      </c>
      <c r="C1273" s="15" t="s">
        <v>49</v>
      </c>
      <c r="D1273" s="2" t="s">
        <v>773</v>
      </c>
      <c r="E1273" s="30">
        <f t="shared" si="536"/>
        <v>8639358.370000001</v>
      </c>
      <c r="F1273" s="32">
        <v>3994770.89</v>
      </c>
      <c r="G1273" s="32">
        <v>2220217.86</v>
      </c>
      <c r="H1273" s="32">
        <v>692895.36</v>
      </c>
      <c r="I1273" s="32">
        <v>918844.18</v>
      </c>
      <c r="J1273" s="1">
        <v>0</v>
      </c>
      <c r="K1273" s="1">
        <v>0</v>
      </c>
      <c r="L1273" s="32">
        <v>304574.19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32">
        <v>317736.17</v>
      </c>
      <c r="S1273" s="32">
        <v>30000</v>
      </c>
      <c r="T1273" s="32">
        <v>160319.72</v>
      </c>
      <c r="U1273" s="31"/>
      <c r="V1273" s="2" t="s">
        <v>773</v>
      </c>
      <c r="W1273" s="10">
        <v>8528510.2100000009</v>
      </c>
      <c r="X1273" s="10">
        <v>3877119.98</v>
      </c>
      <c r="Y1273" s="10">
        <v>2198135.08</v>
      </c>
      <c r="Z1273" s="10">
        <v>709166.66</v>
      </c>
      <c r="AA1273" s="10">
        <v>945914.36</v>
      </c>
      <c r="AB1273" s="10">
        <v>0</v>
      </c>
      <c r="AC1273" s="10">
        <v>0</v>
      </c>
      <c r="AD1273" s="10">
        <v>283506.57</v>
      </c>
      <c r="AE1273" s="10">
        <v>0</v>
      </c>
      <c r="AF1273" s="10">
        <v>0</v>
      </c>
      <c r="AG1273" s="10">
        <v>0</v>
      </c>
      <c r="AH1273" s="10">
        <v>0</v>
      </c>
      <c r="AI1273" s="10">
        <v>0</v>
      </c>
      <c r="AJ1273" s="10">
        <v>321119.76</v>
      </c>
      <c r="AK1273" s="10">
        <v>30000</v>
      </c>
      <c r="AL1273" s="10">
        <v>163547.79999999999</v>
      </c>
      <c r="AN1273" s="31">
        <f t="shared" si="538"/>
        <v>110848.16000000015</v>
      </c>
      <c r="AO1273" s="13">
        <f t="shared" si="539"/>
        <v>-3383.5900000000256</v>
      </c>
      <c r="AP1273" s="13">
        <f t="shared" si="540"/>
        <v>0</v>
      </c>
      <c r="AQ1273" s="13">
        <f t="shared" si="541"/>
        <v>-3228.0799999999872</v>
      </c>
      <c r="AR1273" s="13">
        <f t="shared" si="542"/>
        <v>117459.83000000016</v>
      </c>
    </row>
    <row r="1274" spans="1:44" x14ac:dyDescent="0.25">
      <c r="A1274" s="5">
        <f t="shared" si="537"/>
        <v>1252</v>
      </c>
      <c r="B1274" s="26">
        <f t="shared" si="535"/>
        <v>17</v>
      </c>
      <c r="C1274" s="15" t="s">
        <v>49</v>
      </c>
      <c r="D1274" s="2" t="s">
        <v>396</v>
      </c>
      <c r="E1274" s="30">
        <f t="shared" si="536"/>
        <v>9115525.7699999977</v>
      </c>
      <c r="F1274" s="32">
        <v>3463692.45</v>
      </c>
      <c r="G1274" s="32">
        <v>1925345.01</v>
      </c>
      <c r="H1274" s="32">
        <v>598041.55000000005</v>
      </c>
      <c r="I1274" s="32">
        <v>792794.26</v>
      </c>
      <c r="J1274" s="1">
        <v>0</v>
      </c>
      <c r="K1274" s="1">
        <v>0</v>
      </c>
      <c r="L1274" s="32">
        <v>264769.13</v>
      </c>
      <c r="M1274" s="1">
        <v>0</v>
      </c>
      <c r="N1274" s="32">
        <v>1506913.41</v>
      </c>
      <c r="O1274" s="1">
        <v>0</v>
      </c>
      <c r="P1274" s="1">
        <v>0</v>
      </c>
      <c r="Q1274" s="1">
        <v>0</v>
      </c>
      <c r="R1274" s="32">
        <v>367936.86</v>
      </c>
      <c r="S1274" s="32">
        <v>26915</v>
      </c>
      <c r="T1274" s="32">
        <v>169118.1</v>
      </c>
      <c r="U1274" s="31"/>
      <c r="V1274" s="2" t="s">
        <v>396</v>
      </c>
      <c r="W1274" s="10">
        <v>8949223.8798859697</v>
      </c>
      <c r="X1274" s="10">
        <v>3369191.61</v>
      </c>
      <c r="Y1274" s="10">
        <v>1910164.84</v>
      </c>
      <c r="Z1274" s="10">
        <v>616261.12</v>
      </c>
      <c r="AA1274" s="10">
        <v>821993.32</v>
      </c>
      <c r="AB1274" s="10">
        <v>0</v>
      </c>
      <c r="AC1274" s="10">
        <v>0</v>
      </c>
      <c r="AD1274" s="10">
        <v>246365.33</v>
      </c>
      <c r="AE1274" s="10">
        <v>0</v>
      </c>
      <c r="AF1274" s="10">
        <v>1412397.02</v>
      </c>
      <c r="AG1274" s="10">
        <v>0</v>
      </c>
      <c r="AH1274" s="10">
        <v>0</v>
      </c>
      <c r="AI1274" s="10">
        <v>0</v>
      </c>
      <c r="AJ1274" s="10">
        <v>371904.23988596996</v>
      </c>
      <c r="AK1274" s="10">
        <v>30000</v>
      </c>
      <c r="AL1274" s="10">
        <v>170946.39999999997</v>
      </c>
      <c r="AN1274" s="31">
        <f t="shared" si="538"/>
        <v>166301.89011402801</v>
      </c>
      <c r="AO1274" s="13">
        <f t="shared" si="539"/>
        <v>-3967.3798859699746</v>
      </c>
      <c r="AP1274" s="13">
        <f t="shared" si="540"/>
        <v>-3085</v>
      </c>
      <c r="AQ1274" s="13">
        <f t="shared" si="541"/>
        <v>-1828.2999999999593</v>
      </c>
      <c r="AR1274" s="13">
        <f t="shared" si="542"/>
        <v>175182.56999999794</v>
      </c>
    </row>
    <row r="1275" spans="1:44" x14ac:dyDescent="0.25">
      <c r="A1275" s="5">
        <f t="shared" si="537"/>
        <v>1253</v>
      </c>
      <c r="B1275" s="26">
        <f t="shared" si="535"/>
        <v>18</v>
      </c>
      <c r="C1275" s="15" t="s">
        <v>49</v>
      </c>
      <c r="D1275" s="2" t="s">
        <v>401</v>
      </c>
      <c r="E1275" s="30">
        <f t="shared" si="536"/>
        <v>4935125.24</v>
      </c>
      <c r="F1275" s="32">
        <v>3754109.73</v>
      </c>
      <c r="G1275" s="1">
        <v>0</v>
      </c>
      <c r="H1275" s="32">
        <v>651391.84</v>
      </c>
      <c r="I1275" s="1">
        <v>0</v>
      </c>
      <c r="J1275" s="1">
        <v>0</v>
      </c>
      <c r="K1275" s="1">
        <v>0</v>
      </c>
      <c r="L1275" s="32">
        <v>286425.3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32">
        <v>138093.17000000001</v>
      </c>
      <c r="S1275" s="32">
        <v>15197</v>
      </c>
      <c r="T1275" s="32">
        <v>89908.2</v>
      </c>
      <c r="U1275" s="31"/>
      <c r="V1275" s="2" t="s">
        <v>401</v>
      </c>
      <c r="W1275" s="10">
        <v>4827951.1772601325</v>
      </c>
      <c r="X1275" s="10">
        <v>3634617.24</v>
      </c>
      <c r="Y1275" s="10">
        <v>0</v>
      </c>
      <c r="Z1275" s="10">
        <v>664810.31000000006</v>
      </c>
      <c r="AA1275" s="10">
        <v>0</v>
      </c>
      <c r="AB1275" s="10">
        <v>0</v>
      </c>
      <c r="AC1275" s="10">
        <v>0</v>
      </c>
      <c r="AD1275" s="10">
        <v>265774.03999999998</v>
      </c>
      <c r="AE1275" s="10">
        <v>0</v>
      </c>
      <c r="AF1275" s="10">
        <v>0</v>
      </c>
      <c r="AG1275" s="10">
        <v>0</v>
      </c>
      <c r="AH1275" s="10">
        <v>0</v>
      </c>
      <c r="AI1275" s="10">
        <v>0</v>
      </c>
      <c r="AJ1275" s="10">
        <v>139582.20726013189</v>
      </c>
      <c r="AK1275" s="10">
        <v>30000</v>
      </c>
      <c r="AL1275" s="10">
        <v>93167.38</v>
      </c>
      <c r="AN1275" s="31">
        <f t="shared" si="538"/>
        <v>107174.06273986772</v>
      </c>
      <c r="AO1275" s="13">
        <f t="shared" si="539"/>
        <v>-1489.0372601318813</v>
      </c>
      <c r="AP1275" s="13">
        <f t="shared" si="540"/>
        <v>-14803</v>
      </c>
      <c r="AQ1275" s="13">
        <f t="shared" si="541"/>
        <v>-3259.1800000000076</v>
      </c>
      <c r="AR1275" s="13">
        <f t="shared" si="542"/>
        <v>126725.27999999961</v>
      </c>
    </row>
    <row r="1276" spans="1:44" x14ac:dyDescent="0.25">
      <c r="A1276" s="5">
        <f t="shared" si="537"/>
        <v>1254</v>
      </c>
      <c r="B1276" s="26">
        <f t="shared" si="535"/>
        <v>19</v>
      </c>
      <c r="C1276" s="15" t="s">
        <v>49</v>
      </c>
      <c r="D1276" s="2" t="s">
        <v>405</v>
      </c>
      <c r="E1276" s="30">
        <f t="shared" si="536"/>
        <v>12009329.719999999</v>
      </c>
      <c r="F1276" s="32">
        <v>4260993.66</v>
      </c>
      <c r="G1276" s="32">
        <v>2237994.46</v>
      </c>
      <c r="H1276" s="32">
        <v>935179.56</v>
      </c>
      <c r="I1276" s="1">
        <v>0</v>
      </c>
      <c r="J1276" s="1">
        <v>0</v>
      </c>
      <c r="K1276" s="1">
        <v>0</v>
      </c>
      <c r="L1276" s="32">
        <v>295938.5</v>
      </c>
      <c r="M1276" s="1">
        <v>0</v>
      </c>
      <c r="N1276" s="32">
        <v>3782423.1</v>
      </c>
      <c r="O1276" s="1">
        <v>0</v>
      </c>
      <c r="P1276" s="1">
        <v>0</v>
      </c>
      <c r="Q1276" s="1">
        <v>0</v>
      </c>
      <c r="R1276" s="32">
        <v>235022.41999999998</v>
      </c>
      <c r="S1276" s="32">
        <v>32868</v>
      </c>
      <c r="T1276" s="32">
        <v>228910.01999999996</v>
      </c>
      <c r="U1276" s="31"/>
      <c r="V1276" s="2" t="s">
        <v>405</v>
      </c>
      <c r="W1276" s="10">
        <v>11646419.847685654</v>
      </c>
      <c r="X1276" s="10">
        <v>4101583.9</v>
      </c>
      <c r="Y1276" s="10">
        <v>2186179.5699999998</v>
      </c>
      <c r="Z1276" s="10">
        <v>921223.7</v>
      </c>
      <c r="AA1276" s="10">
        <v>0</v>
      </c>
      <c r="AB1276" s="10">
        <v>0</v>
      </c>
      <c r="AC1276" s="10">
        <v>0</v>
      </c>
      <c r="AD1276" s="10">
        <v>275548.40000000002</v>
      </c>
      <c r="AE1276" s="10">
        <v>0</v>
      </c>
      <c r="AF1276" s="10">
        <v>3666750.39</v>
      </c>
      <c r="AG1276" s="10">
        <v>0</v>
      </c>
      <c r="AH1276" s="10">
        <v>0</v>
      </c>
      <c r="AI1276" s="10">
        <v>0</v>
      </c>
      <c r="AJ1276" s="10">
        <v>237556.62768565243</v>
      </c>
      <c r="AK1276" s="10">
        <v>30000</v>
      </c>
      <c r="AL1276" s="10">
        <v>227577.26</v>
      </c>
      <c r="AN1276" s="31">
        <f t="shared" si="538"/>
        <v>362909.87231434509</v>
      </c>
      <c r="AO1276" s="13">
        <f t="shared" si="539"/>
        <v>-2534.2076856524509</v>
      </c>
      <c r="AP1276" s="13">
        <f t="shared" si="540"/>
        <v>2868</v>
      </c>
      <c r="AQ1276" s="13">
        <f t="shared" si="541"/>
        <v>1332.7599999999511</v>
      </c>
      <c r="AR1276" s="13">
        <f t="shared" si="542"/>
        <v>361243.31999999756</v>
      </c>
    </row>
    <row r="1277" spans="1:44" x14ac:dyDescent="0.25">
      <c r="A1277" s="5">
        <f t="shared" si="537"/>
        <v>1255</v>
      </c>
      <c r="B1277" s="26">
        <f t="shared" si="535"/>
        <v>20</v>
      </c>
      <c r="C1277" s="15" t="s">
        <v>49</v>
      </c>
      <c r="D1277" s="2" t="s">
        <v>410</v>
      </c>
      <c r="E1277" s="30">
        <f t="shared" si="536"/>
        <v>15764857.609999999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3471677.87</v>
      </c>
      <c r="N1277" s="1">
        <v>0</v>
      </c>
      <c r="O1277" s="1">
        <v>0</v>
      </c>
      <c r="P1277" s="32">
        <v>11310823.83</v>
      </c>
      <c r="Q1277" s="1">
        <v>0</v>
      </c>
      <c r="R1277" s="32">
        <v>650672.21</v>
      </c>
      <c r="S1277" s="32">
        <v>30000</v>
      </c>
      <c r="T1277" s="32">
        <v>301683.7</v>
      </c>
      <c r="U1277" s="31"/>
      <c r="V1277" s="2" t="s">
        <v>410</v>
      </c>
      <c r="W1277" s="10">
        <v>15764857.610000001</v>
      </c>
      <c r="X1277" s="10">
        <v>0</v>
      </c>
      <c r="Y1277" s="10">
        <v>0</v>
      </c>
      <c r="Z1277" s="10">
        <v>0</v>
      </c>
      <c r="AA1277" s="10">
        <v>0</v>
      </c>
      <c r="AB1277" s="10">
        <v>0</v>
      </c>
      <c r="AC1277" s="10">
        <v>0</v>
      </c>
      <c r="AD1277" s="10">
        <v>0</v>
      </c>
      <c r="AE1277" s="10">
        <v>3336858.6</v>
      </c>
      <c r="AF1277" s="10">
        <v>0</v>
      </c>
      <c r="AG1277" s="10">
        <v>0</v>
      </c>
      <c r="AH1277" s="10">
        <v>11310823.83</v>
      </c>
      <c r="AI1277" s="10">
        <v>0</v>
      </c>
      <c r="AJ1277" s="10">
        <v>788242.88</v>
      </c>
      <c r="AK1277" s="10">
        <v>30000</v>
      </c>
      <c r="AL1277" s="10">
        <v>298932.30000000005</v>
      </c>
      <c r="AN1277" s="31">
        <f t="shared" si="538"/>
        <v>0</v>
      </c>
      <c r="AO1277" s="13">
        <f t="shared" si="539"/>
        <v>-137570.67000000004</v>
      </c>
      <c r="AP1277" s="13">
        <f t="shared" si="540"/>
        <v>0</v>
      </c>
      <c r="AQ1277" s="13">
        <f t="shared" si="541"/>
        <v>2751.3999999999651</v>
      </c>
      <c r="AR1277" s="13">
        <f t="shared" si="542"/>
        <v>134819.27000000008</v>
      </c>
    </row>
    <row r="1278" spans="1:44" x14ac:dyDescent="0.25">
      <c r="A1278" s="5">
        <f t="shared" si="537"/>
        <v>1256</v>
      </c>
      <c r="B1278" s="26">
        <f t="shared" si="535"/>
        <v>21</v>
      </c>
      <c r="C1278" s="15" t="s">
        <v>49</v>
      </c>
      <c r="D1278" s="2" t="s">
        <v>803</v>
      </c>
      <c r="E1278" s="30">
        <f t="shared" si="536"/>
        <v>14697463.680000002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3471960.54</v>
      </c>
      <c r="N1278" s="1">
        <v>0</v>
      </c>
      <c r="O1278" s="1">
        <v>0</v>
      </c>
      <c r="P1278" s="32">
        <v>10317566.49</v>
      </c>
      <c r="Q1278" s="1">
        <v>0</v>
      </c>
      <c r="R1278" s="32">
        <v>596517.7300000001</v>
      </c>
      <c r="S1278" s="32">
        <v>30000</v>
      </c>
      <c r="T1278" s="32">
        <v>281418.92</v>
      </c>
      <c r="U1278" s="31"/>
      <c r="V1278" s="2" t="s">
        <v>803</v>
      </c>
      <c r="W1278" s="10">
        <v>14697463.68</v>
      </c>
      <c r="X1278" s="10">
        <v>0</v>
      </c>
      <c r="Y1278" s="10">
        <v>0</v>
      </c>
      <c r="Z1278" s="10">
        <v>0</v>
      </c>
      <c r="AA1278" s="10">
        <v>0</v>
      </c>
      <c r="AB1278" s="10">
        <v>0</v>
      </c>
      <c r="AC1278" s="10">
        <v>0</v>
      </c>
      <c r="AD1278" s="10">
        <v>0</v>
      </c>
      <c r="AE1278" s="10">
        <v>3336372.21</v>
      </c>
      <c r="AF1278" s="10">
        <v>0</v>
      </c>
      <c r="AG1278" s="10">
        <v>0</v>
      </c>
      <c r="AH1278" s="10">
        <v>10317566.49</v>
      </c>
      <c r="AI1278" s="10">
        <v>0</v>
      </c>
      <c r="AJ1278" s="10">
        <v>734873.18</v>
      </c>
      <c r="AK1278" s="10">
        <v>30000</v>
      </c>
      <c r="AL1278" s="10">
        <v>278651.8</v>
      </c>
      <c r="AN1278" s="31">
        <f t="shared" si="538"/>
        <v>0</v>
      </c>
      <c r="AO1278" s="13">
        <f t="shared" si="539"/>
        <v>-138355.44999999995</v>
      </c>
      <c r="AP1278" s="13">
        <f t="shared" si="540"/>
        <v>0</v>
      </c>
      <c r="AQ1278" s="13">
        <f t="shared" si="541"/>
        <v>2767.1199999999953</v>
      </c>
      <c r="AR1278" s="13">
        <f t="shared" si="542"/>
        <v>135588.32999999996</v>
      </c>
    </row>
    <row r="1279" spans="1:44" x14ac:dyDescent="0.25">
      <c r="A1279" s="5">
        <f t="shared" si="537"/>
        <v>1257</v>
      </c>
      <c r="B1279" s="26">
        <f t="shared" si="535"/>
        <v>22</v>
      </c>
      <c r="C1279" s="15" t="s">
        <v>49</v>
      </c>
      <c r="D1279" s="2" t="s">
        <v>411</v>
      </c>
      <c r="E1279" s="30">
        <f t="shared" si="536"/>
        <v>7218855.3399999999</v>
      </c>
      <c r="F1279" s="32">
        <v>3392245.38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32">
        <v>1193200.48</v>
      </c>
      <c r="P1279" s="1">
        <v>0</v>
      </c>
      <c r="Q1279" s="32">
        <v>2275520.7200000002</v>
      </c>
      <c r="R1279" s="32">
        <v>187869.02000000002</v>
      </c>
      <c r="S1279" s="32">
        <v>30000</v>
      </c>
      <c r="T1279" s="32">
        <f>70790.24+69229.5</f>
        <v>140019.74</v>
      </c>
      <c r="U1279" s="31"/>
      <c r="V1279" s="2" t="s">
        <v>411</v>
      </c>
      <c r="W1279" s="10">
        <v>1476665.54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  <c r="AC1279" s="10">
        <v>0</v>
      </c>
      <c r="AD1279" s="10">
        <v>0</v>
      </c>
      <c r="AE1279" s="10">
        <v>0</v>
      </c>
      <c r="AF1279" s="10">
        <v>0</v>
      </c>
      <c r="AG1279" s="10">
        <v>1193200.48</v>
      </c>
      <c r="AH1279" s="10">
        <v>0</v>
      </c>
      <c r="AJ1279" s="10">
        <v>182674.82</v>
      </c>
      <c r="AK1279" s="10">
        <v>30000</v>
      </c>
      <c r="AL1279" s="10">
        <v>70790.239999999991</v>
      </c>
      <c r="AN1279" s="31">
        <f t="shared" si="538"/>
        <v>5742189.7999999998</v>
      </c>
      <c r="AO1279" s="13">
        <f t="shared" si="539"/>
        <v>5194.2000000000116</v>
      </c>
      <c r="AP1279" s="13">
        <f t="shared" si="540"/>
        <v>0</v>
      </c>
      <c r="AQ1279" s="13">
        <f t="shared" si="541"/>
        <v>69229.5</v>
      </c>
      <c r="AR1279" s="13">
        <f t="shared" si="542"/>
        <v>5667766.0999999996</v>
      </c>
    </row>
    <row r="1280" spans="1:44" x14ac:dyDescent="0.25">
      <c r="A1280" s="5">
        <f t="shared" si="537"/>
        <v>1258</v>
      </c>
      <c r="B1280" s="26">
        <f t="shared" si="535"/>
        <v>23</v>
      </c>
      <c r="C1280" s="15" t="s">
        <v>49</v>
      </c>
      <c r="D1280" s="2" t="s">
        <v>413</v>
      </c>
      <c r="E1280" s="30">
        <f t="shared" si="536"/>
        <v>3591360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3314156.16</v>
      </c>
      <c r="N1280" s="1">
        <v>0</v>
      </c>
      <c r="O1280" s="1">
        <v>0</v>
      </c>
      <c r="P1280" s="1">
        <v>0</v>
      </c>
      <c r="Q1280" s="1">
        <v>0</v>
      </c>
      <c r="R1280" s="32">
        <v>179568</v>
      </c>
      <c r="S1280" s="32">
        <v>30000</v>
      </c>
      <c r="T1280" s="32">
        <v>67635.839999999997</v>
      </c>
      <c r="U1280" s="31"/>
      <c r="V1280" s="2" t="s">
        <v>413</v>
      </c>
      <c r="W1280" s="10">
        <v>3591360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  <c r="AC1280" s="10">
        <v>0</v>
      </c>
      <c r="AD1280" s="10">
        <v>0</v>
      </c>
      <c r="AE1280" s="10">
        <v>3314156.16</v>
      </c>
      <c r="AF1280" s="10">
        <v>0</v>
      </c>
      <c r="AG1280" s="10">
        <v>0</v>
      </c>
      <c r="AH1280" s="10">
        <v>0</v>
      </c>
      <c r="AI1280" s="10">
        <v>0</v>
      </c>
      <c r="AJ1280" s="10">
        <v>179568</v>
      </c>
      <c r="AK1280" s="10">
        <v>30000</v>
      </c>
      <c r="AL1280" s="10">
        <v>67635.839999999997</v>
      </c>
      <c r="AN1280" s="31">
        <f t="shared" si="538"/>
        <v>0</v>
      </c>
      <c r="AO1280" s="13">
        <f t="shared" si="539"/>
        <v>0</v>
      </c>
      <c r="AP1280" s="13">
        <f t="shared" si="540"/>
        <v>0</v>
      </c>
      <c r="AQ1280" s="13">
        <f t="shared" si="541"/>
        <v>0</v>
      </c>
      <c r="AR1280" s="13">
        <f t="shared" si="542"/>
        <v>0</v>
      </c>
    </row>
    <row r="1281" spans="1:44" x14ac:dyDescent="0.25">
      <c r="A1281" s="5">
        <f t="shared" si="537"/>
        <v>1259</v>
      </c>
      <c r="B1281" s="26">
        <f t="shared" si="535"/>
        <v>24</v>
      </c>
      <c r="C1281" s="15" t="s">
        <v>49</v>
      </c>
      <c r="D1281" s="2" t="s">
        <v>1134</v>
      </c>
      <c r="E1281" s="30">
        <f t="shared" si="536"/>
        <v>2437596.35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32">
        <v>2271584.62</v>
      </c>
      <c r="P1281" s="1">
        <v>0</v>
      </c>
      <c r="Q1281" s="1">
        <v>0</v>
      </c>
      <c r="R1281" s="32">
        <v>107081.87</v>
      </c>
      <c r="S1281" s="32">
        <v>12571</v>
      </c>
      <c r="T1281" s="32">
        <v>46358.86</v>
      </c>
      <c r="U1281" s="31"/>
      <c r="V1281" s="2" t="s">
        <v>1134</v>
      </c>
      <c r="W1281" s="10">
        <v>2423953.0394503437</v>
      </c>
      <c r="X1281" s="10">
        <v>0</v>
      </c>
      <c r="Y1281" s="10">
        <v>0</v>
      </c>
      <c r="Z1281" s="10">
        <v>0</v>
      </c>
      <c r="AA1281" s="10">
        <v>0</v>
      </c>
      <c r="AB1281" s="10">
        <v>0</v>
      </c>
      <c r="AC1281" s="10">
        <v>0</v>
      </c>
      <c r="AD1281" s="10">
        <v>0</v>
      </c>
      <c r="AE1281" s="10">
        <v>0</v>
      </c>
      <c r="AF1281" s="10">
        <v>0</v>
      </c>
      <c r="AG1281" s="10">
        <v>2240002.19</v>
      </c>
      <c r="AH1281" s="10">
        <v>0</v>
      </c>
      <c r="AI1281" s="10">
        <v>0</v>
      </c>
      <c r="AJ1281" s="10">
        <v>108236.50945034376</v>
      </c>
      <c r="AK1281" s="10">
        <v>30000</v>
      </c>
      <c r="AL1281" s="10">
        <v>45714.34</v>
      </c>
      <c r="AN1281" s="31">
        <f t="shared" si="538"/>
        <v>13643.310549656395</v>
      </c>
      <c r="AO1281" s="13">
        <f t="shared" si="539"/>
        <v>-1154.6394503437623</v>
      </c>
      <c r="AP1281" s="13">
        <f t="shared" si="540"/>
        <v>-17429</v>
      </c>
      <c r="AQ1281" s="13">
        <f t="shared" si="541"/>
        <v>644.52000000000407</v>
      </c>
      <c r="AR1281" s="13">
        <f t="shared" si="542"/>
        <v>31582.430000000153</v>
      </c>
    </row>
    <row r="1282" spans="1:44" x14ac:dyDescent="0.25">
      <c r="A1282" s="5">
        <f t="shared" si="537"/>
        <v>1260</v>
      </c>
      <c r="B1282" s="26">
        <f t="shared" si="535"/>
        <v>25</v>
      </c>
      <c r="C1282" s="15" t="s">
        <v>49</v>
      </c>
      <c r="D1282" s="2" t="s">
        <v>1135</v>
      </c>
      <c r="E1282" s="30">
        <f t="shared" si="536"/>
        <v>2533945.8800000004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32">
        <v>2361761.52</v>
      </c>
      <c r="P1282" s="1">
        <v>0</v>
      </c>
      <c r="Q1282" s="1">
        <v>0</v>
      </c>
      <c r="R1282" s="32">
        <v>109325.14</v>
      </c>
      <c r="S1282" s="32">
        <v>14660</v>
      </c>
      <c r="T1282" s="32">
        <v>48199.22</v>
      </c>
      <c r="U1282" s="31"/>
      <c r="V1282" s="2" t="s">
        <v>1135</v>
      </c>
      <c r="W1282" s="10">
        <v>2517752.5620777644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  <c r="AC1282" s="10">
        <v>0</v>
      </c>
      <c r="AD1282" s="10">
        <v>0</v>
      </c>
      <c r="AE1282" s="10">
        <v>0</v>
      </c>
      <c r="AF1282" s="10">
        <v>0</v>
      </c>
      <c r="AG1282" s="10">
        <v>2329703.61</v>
      </c>
      <c r="AH1282" s="10">
        <v>0</v>
      </c>
      <c r="AI1282" s="10">
        <v>0</v>
      </c>
      <c r="AJ1282" s="10">
        <v>110503.97207776457</v>
      </c>
      <c r="AK1282" s="10">
        <v>30000</v>
      </c>
      <c r="AL1282" s="10">
        <v>47544.98</v>
      </c>
      <c r="AN1282" s="31">
        <f t="shared" si="538"/>
        <v>16193.317922235932</v>
      </c>
      <c r="AO1282" s="13">
        <f t="shared" si="539"/>
        <v>-1178.8320777645713</v>
      </c>
      <c r="AP1282" s="13">
        <f t="shared" si="540"/>
        <v>-15340</v>
      </c>
      <c r="AQ1282" s="13">
        <f t="shared" si="541"/>
        <v>654.23999999999796</v>
      </c>
      <c r="AR1282" s="13">
        <f t="shared" si="542"/>
        <v>32057.910000000506</v>
      </c>
    </row>
    <row r="1283" spans="1:44" x14ac:dyDescent="0.25">
      <c r="A1283" s="5">
        <f t="shared" si="537"/>
        <v>1261</v>
      </c>
      <c r="B1283" s="26">
        <f t="shared" si="535"/>
        <v>26</v>
      </c>
      <c r="C1283" s="15" t="s">
        <v>49</v>
      </c>
      <c r="D1283" s="2" t="s">
        <v>422</v>
      </c>
      <c r="E1283" s="30">
        <f t="shared" si="536"/>
        <v>7068154.5200000005</v>
      </c>
      <c r="F1283" s="32">
        <v>4861813.8</v>
      </c>
      <c r="G1283" s="1">
        <v>0</v>
      </c>
      <c r="H1283" s="1">
        <v>0</v>
      </c>
      <c r="I1283" s="32">
        <v>1584660.7</v>
      </c>
      <c r="J1283" s="1">
        <v>0</v>
      </c>
      <c r="K1283" s="1">
        <v>0</v>
      </c>
      <c r="L1283" s="32">
        <v>338187.9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32">
        <v>133580.40000000002</v>
      </c>
      <c r="S1283" s="32">
        <v>18351</v>
      </c>
      <c r="T1283" s="32">
        <v>131560.72</v>
      </c>
      <c r="U1283" s="31"/>
      <c r="V1283" s="2" t="s">
        <v>422</v>
      </c>
      <c r="W1283" s="10">
        <v>6849767.5908351652</v>
      </c>
      <c r="X1283" s="10">
        <v>4677844.6399999997</v>
      </c>
      <c r="Y1283" s="10">
        <v>0</v>
      </c>
      <c r="Z1283" s="10">
        <v>0</v>
      </c>
      <c r="AA1283" s="10">
        <v>1558945.08</v>
      </c>
      <c r="AB1283" s="10">
        <v>0</v>
      </c>
      <c r="AC1283" s="10">
        <v>0</v>
      </c>
      <c r="AD1283" s="10">
        <v>314262.15000000002</v>
      </c>
      <c r="AE1283" s="10">
        <v>0</v>
      </c>
      <c r="AF1283" s="10">
        <v>0</v>
      </c>
      <c r="AG1283" s="10">
        <v>0</v>
      </c>
      <c r="AH1283" s="10">
        <v>0</v>
      </c>
      <c r="AI1283" s="10">
        <v>0</v>
      </c>
      <c r="AJ1283" s="10">
        <v>135020.78083516486</v>
      </c>
      <c r="AK1283" s="10">
        <v>30000</v>
      </c>
      <c r="AL1283" s="10">
        <v>133694.94</v>
      </c>
      <c r="AN1283" s="31">
        <f t="shared" si="538"/>
        <v>218386.92916483525</v>
      </c>
      <c r="AO1283" s="13">
        <f t="shared" si="539"/>
        <v>-1440.3808351648331</v>
      </c>
      <c r="AP1283" s="13">
        <f t="shared" si="540"/>
        <v>-11649</v>
      </c>
      <c r="AQ1283" s="13">
        <f t="shared" si="541"/>
        <v>-2134.2200000000012</v>
      </c>
      <c r="AR1283" s="13">
        <f t="shared" si="542"/>
        <v>233610.53000000009</v>
      </c>
    </row>
    <row r="1284" spans="1:44" x14ac:dyDescent="0.25">
      <c r="A1284" s="5">
        <f t="shared" si="537"/>
        <v>1262</v>
      </c>
      <c r="B1284" s="26">
        <f t="shared" si="535"/>
        <v>27</v>
      </c>
      <c r="C1284" s="15" t="s">
        <v>49</v>
      </c>
      <c r="D1284" s="2" t="s">
        <v>424</v>
      </c>
      <c r="E1284" s="30">
        <f t="shared" si="536"/>
        <v>9252415.8300000001</v>
      </c>
      <c r="F1284" s="1">
        <v>3487710.76</v>
      </c>
      <c r="G1284" s="1">
        <v>0</v>
      </c>
      <c r="H1284" s="1"/>
      <c r="I1284" s="1">
        <v>742928.21</v>
      </c>
      <c r="J1284" s="1">
        <v>0</v>
      </c>
      <c r="K1284" s="1">
        <v>0</v>
      </c>
      <c r="L1284" s="1">
        <v>0</v>
      </c>
      <c r="M1284" s="1">
        <v>3470569.19</v>
      </c>
      <c r="N1284" s="1">
        <v>0</v>
      </c>
      <c r="O1284" s="32">
        <v>1219914.76</v>
      </c>
      <c r="P1284" s="1">
        <v>0</v>
      </c>
      <c r="Q1284" s="1">
        <v>0</v>
      </c>
      <c r="R1284" s="32">
        <v>182331.19</v>
      </c>
      <c r="S1284" s="32">
        <v>10437</v>
      </c>
      <c r="T1284" s="32">
        <f>95724.16+42800.56</f>
        <v>138524.72</v>
      </c>
      <c r="U1284" s="31"/>
      <c r="V1284" s="2" t="s">
        <v>424</v>
      </c>
      <c r="W1284" s="10">
        <v>4871432.5369681995</v>
      </c>
      <c r="X1284" s="10">
        <v>0</v>
      </c>
      <c r="Y1284" s="10">
        <v>0</v>
      </c>
      <c r="Z1284" s="10">
        <v>0</v>
      </c>
      <c r="AA1284" s="10">
        <v>0</v>
      </c>
      <c r="AB1284" s="10">
        <v>0</v>
      </c>
      <c r="AC1284" s="10">
        <v>0</v>
      </c>
      <c r="AD1284" s="10">
        <v>0</v>
      </c>
      <c r="AE1284" s="10">
        <v>3322349.79</v>
      </c>
      <c r="AF1284" s="10">
        <v>0</v>
      </c>
      <c r="AG1284" s="10">
        <v>1283677.1299999999</v>
      </c>
      <c r="AH1284" s="10">
        <v>0</v>
      </c>
      <c r="AI1284" s="10">
        <v>0</v>
      </c>
      <c r="AJ1284" s="10">
        <v>141405.05696819976</v>
      </c>
      <c r="AK1284" s="10">
        <v>30000</v>
      </c>
      <c r="AL1284" s="10">
        <v>94000.56</v>
      </c>
      <c r="AN1284" s="31">
        <f t="shared" si="538"/>
        <v>4380983.2930318005</v>
      </c>
      <c r="AO1284" s="13">
        <f t="shared" si="539"/>
        <v>40926.133031800244</v>
      </c>
      <c r="AP1284" s="13">
        <f t="shared" si="540"/>
        <v>-19563</v>
      </c>
      <c r="AQ1284" s="13">
        <f t="shared" si="541"/>
        <v>44524.160000000003</v>
      </c>
      <c r="AR1284" s="13">
        <f t="shared" si="542"/>
        <v>4315096</v>
      </c>
    </row>
    <row r="1285" spans="1:44" x14ac:dyDescent="0.25">
      <c r="A1285" s="5">
        <f t="shared" si="537"/>
        <v>1263</v>
      </c>
      <c r="B1285" s="26">
        <f t="shared" si="535"/>
        <v>28</v>
      </c>
      <c r="C1285" s="15" t="s">
        <v>49</v>
      </c>
      <c r="D1285" s="2" t="s">
        <v>92</v>
      </c>
      <c r="E1285" s="30">
        <f t="shared" si="536"/>
        <v>7099874.1699999999</v>
      </c>
      <c r="F1285" s="32">
        <v>4957522.33</v>
      </c>
      <c r="G1285" s="32">
        <v>0</v>
      </c>
      <c r="H1285" s="32">
        <v>0</v>
      </c>
      <c r="I1285" s="32">
        <v>1595161.02</v>
      </c>
      <c r="J1285" s="32">
        <v>0</v>
      </c>
      <c r="K1285" s="32">
        <v>0</v>
      </c>
      <c r="L1285" s="32">
        <v>0</v>
      </c>
      <c r="M1285" s="32">
        <v>0</v>
      </c>
      <c r="N1285" s="32">
        <v>0</v>
      </c>
      <c r="O1285" s="32">
        <v>0</v>
      </c>
      <c r="P1285" s="12">
        <v>0</v>
      </c>
      <c r="Q1285" s="32">
        <v>0</v>
      </c>
      <c r="R1285" s="32">
        <v>446492.87000000005</v>
      </c>
      <c r="S1285" s="32">
        <v>10000</v>
      </c>
      <c r="T1285" s="1">
        <v>90697.95</v>
      </c>
      <c r="U1285" s="31"/>
      <c r="V1285" s="2"/>
      <c r="AN1285" s="31"/>
      <c r="AO1285" s="13"/>
      <c r="AP1285" s="13"/>
      <c r="AQ1285" s="13"/>
      <c r="AR1285" s="13"/>
    </row>
    <row r="1286" spans="1:44" x14ac:dyDescent="0.25">
      <c r="A1286" s="5">
        <f t="shared" si="537"/>
        <v>1264</v>
      </c>
      <c r="B1286" s="26">
        <f t="shared" si="535"/>
        <v>29</v>
      </c>
      <c r="C1286" s="15" t="s">
        <v>49</v>
      </c>
      <c r="D1286" s="2" t="s">
        <v>438</v>
      </c>
      <c r="E1286" s="30">
        <f t="shared" si="536"/>
        <v>7815442.3699999992</v>
      </c>
      <c r="F1286" s="32">
        <v>5361221.6399999997</v>
      </c>
      <c r="G1286" s="32">
        <v>0</v>
      </c>
      <c r="H1286" s="32">
        <v>0</v>
      </c>
      <c r="I1286" s="32">
        <v>1704594.88</v>
      </c>
      <c r="J1286" s="32">
        <v>0</v>
      </c>
      <c r="K1286" s="32">
        <v>0</v>
      </c>
      <c r="L1286" s="32">
        <v>0</v>
      </c>
      <c r="M1286" s="32">
        <v>0</v>
      </c>
      <c r="N1286" s="32">
        <v>0</v>
      </c>
      <c r="O1286" s="32">
        <v>0</v>
      </c>
      <c r="P1286" s="12">
        <v>0</v>
      </c>
      <c r="Q1286" s="32">
        <v>0</v>
      </c>
      <c r="R1286" s="32">
        <v>643152.55999999994</v>
      </c>
      <c r="S1286" s="32">
        <v>10000</v>
      </c>
      <c r="T1286" s="1">
        <v>96473.29</v>
      </c>
      <c r="U1286" s="31"/>
      <c r="V1286" s="2"/>
      <c r="AN1286" s="31"/>
      <c r="AO1286" s="13"/>
      <c r="AP1286" s="13"/>
      <c r="AQ1286" s="13"/>
      <c r="AR1286" s="13"/>
    </row>
    <row r="1287" spans="1:44" x14ac:dyDescent="0.25">
      <c r="A1287" s="5">
        <f t="shared" si="537"/>
        <v>1265</v>
      </c>
      <c r="B1287" s="26">
        <f t="shared" si="535"/>
        <v>30</v>
      </c>
      <c r="C1287" s="15" t="s">
        <v>49</v>
      </c>
      <c r="D1287" s="2" t="s">
        <v>1136</v>
      </c>
      <c r="E1287" s="30">
        <f t="shared" si="536"/>
        <v>2471342.12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32">
        <v>2303501.31</v>
      </c>
      <c r="P1287" s="1">
        <v>0</v>
      </c>
      <c r="Q1287" s="1">
        <v>0</v>
      </c>
      <c r="R1287" s="32">
        <v>109085.57</v>
      </c>
      <c r="S1287" s="32">
        <v>11745</v>
      </c>
      <c r="T1287" s="32">
        <v>47010.239999999998</v>
      </c>
      <c r="U1287" s="31"/>
      <c r="V1287" s="2" t="s">
        <v>1136</v>
      </c>
      <c r="W1287" s="10">
        <v>2458036.8247153582</v>
      </c>
      <c r="X1287" s="10">
        <v>0</v>
      </c>
      <c r="Y1287" s="10">
        <v>0</v>
      </c>
      <c r="Z1287" s="10">
        <v>0</v>
      </c>
      <c r="AA1287" s="10">
        <v>0</v>
      </c>
      <c r="AB1287" s="10">
        <v>0</v>
      </c>
      <c r="AC1287" s="10">
        <v>0</v>
      </c>
      <c r="AD1287" s="10">
        <v>0</v>
      </c>
      <c r="AE1287" s="10">
        <v>0</v>
      </c>
      <c r="AF1287" s="10">
        <v>0</v>
      </c>
      <c r="AG1287" s="10">
        <v>2271419.5099999998</v>
      </c>
      <c r="AH1287" s="10">
        <v>0</v>
      </c>
      <c r="AI1287" s="10">
        <v>0</v>
      </c>
      <c r="AJ1287" s="10">
        <v>110261.81471535822</v>
      </c>
      <c r="AK1287" s="10">
        <v>30000</v>
      </c>
      <c r="AL1287" s="10">
        <v>46355.5</v>
      </c>
      <c r="AN1287" s="31">
        <f t="shared" si="538"/>
        <v>13305.295284641907</v>
      </c>
      <c r="AO1287" s="13">
        <f t="shared" si="539"/>
        <v>-1176.2447153582179</v>
      </c>
      <c r="AP1287" s="13">
        <f t="shared" si="540"/>
        <v>-18255</v>
      </c>
      <c r="AQ1287" s="13">
        <f t="shared" si="541"/>
        <v>654.73999999999796</v>
      </c>
      <c r="AR1287" s="13">
        <f t="shared" si="542"/>
        <v>32081.800000000127</v>
      </c>
    </row>
    <row r="1288" spans="1:44" x14ac:dyDescent="0.25">
      <c r="A1288" s="5">
        <f t="shared" si="537"/>
        <v>1266</v>
      </c>
      <c r="B1288" s="26">
        <f t="shared" si="535"/>
        <v>31</v>
      </c>
      <c r="C1288" s="15" t="s">
        <v>49</v>
      </c>
      <c r="D1288" s="2" t="s">
        <v>1137</v>
      </c>
      <c r="E1288" s="30">
        <f t="shared" si="536"/>
        <v>2437931.13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32">
        <v>2260126.63</v>
      </c>
      <c r="P1288" s="1">
        <v>0</v>
      </c>
      <c r="Q1288" s="1">
        <v>0</v>
      </c>
      <c r="R1288" s="32">
        <v>120010.45999999999</v>
      </c>
      <c r="S1288" s="32">
        <v>11669</v>
      </c>
      <c r="T1288" s="32">
        <v>46125.04</v>
      </c>
      <c r="U1288" s="31"/>
      <c r="V1288" s="2" t="s">
        <v>1137</v>
      </c>
      <c r="W1288" s="10">
        <v>2437339.0749675813</v>
      </c>
      <c r="X1288" s="10">
        <v>0</v>
      </c>
      <c r="Y1288" s="10">
        <v>0</v>
      </c>
      <c r="Z1288" s="10">
        <v>0</v>
      </c>
      <c r="AA1288" s="10">
        <v>0</v>
      </c>
      <c r="AB1288" s="10">
        <v>0</v>
      </c>
      <c r="AC1288" s="10">
        <v>0</v>
      </c>
      <c r="AD1288" s="10">
        <v>0</v>
      </c>
      <c r="AE1288" s="10">
        <v>0</v>
      </c>
      <c r="AF1288" s="10">
        <v>0</v>
      </c>
      <c r="AG1288" s="10">
        <v>2240313.87</v>
      </c>
      <c r="AH1288" s="10">
        <v>0</v>
      </c>
      <c r="AI1288" s="10">
        <v>0</v>
      </c>
      <c r="AJ1288" s="10">
        <v>121304.504967581</v>
      </c>
      <c r="AK1288" s="10">
        <v>30000</v>
      </c>
      <c r="AL1288" s="10">
        <v>45720.7</v>
      </c>
      <c r="AN1288" s="31">
        <f t="shared" si="538"/>
        <v>592.05503241857514</v>
      </c>
      <c r="AO1288" s="13">
        <f t="shared" si="539"/>
        <v>-1294.0449675810087</v>
      </c>
      <c r="AP1288" s="13">
        <f t="shared" si="540"/>
        <v>-18331</v>
      </c>
      <c r="AQ1288" s="13">
        <f t="shared" si="541"/>
        <v>404.34000000000378</v>
      </c>
      <c r="AR1288" s="13">
        <f t="shared" si="542"/>
        <v>19812.75999999958</v>
      </c>
    </row>
    <row r="1289" spans="1:44" x14ac:dyDescent="0.25">
      <c r="A1289" s="5">
        <f t="shared" si="537"/>
        <v>1267</v>
      </c>
      <c r="B1289" s="26">
        <f t="shared" si="535"/>
        <v>32</v>
      </c>
      <c r="C1289" s="15" t="s">
        <v>49</v>
      </c>
      <c r="D1289" s="2" t="s">
        <v>1138</v>
      </c>
      <c r="E1289" s="30">
        <f t="shared" si="536"/>
        <v>2437596.35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32">
        <v>2257705.13</v>
      </c>
      <c r="P1289" s="1">
        <v>0</v>
      </c>
      <c r="Q1289" s="1">
        <v>0</v>
      </c>
      <c r="R1289" s="32">
        <v>121697.60000000001</v>
      </c>
      <c r="S1289" s="32">
        <v>12118</v>
      </c>
      <c r="T1289" s="32">
        <v>46075.62</v>
      </c>
      <c r="U1289" s="31"/>
      <c r="V1289" s="2" t="s">
        <v>1138</v>
      </c>
      <c r="W1289" s="10">
        <v>2438726.3666156409</v>
      </c>
      <c r="X1289" s="10">
        <v>0</v>
      </c>
      <c r="Y1289" s="10">
        <v>0</v>
      </c>
      <c r="Z1289" s="10">
        <v>0</v>
      </c>
      <c r="AA1289" s="10">
        <v>0</v>
      </c>
      <c r="AB1289" s="10">
        <v>0</v>
      </c>
      <c r="AC1289" s="10">
        <v>0</v>
      </c>
      <c r="AD1289" s="10">
        <v>0</v>
      </c>
      <c r="AE1289" s="10">
        <v>0</v>
      </c>
      <c r="AF1289" s="10">
        <v>0</v>
      </c>
      <c r="AG1289" s="10">
        <v>2240002.19</v>
      </c>
      <c r="AH1289" s="10">
        <v>0</v>
      </c>
      <c r="AI1289" s="10">
        <v>0</v>
      </c>
      <c r="AJ1289" s="10">
        <v>123009.83661564132</v>
      </c>
      <c r="AK1289" s="10">
        <v>30000</v>
      </c>
      <c r="AL1289" s="10">
        <v>45714.34</v>
      </c>
      <c r="AN1289" s="31">
        <f t="shared" si="538"/>
        <v>-1130.0166156408377</v>
      </c>
      <c r="AO1289" s="13">
        <f t="shared" si="539"/>
        <v>-1312.2366156413191</v>
      </c>
      <c r="AP1289" s="13">
        <f t="shared" si="540"/>
        <v>-17882</v>
      </c>
      <c r="AQ1289" s="13">
        <f t="shared" si="541"/>
        <v>361.28000000000611</v>
      </c>
      <c r="AR1289" s="13">
        <f t="shared" si="542"/>
        <v>17702.940000000475</v>
      </c>
    </row>
    <row r="1290" spans="1:44" x14ac:dyDescent="0.25">
      <c r="A1290" s="5">
        <f t="shared" si="537"/>
        <v>1268</v>
      </c>
      <c r="B1290" s="26">
        <f t="shared" si="535"/>
        <v>33</v>
      </c>
      <c r="C1290" s="15" t="s">
        <v>49</v>
      </c>
      <c r="D1290" s="2" t="s">
        <v>1139</v>
      </c>
      <c r="E1290" s="30">
        <f t="shared" si="536"/>
        <v>40262446.199999996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32">
        <v>37454937.409999996</v>
      </c>
      <c r="Q1290" s="1">
        <v>0</v>
      </c>
      <c r="R1290" s="32">
        <v>2013122.31</v>
      </c>
      <c r="S1290" s="32">
        <v>30000</v>
      </c>
      <c r="T1290" s="32">
        <v>764386.48</v>
      </c>
      <c r="U1290" s="31"/>
      <c r="V1290" s="2" t="s">
        <v>1139</v>
      </c>
      <c r="W1290" s="10">
        <v>40262446.199999996</v>
      </c>
      <c r="X1290" s="10">
        <v>0</v>
      </c>
      <c r="Y1290" s="10">
        <v>0</v>
      </c>
      <c r="Z1290" s="10">
        <v>0</v>
      </c>
      <c r="AA1290" s="10">
        <v>0</v>
      </c>
      <c r="AB1290" s="10">
        <v>0</v>
      </c>
      <c r="AC1290" s="10">
        <v>0</v>
      </c>
      <c r="AD1290" s="10">
        <v>0</v>
      </c>
      <c r="AE1290" s="10">
        <v>0</v>
      </c>
      <c r="AF1290" s="10">
        <v>0</v>
      </c>
      <c r="AG1290" s="10">
        <v>0</v>
      </c>
      <c r="AH1290" s="10">
        <v>37454937.409999996</v>
      </c>
      <c r="AI1290" s="10">
        <v>0</v>
      </c>
      <c r="AJ1290" s="10">
        <v>2013122.31</v>
      </c>
      <c r="AK1290" s="10">
        <v>30000</v>
      </c>
      <c r="AL1290" s="10">
        <v>764386.48</v>
      </c>
      <c r="AN1290" s="31">
        <f t="shared" si="538"/>
        <v>0</v>
      </c>
      <c r="AO1290" s="13">
        <f t="shared" si="539"/>
        <v>0</v>
      </c>
      <c r="AP1290" s="13">
        <f t="shared" si="540"/>
        <v>0</v>
      </c>
      <c r="AQ1290" s="13">
        <f t="shared" si="541"/>
        <v>0</v>
      </c>
      <c r="AR1290" s="13">
        <f t="shared" si="542"/>
        <v>0</v>
      </c>
    </row>
    <row r="1291" spans="1:44" x14ac:dyDescent="0.25">
      <c r="A1291" s="5">
        <f t="shared" si="537"/>
        <v>1269</v>
      </c>
      <c r="B1291" s="26">
        <f t="shared" si="535"/>
        <v>34</v>
      </c>
      <c r="C1291" s="15" t="s">
        <v>49</v>
      </c>
      <c r="D1291" s="2" t="s">
        <v>435</v>
      </c>
      <c r="E1291" s="30">
        <f t="shared" si="536"/>
        <v>9030483.1600000001</v>
      </c>
      <c r="F1291" s="32">
        <v>6764805.4000000004</v>
      </c>
      <c r="G1291" s="1">
        <v>0</v>
      </c>
      <c r="H1291" s="32">
        <v>1486593.58</v>
      </c>
      <c r="I1291" s="1">
        <v>0</v>
      </c>
      <c r="J1291" s="1">
        <v>0</v>
      </c>
      <c r="K1291" s="1">
        <v>0</v>
      </c>
      <c r="L1291" s="32">
        <v>468742.7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32">
        <v>124636.58</v>
      </c>
      <c r="S1291" s="32">
        <v>17309</v>
      </c>
      <c r="T1291" s="32">
        <v>168395.90000000002</v>
      </c>
      <c r="U1291" s="31"/>
      <c r="V1291" s="2" t="s">
        <v>435</v>
      </c>
      <c r="W1291" s="10">
        <v>8704939.5233281758</v>
      </c>
      <c r="X1291" s="10">
        <v>6485594.25</v>
      </c>
      <c r="Y1291" s="10">
        <v>0</v>
      </c>
      <c r="Z1291" s="10">
        <v>1456677.05</v>
      </c>
      <c r="AA1291" s="10">
        <v>0</v>
      </c>
      <c r="AB1291" s="10">
        <v>0</v>
      </c>
      <c r="AC1291" s="10">
        <v>0</v>
      </c>
      <c r="AD1291" s="10">
        <v>435708.53</v>
      </c>
      <c r="AE1291" s="10">
        <v>0</v>
      </c>
      <c r="AF1291" s="10">
        <v>0</v>
      </c>
      <c r="AG1291" s="10">
        <v>0</v>
      </c>
      <c r="AH1291" s="10">
        <v>0</v>
      </c>
      <c r="AI1291" s="10">
        <v>0</v>
      </c>
      <c r="AJ1291" s="10">
        <v>125980.51332817583</v>
      </c>
      <c r="AK1291" s="10">
        <v>30000</v>
      </c>
      <c r="AL1291" s="10">
        <v>170979.18</v>
      </c>
      <c r="AN1291" s="31">
        <f t="shared" si="538"/>
        <v>325543.63667182438</v>
      </c>
      <c r="AO1291" s="13">
        <f t="shared" si="539"/>
        <v>-1343.93332817583</v>
      </c>
      <c r="AP1291" s="13">
        <f t="shared" si="540"/>
        <v>-12691</v>
      </c>
      <c r="AQ1291" s="13">
        <f t="shared" si="541"/>
        <v>-2583.2799999999697</v>
      </c>
      <c r="AR1291" s="13">
        <f t="shared" si="542"/>
        <v>342161.85000000015</v>
      </c>
    </row>
    <row r="1292" spans="1:44" x14ac:dyDescent="0.25">
      <c r="A1292" s="5">
        <f t="shared" si="537"/>
        <v>1270</v>
      </c>
      <c r="B1292" s="26">
        <f t="shared" si="535"/>
        <v>35</v>
      </c>
      <c r="C1292" s="15" t="s">
        <v>49</v>
      </c>
      <c r="D1292" s="2" t="s">
        <v>439</v>
      </c>
      <c r="E1292" s="30">
        <f t="shared" si="536"/>
        <v>1750429.2999999998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32">
        <v>1600249.67</v>
      </c>
      <c r="O1292" s="1">
        <v>0</v>
      </c>
      <c r="P1292" s="1">
        <v>0</v>
      </c>
      <c r="Q1292" s="1">
        <v>0</v>
      </c>
      <c r="R1292" s="32">
        <v>87521.47</v>
      </c>
      <c r="S1292" s="32">
        <v>30000</v>
      </c>
      <c r="T1292" s="32">
        <v>32658.16</v>
      </c>
      <c r="U1292" s="31"/>
      <c r="V1292" s="2" t="s">
        <v>439</v>
      </c>
      <c r="W1292" s="10">
        <v>1660763.37</v>
      </c>
      <c r="X1292" s="10">
        <v>0</v>
      </c>
      <c r="Y1292" s="10">
        <v>0</v>
      </c>
      <c r="Z1292" s="10">
        <v>0</v>
      </c>
      <c r="AA1292" s="10">
        <v>0</v>
      </c>
      <c r="AB1292" s="10">
        <v>0</v>
      </c>
      <c r="AC1292" s="10">
        <v>0</v>
      </c>
      <c r="AD1292" s="10">
        <v>0</v>
      </c>
      <c r="AE1292" s="10">
        <v>0</v>
      </c>
      <c r="AF1292" s="10">
        <v>1512377.06</v>
      </c>
      <c r="AG1292" s="10">
        <v>0</v>
      </c>
      <c r="AH1292" s="10">
        <v>0</v>
      </c>
      <c r="AI1292" s="10">
        <v>0</v>
      </c>
      <c r="AJ1292" s="10">
        <v>87521.47</v>
      </c>
      <c r="AK1292" s="10">
        <v>30000</v>
      </c>
      <c r="AL1292" s="10">
        <v>30864.84</v>
      </c>
      <c r="AN1292" s="31">
        <f t="shared" si="538"/>
        <v>89665.929999999702</v>
      </c>
      <c r="AO1292" s="13">
        <f t="shared" si="539"/>
        <v>0</v>
      </c>
      <c r="AP1292" s="13">
        <f t="shared" si="540"/>
        <v>0</v>
      </c>
      <c r="AQ1292" s="13">
        <f t="shared" si="541"/>
        <v>1793.3199999999997</v>
      </c>
      <c r="AR1292" s="13">
        <f t="shared" si="542"/>
        <v>87872.609999999695</v>
      </c>
    </row>
    <row r="1293" spans="1:44" x14ac:dyDescent="0.25">
      <c r="A1293" s="5">
        <f t="shared" si="537"/>
        <v>1271</v>
      </c>
      <c r="B1293" s="26">
        <f t="shared" si="535"/>
        <v>36</v>
      </c>
      <c r="C1293" s="15" t="s">
        <v>49</v>
      </c>
      <c r="D1293" s="2" t="s">
        <v>811</v>
      </c>
      <c r="E1293" s="30">
        <f t="shared" si="536"/>
        <v>11478389.860000001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2">
        <v>0</v>
      </c>
      <c r="O1293" s="1">
        <v>0</v>
      </c>
      <c r="P1293" s="1">
        <v>10656980.970000001</v>
      </c>
      <c r="Q1293" s="1">
        <v>0</v>
      </c>
      <c r="R1293" s="32">
        <v>573919.49</v>
      </c>
      <c r="S1293" s="32">
        <v>30000</v>
      </c>
      <c r="T1293" s="32">
        <v>217489.4</v>
      </c>
      <c r="U1293" s="31"/>
      <c r="V1293" s="2"/>
      <c r="AN1293" s="31"/>
      <c r="AO1293" s="13"/>
      <c r="AP1293" s="13"/>
      <c r="AQ1293" s="13"/>
      <c r="AR1293" s="13"/>
    </row>
    <row r="1294" spans="1:44" x14ac:dyDescent="0.25">
      <c r="A1294" s="5">
        <f t="shared" si="537"/>
        <v>1272</v>
      </c>
      <c r="B1294" s="26">
        <f t="shared" si="535"/>
        <v>37</v>
      </c>
      <c r="C1294" s="15" t="s">
        <v>49</v>
      </c>
      <c r="D1294" s="2" t="s">
        <v>800</v>
      </c>
      <c r="E1294" s="30">
        <f t="shared" si="536"/>
        <v>1703680.02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/>
      <c r="N1294" s="32">
        <v>1669606.42</v>
      </c>
      <c r="O1294" s="1"/>
      <c r="P1294" s="1"/>
      <c r="Q1294" s="1"/>
      <c r="R1294" s="32"/>
      <c r="S1294" s="32"/>
      <c r="T1294" s="32">
        <v>34073.599999999999</v>
      </c>
      <c r="U1294" s="31"/>
      <c r="V1294" s="2"/>
      <c r="AN1294" s="31"/>
      <c r="AO1294" s="13"/>
      <c r="AP1294" s="13"/>
      <c r="AQ1294" s="13"/>
      <c r="AR1294" s="13"/>
    </row>
    <row r="1295" spans="1:44" x14ac:dyDescent="0.25">
      <c r="A1295" s="5">
        <f t="shared" si="537"/>
        <v>1273</v>
      </c>
      <c r="B1295" s="26">
        <f t="shared" si="535"/>
        <v>38</v>
      </c>
      <c r="C1295" s="15" t="s">
        <v>49</v>
      </c>
      <c r="D1295" s="2" t="s">
        <v>446</v>
      </c>
      <c r="E1295" s="30">
        <f t="shared" si="536"/>
        <v>8804846.9299999997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2">
        <v>8429629.4499999993</v>
      </c>
      <c r="O1295" s="1">
        <v>0</v>
      </c>
      <c r="P1295" s="1">
        <v>0</v>
      </c>
      <c r="Q1295" s="1">
        <v>0</v>
      </c>
      <c r="R1295" s="32">
        <v>183326.22</v>
      </c>
      <c r="S1295" s="32">
        <v>19858</v>
      </c>
      <c r="T1295" s="32">
        <v>172033.26</v>
      </c>
      <c r="U1295" s="31"/>
      <c r="V1295" s="2" t="s">
        <v>446</v>
      </c>
      <c r="W1295" s="10">
        <v>4587519.2244829023</v>
      </c>
      <c r="X1295" s="10">
        <v>0</v>
      </c>
      <c r="Y1295" s="10">
        <v>0</v>
      </c>
      <c r="Z1295" s="10">
        <v>0</v>
      </c>
      <c r="AA1295" s="10">
        <v>0</v>
      </c>
      <c r="AB1295" s="10">
        <v>0</v>
      </c>
      <c r="AC1295" s="10">
        <v>0</v>
      </c>
      <c r="AD1295" s="10">
        <v>0</v>
      </c>
      <c r="AE1295" s="10">
        <v>0</v>
      </c>
      <c r="AF1295" s="10">
        <v>4284771.92</v>
      </c>
      <c r="AG1295" s="10">
        <v>0</v>
      </c>
      <c r="AH1295" s="10">
        <v>0</v>
      </c>
      <c r="AI1295" s="10">
        <v>0</v>
      </c>
      <c r="AJ1295" s="10">
        <v>185302.98448290199</v>
      </c>
      <c r="AK1295" s="10">
        <v>30000</v>
      </c>
      <c r="AL1295" s="10">
        <v>87444.32</v>
      </c>
      <c r="AN1295" s="31">
        <f t="shared" si="538"/>
        <v>4217327.7055170974</v>
      </c>
      <c r="AO1295" s="13">
        <f t="shared" si="539"/>
        <v>-1976.7644829019846</v>
      </c>
      <c r="AP1295" s="13">
        <f t="shared" si="540"/>
        <v>-10142</v>
      </c>
      <c r="AQ1295" s="13">
        <f t="shared" si="541"/>
        <v>84588.94</v>
      </c>
      <c r="AR1295" s="13">
        <f t="shared" si="542"/>
        <v>4144857.53</v>
      </c>
    </row>
    <row r="1296" spans="1:44" x14ac:dyDescent="0.25">
      <c r="A1296" s="5">
        <f t="shared" si="537"/>
        <v>1274</v>
      </c>
      <c r="B1296" s="26">
        <f t="shared" si="535"/>
        <v>39</v>
      </c>
      <c r="C1296" s="15" t="s">
        <v>49</v>
      </c>
      <c r="D1296" s="2" t="s">
        <v>1140</v>
      </c>
      <c r="E1296" s="30">
        <f t="shared" si="536"/>
        <v>3591360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3448770.8</v>
      </c>
      <c r="N1296" s="1">
        <v>0</v>
      </c>
      <c r="O1296" s="1">
        <v>0</v>
      </c>
      <c r="P1296" s="1">
        <v>0</v>
      </c>
      <c r="Q1296" s="1">
        <v>0</v>
      </c>
      <c r="R1296" s="32">
        <v>42206.12</v>
      </c>
      <c r="S1296" s="32">
        <v>30000</v>
      </c>
      <c r="T1296" s="32">
        <v>70383.08</v>
      </c>
      <c r="U1296" s="31"/>
      <c r="V1296" s="2" t="s">
        <v>1140</v>
      </c>
      <c r="W1296" s="10">
        <v>3591360</v>
      </c>
      <c r="X1296" s="10">
        <v>0</v>
      </c>
      <c r="Y1296" s="10">
        <v>0</v>
      </c>
      <c r="Z1296" s="10">
        <v>0</v>
      </c>
      <c r="AA1296" s="10">
        <v>0</v>
      </c>
      <c r="AB1296" s="10">
        <v>0</v>
      </c>
      <c r="AC1296" s="10">
        <v>0</v>
      </c>
      <c r="AD1296" s="10">
        <v>0</v>
      </c>
      <c r="AE1296" s="10">
        <v>3314156.16</v>
      </c>
      <c r="AF1296" s="10">
        <v>0</v>
      </c>
      <c r="AG1296" s="10">
        <v>0</v>
      </c>
      <c r="AH1296" s="10">
        <v>0</v>
      </c>
      <c r="AI1296" s="10">
        <v>0</v>
      </c>
      <c r="AJ1296" s="10">
        <v>179568</v>
      </c>
      <c r="AK1296" s="10">
        <v>30000</v>
      </c>
      <c r="AL1296" s="10">
        <v>67635.839999999997</v>
      </c>
      <c r="AN1296" s="31">
        <f t="shared" si="538"/>
        <v>0</v>
      </c>
      <c r="AO1296" s="13">
        <f t="shared" si="539"/>
        <v>-137361.88</v>
      </c>
      <c r="AP1296" s="13">
        <f t="shared" si="540"/>
        <v>0</v>
      </c>
      <c r="AQ1296" s="13">
        <f t="shared" si="541"/>
        <v>2747.2400000000052</v>
      </c>
      <c r="AR1296" s="13">
        <f t="shared" si="542"/>
        <v>134614.64000000001</v>
      </c>
    </row>
    <row r="1297" spans="1:44" x14ac:dyDescent="0.25">
      <c r="A1297" s="5">
        <f t="shared" si="537"/>
        <v>1275</v>
      </c>
      <c r="B1297" s="26">
        <f t="shared" si="535"/>
        <v>40</v>
      </c>
      <c r="C1297" s="15" t="s">
        <v>49</v>
      </c>
      <c r="D1297" s="2" t="s">
        <v>452</v>
      </c>
      <c r="E1297" s="30">
        <f t="shared" si="536"/>
        <v>7514730.3399999999</v>
      </c>
      <c r="F1297" s="32">
        <v>5441495.4199999999</v>
      </c>
      <c r="G1297" s="1">
        <v>0</v>
      </c>
      <c r="H1297" s="1">
        <v>0</v>
      </c>
      <c r="I1297" s="32">
        <v>1777099.92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32">
        <v>135864.74</v>
      </c>
      <c r="S1297" s="32">
        <v>12952</v>
      </c>
      <c r="T1297" s="32">
        <v>147318.26</v>
      </c>
      <c r="U1297" s="31"/>
      <c r="V1297" s="2" t="s">
        <v>452</v>
      </c>
      <c r="W1297" s="10">
        <v>7276323.5696263742</v>
      </c>
      <c r="X1297" s="10">
        <v>5225392.3600000003</v>
      </c>
      <c r="Y1297" s="10">
        <v>0</v>
      </c>
      <c r="Z1297" s="10">
        <v>0</v>
      </c>
      <c r="AA1297" s="10">
        <v>1741421.58</v>
      </c>
      <c r="AB1297" s="10">
        <v>0</v>
      </c>
      <c r="AC1297" s="10">
        <v>0</v>
      </c>
      <c r="AD1297" s="10">
        <v>0</v>
      </c>
      <c r="AE1297" s="10">
        <v>0</v>
      </c>
      <c r="AF1297" s="10">
        <v>0</v>
      </c>
      <c r="AG1297" s="10">
        <v>0</v>
      </c>
      <c r="AH1297" s="10">
        <v>0</v>
      </c>
      <c r="AI1297" s="10">
        <v>0</v>
      </c>
      <c r="AJ1297" s="10">
        <v>137329.74962637364</v>
      </c>
      <c r="AK1297" s="10">
        <v>30000</v>
      </c>
      <c r="AL1297" s="10">
        <v>142179.88</v>
      </c>
      <c r="AN1297" s="31">
        <f t="shared" si="538"/>
        <v>238406.77037362568</v>
      </c>
      <c r="AO1297" s="13">
        <f t="shared" si="539"/>
        <v>-1465.0096263736486</v>
      </c>
      <c r="AP1297" s="13">
        <f t="shared" si="540"/>
        <v>-17048</v>
      </c>
      <c r="AQ1297" s="13">
        <f t="shared" si="541"/>
        <v>5138.3800000000047</v>
      </c>
      <c r="AR1297" s="13">
        <f t="shared" si="542"/>
        <v>251781.39999999932</v>
      </c>
    </row>
    <row r="1298" spans="1:44" x14ac:dyDescent="0.25">
      <c r="A1298" s="5">
        <f t="shared" si="537"/>
        <v>1276</v>
      </c>
      <c r="B1298" s="26">
        <f t="shared" si="535"/>
        <v>41</v>
      </c>
      <c r="C1298" s="15" t="s">
        <v>49</v>
      </c>
      <c r="D1298" s="2" t="s">
        <v>822</v>
      </c>
      <c r="E1298" s="30">
        <f t="shared" si="536"/>
        <v>1560407.16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32">
        <v>1404971.55</v>
      </c>
      <c r="P1298" s="1">
        <v>0</v>
      </c>
      <c r="Q1298" s="1">
        <v>0</v>
      </c>
      <c r="R1298" s="32">
        <v>96762.73</v>
      </c>
      <c r="S1298" s="32">
        <v>30000</v>
      </c>
      <c r="T1298" s="32">
        <v>28672.880000000001</v>
      </c>
      <c r="U1298" s="31"/>
      <c r="V1298" s="2" t="s">
        <v>822</v>
      </c>
      <c r="W1298" s="10">
        <v>1580192.897443936</v>
      </c>
      <c r="X1298" s="10">
        <v>0</v>
      </c>
      <c r="Y1298" s="10">
        <v>0</v>
      </c>
      <c r="Z1298" s="10">
        <v>0</v>
      </c>
      <c r="AA1298" s="10">
        <v>0</v>
      </c>
      <c r="AB1298" s="10">
        <v>0</v>
      </c>
      <c r="AC1298" s="10">
        <v>0</v>
      </c>
      <c r="AD1298" s="10">
        <v>0</v>
      </c>
      <c r="AE1298" s="10">
        <v>0</v>
      </c>
      <c r="AF1298" s="10">
        <v>0</v>
      </c>
      <c r="AG1298" s="10">
        <v>1423339.06</v>
      </c>
      <c r="AH1298" s="10">
        <v>0</v>
      </c>
      <c r="AI1298" s="10">
        <v>0</v>
      </c>
      <c r="AJ1298" s="10">
        <v>97806.097443935985</v>
      </c>
      <c r="AK1298" s="10">
        <v>30000</v>
      </c>
      <c r="AL1298" s="10">
        <v>29047.74</v>
      </c>
      <c r="AN1298" s="31">
        <f t="shared" si="538"/>
        <v>-19785.737443936057</v>
      </c>
      <c r="AO1298" s="13">
        <f t="shared" si="539"/>
        <v>-1043.3674439359893</v>
      </c>
      <c r="AP1298" s="13">
        <f t="shared" si="540"/>
        <v>0</v>
      </c>
      <c r="AQ1298" s="13">
        <f t="shared" si="541"/>
        <v>-374.86000000000058</v>
      </c>
      <c r="AR1298" s="13">
        <f t="shared" si="542"/>
        <v>-18367.510000000068</v>
      </c>
    </row>
    <row r="1299" spans="1:44" x14ac:dyDescent="0.25">
      <c r="A1299" s="5">
        <f t="shared" si="537"/>
        <v>1277</v>
      </c>
      <c r="B1299" s="26">
        <f t="shared" si="535"/>
        <v>42</v>
      </c>
      <c r="C1299" s="15" t="s">
        <v>49</v>
      </c>
      <c r="D1299" s="2" t="s">
        <v>1141</v>
      </c>
      <c r="E1299" s="30">
        <f t="shared" si="536"/>
        <v>5134416.33</v>
      </c>
      <c r="F1299" s="32">
        <v>3905529.56</v>
      </c>
      <c r="G1299" s="1">
        <v>0</v>
      </c>
      <c r="H1299" s="32">
        <v>677809.53</v>
      </c>
      <c r="I1299" s="1">
        <v>0</v>
      </c>
      <c r="J1299" s="1">
        <v>0</v>
      </c>
      <c r="K1299" s="1">
        <v>0</v>
      </c>
      <c r="L1299" s="32">
        <v>297815.12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32">
        <v>140779.29999999999</v>
      </c>
      <c r="S1299" s="32">
        <v>18845</v>
      </c>
      <c r="T1299" s="32">
        <v>93637.82</v>
      </c>
      <c r="U1299" s="31"/>
      <c r="V1299" s="2" t="s">
        <v>1141</v>
      </c>
      <c r="W1299" s="10">
        <v>5019992.798462417</v>
      </c>
      <c r="X1299" s="10">
        <v>3782336.21</v>
      </c>
      <c r="Y1299" s="10">
        <v>0</v>
      </c>
      <c r="Z1299" s="10">
        <v>691829.68</v>
      </c>
      <c r="AA1299" s="10">
        <v>0</v>
      </c>
      <c r="AB1299" s="10">
        <v>0</v>
      </c>
      <c r="AC1299" s="10">
        <v>0</v>
      </c>
      <c r="AD1299" s="10">
        <v>276575.7</v>
      </c>
      <c r="AE1299" s="10">
        <v>0</v>
      </c>
      <c r="AF1299" s="10">
        <v>0</v>
      </c>
      <c r="AG1299" s="10">
        <v>0</v>
      </c>
      <c r="AH1299" s="10">
        <v>0</v>
      </c>
      <c r="AI1299" s="10">
        <v>0</v>
      </c>
      <c r="AJ1299" s="10">
        <v>142297.28846241758</v>
      </c>
      <c r="AK1299" s="10">
        <v>30000</v>
      </c>
      <c r="AL1299" s="10">
        <v>96953.919999999984</v>
      </c>
      <c r="AN1299" s="31">
        <f t="shared" si="538"/>
        <v>114423.5315375831</v>
      </c>
      <c r="AO1299" s="13">
        <f t="shared" si="539"/>
        <v>-1517.9884624175902</v>
      </c>
      <c r="AP1299" s="13">
        <f t="shared" si="540"/>
        <v>-11155</v>
      </c>
      <c r="AQ1299" s="13">
        <f t="shared" si="541"/>
        <v>-3316.0999999999767</v>
      </c>
      <c r="AR1299" s="13">
        <f t="shared" si="542"/>
        <v>130412.62000000066</v>
      </c>
    </row>
    <row r="1300" spans="1:44" x14ac:dyDescent="0.25">
      <c r="A1300" s="5">
        <f t="shared" si="537"/>
        <v>1278</v>
      </c>
      <c r="B1300" s="26">
        <f t="shared" si="535"/>
        <v>43</v>
      </c>
      <c r="C1300" s="15" t="s">
        <v>49</v>
      </c>
      <c r="D1300" s="2" t="s">
        <v>823</v>
      </c>
      <c r="E1300" s="30">
        <f t="shared" si="536"/>
        <v>1615600.96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32">
        <v>1474724.49</v>
      </c>
      <c r="O1300" s="1">
        <v>0</v>
      </c>
      <c r="P1300" s="1">
        <v>0</v>
      </c>
      <c r="Q1300" s="1">
        <v>0</v>
      </c>
      <c r="R1300" s="32">
        <v>80780.05</v>
      </c>
      <c r="S1300" s="32">
        <v>30000</v>
      </c>
      <c r="T1300" s="32">
        <v>30096.42</v>
      </c>
      <c r="U1300" s="31"/>
      <c r="V1300" s="2" t="s">
        <v>823</v>
      </c>
      <c r="W1300" s="10">
        <v>1532841.62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  <c r="AC1300" s="10">
        <v>0</v>
      </c>
      <c r="AD1300" s="10">
        <v>0</v>
      </c>
      <c r="AE1300" s="10">
        <v>0</v>
      </c>
      <c r="AF1300" s="10">
        <v>1393620.33</v>
      </c>
      <c r="AG1300" s="10">
        <v>0</v>
      </c>
      <c r="AH1300" s="10">
        <v>0</v>
      </c>
      <c r="AI1300" s="10">
        <v>0</v>
      </c>
      <c r="AJ1300" s="10">
        <v>80780.05</v>
      </c>
      <c r="AK1300" s="10">
        <v>30000</v>
      </c>
      <c r="AL1300" s="10">
        <v>28441.24</v>
      </c>
      <c r="AN1300" s="31">
        <f t="shared" si="538"/>
        <v>82759.339999999851</v>
      </c>
      <c r="AO1300" s="13">
        <f t="shared" si="539"/>
        <v>0</v>
      </c>
      <c r="AP1300" s="13">
        <f t="shared" si="540"/>
        <v>0</v>
      </c>
      <c r="AQ1300" s="13">
        <f t="shared" si="541"/>
        <v>1655.1799999999967</v>
      </c>
      <c r="AR1300" s="13">
        <f t="shared" si="542"/>
        <v>81104.159999999858</v>
      </c>
    </row>
    <row r="1301" spans="1:44" x14ac:dyDescent="0.25">
      <c r="A1301" s="5">
        <f t="shared" si="537"/>
        <v>1279</v>
      </c>
      <c r="B1301" s="26">
        <f t="shared" si="535"/>
        <v>44</v>
      </c>
      <c r="C1301" s="15" t="s">
        <v>49</v>
      </c>
      <c r="D1301" s="2" t="s">
        <v>824</v>
      </c>
      <c r="E1301" s="30">
        <f t="shared" si="536"/>
        <v>1428204.43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32">
        <v>1255254.31</v>
      </c>
      <c r="P1301" s="1">
        <v>0</v>
      </c>
      <c r="Q1301" s="1">
        <v>0</v>
      </c>
      <c r="R1301" s="32">
        <v>137332.68</v>
      </c>
      <c r="S1301" s="32">
        <v>10000</v>
      </c>
      <c r="T1301" s="32">
        <v>25617.439999999999</v>
      </c>
      <c r="U1301" s="31"/>
      <c r="V1301" s="2" t="s">
        <v>824</v>
      </c>
      <c r="W1301" s="10">
        <v>1495607.724118151</v>
      </c>
      <c r="X1301" s="10">
        <v>0</v>
      </c>
      <c r="Y1301" s="10">
        <v>0</v>
      </c>
      <c r="Z1301" s="10">
        <v>0</v>
      </c>
      <c r="AA1301" s="10">
        <v>0</v>
      </c>
      <c r="AB1301" s="10">
        <v>0</v>
      </c>
      <c r="AC1301" s="10">
        <v>0</v>
      </c>
      <c r="AD1301" s="10">
        <v>0</v>
      </c>
      <c r="AE1301" s="10">
        <v>0</v>
      </c>
      <c r="AF1301" s="10">
        <v>0</v>
      </c>
      <c r="AG1301" s="10">
        <v>1300258.33</v>
      </c>
      <c r="AH1301" s="10">
        <v>0</v>
      </c>
      <c r="AI1301" s="10">
        <v>0</v>
      </c>
      <c r="AJ1301" s="10">
        <v>138813.51411815104</v>
      </c>
      <c r="AK1301" s="10">
        <v>30000</v>
      </c>
      <c r="AL1301" s="10">
        <v>26535.88</v>
      </c>
      <c r="AN1301" s="31">
        <f t="shared" si="538"/>
        <v>-67403.294118151069</v>
      </c>
      <c r="AO1301" s="13">
        <f t="shared" si="539"/>
        <v>-1480.8341181510477</v>
      </c>
      <c r="AP1301" s="13">
        <f t="shared" si="540"/>
        <v>-20000</v>
      </c>
      <c r="AQ1301" s="13">
        <f t="shared" si="541"/>
        <v>-918.44000000000233</v>
      </c>
      <c r="AR1301" s="13">
        <f t="shared" si="542"/>
        <v>-45004.020000000019</v>
      </c>
    </row>
    <row r="1302" spans="1:44" x14ac:dyDescent="0.25">
      <c r="A1302" s="5">
        <f t="shared" si="537"/>
        <v>1280</v>
      </c>
      <c r="B1302" s="26">
        <f t="shared" si="535"/>
        <v>45</v>
      </c>
      <c r="C1302" s="15" t="s">
        <v>49</v>
      </c>
      <c r="D1302" s="2" t="s">
        <v>826</v>
      </c>
      <c r="E1302" s="30">
        <f t="shared" si="536"/>
        <v>15572214.720000001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10505776.65</v>
      </c>
      <c r="N1302" s="32">
        <v>4458162.93</v>
      </c>
      <c r="O1302" s="1">
        <v>0</v>
      </c>
      <c r="P1302" s="1">
        <v>0</v>
      </c>
      <c r="Q1302" s="1">
        <v>0</v>
      </c>
      <c r="R1302" s="32">
        <v>419474.74</v>
      </c>
      <c r="S1302" s="32">
        <v>30000</v>
      </c>
      <c r="T1302" s="32">
        <v>158800.4</v>
      </c>
      <c r="U1302" s="31"/>
      <c r="V1302" s="2" t="s">
        <v>826</v>
      </c>
      <c r="W1302" s="10">
        <v>8502845.709999999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  <c r="AC1302" s="10">
        <v>0</v>
      </c>
      <c r="AD1302" s="10">
        <v>0</v>
      </c>
      <c r="AE1302" s="10">
        <v>3330570.19</v>
      </c>
      <c r="AF1302" s="10">
        <v>4209780.08</v>
      </c>
      <c r="AG1302" s="10">
        <v>0</v>
      </c>
      <c r="AH1302" s="10">
        <v>0</v>
      </c>
      <c r="AI1302" s="10">
        <v>0</v>
      </c>
      <c r="AJ1302" s="10">
        <v>778610.74</v>
      </c>
      <c r="AK1302" s="10">
        <v>30000</v>
      </c>
      <c r="AL1302" s="10">
        <v>153884.70000000001</v>
      </c>
      <c r="AN1302" s="31">
        <f t="shared" si="538"/>
        <v>7069369.0100000016</v>
      </c>
      <c r="AO1302" s="13">
        <f t="shared" si="539"/>
        <v>-359136</v>
      </c>
      <c r="AP1302" s="13">
        <f t="shared" si="540"/>
        <v>0</v>
      </c>
      <c r="AQ1302" s="13">
        <f t="shared" si="541"/>
        <v>4915.6999999999825</v>
      </c>
      <c r="AR1302" s="13">
        <f t="shared" si="542"/>
        <v>7423589.3100000015</v>
      </c>
    </row>
    <row r="1303" spans="1:44" x14ac:dyDescent="0.25">
      <c r="A1303" s="5">
        <f t="shared" si="537"/>
        <v>1281</v>
      </c>
      <c r="B1303" s="26">
        <f t="shared" si="535"/>
        <v>46</v>
      </c>
      <c r="C1303" s="15" t="s">
        <v>106</v>
      </c>
      <c r="D1303" s="2" t="s">
        <v>1142</v>
      </c>
      <c r="E1303" s="30">
        <f t="shared" si="536"/>
        <v>10774080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0</v>
      </c>
      <c r="M1303" s="1">
        <v>10617983.24</v>
      </c>
      <c r="N1303" s="1">
        <v>0</v>
      </c>
      <c r="O1303" s="1">
        <v>0</v>
      </c>
      <c r="P1303" s="1">
        <v>0</v>
      </c>
      <c r="Q1303" s="1">
        <v>0</v>
      </c>
      <c r="R1303" s="32">
        <v>55989.34</v>
      </c>
      <c r="S1303" s="32">
        <v>30000</v>
      </c>
      <c r="T1303" s="32">
        <v>70107.42</v>
      </c>
      <c r="U1303" s="31"/>
      <c r="V1303" s="2" t="s">
        <v>1142</v>
      </c>
      <c r="W1303" s="10">
        <v>3927792</v>
      </c>
      <c r="X1303" s="10">
        <v>0</v>
      </c>
      <c r="Y1303" s="10">
        <v>0</v>
      </c>
      <c r="Z1303" s="10">
        <v>0</v>
      </c>
      <c r="AA1303" s="10">
        <v>0</v>
      </c>
      <c r="AB1303" s="10">
        <v>0</v>
      </c>
      <c r="AC1303" s="10">
        <v>0</v>
      </c>
      <c r="AD1303" s="10">
        <v>0</v>
      </c>
      <c r="AE1303" s="10">
        <v>3314156.16</v>
      </c>
      <c r="AF1303" s="10">
        <v>0</v>
      </c>
      <c r="AG1303" s="10">
        <v>0</v>
      </c>
      <c r="AH1303" s="10">
        <v>0</v>
      </c>
      <c r="AI1303" s="10">
        <v>0</v>
      </c>
      <c r="AJ1303" s="10">
        <v>516000</v>
      </c>
      <c r="AK1303" s="10">
        <v>30000</v>
      </c>
      <c r="AL1303" s="10">
        <v>67635.839999999997</v>
      </c>
      <c r="AN1303" s="31">
        <f t="shared" si="538"/>
        <v>6846288</v>
      </c>
      <c r="AO1303" s="13">
        <f t="shared" si="539"/>
        <v>-460010.66000000003</v>
      </c>
      <c r="AP1303" s="13">
        <f t="shared" si="540"/>
        <v>0</v>
      </c>
      <c r="AQ1303" s="13">
        <f t="shared" si="541"/>
        <v>2471.5800000000017</v>
      </c>
      <c r="AR1303" s="13">
        <f t="shared" si="542"/>
        <v>7303827.0800000001</v>
      </c>
    </row>
    <row r="1304" spans="1:44" x14ac:dyDescent="0.25">
      <c r="A1304" s="5">
        <f t="shared" si="537"/>
        <v>1282</v>
      </c>
      <c r="B1304" s="26">
        <f t="shared" si="535"/>
        <v>47</v>
      </c>
      <c r="C1304" s="15" t="s">
        <v>106</v>
      </c>
      <c r="D1304" s="2" t="s">
        <v>1143</v>
      </c>
      <c r="E1304" s="30">
        <f t="shared" si="536"/>
        <v>14365440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14201183.08</v>
      </c>
      <c r="N1304" s="1">
        <v>0</v>
      </c>
      <c r="O1304" s="1">
        <v>0</v>
      </c>
      <c r="P1304" s="1">
        <v>0</v>
      </c>
      <c r="Q1304" s="1">
        <v>0</v>
      </c>
      <c r="R1304" s="32">
        <v>64316.039999999994</v>
      </c>
      <c r="S1304" s="32">
        <v>30000</v>
      </c>
      <c r="T1304" s="32">
        <v>69940.88</v>
      </c>
      <c r="U1304" s="31"/>
      <c r="V1304" s="2" t="s">
        <v>1143</v>
      </c>
      <c r="W1304" s="10">
        <v>4099792</v>
      </c>
      <c r="X1304" s="10">
        <v>0</v>
      </c>
      <c r="Y1304" s="10">
        <v>0</v>
      </c>
      <c r="Z1304" s="10">
        <v>0</v>
      </c>
      <c r="AA1304" s="10">
        <v>0</v>
      </c>
      <c r="AB1304" s="10">
        <v>0</v>
      </c>
      <c r="AC1304" s="10">
        <v>0</v>
      </c>
      <c r="AD1304" s="10">
        <v>0</v>
      </c>
      <c r="AE1304" s="10">
        <v>3314156.16</v>
      </c>
      <c r="AF1304" s="10">
        <v>0</v>
      </c>
      <c r="AG1304" s="10">
        <v>0</v>
      </c>
      <c r="AH1304" s="10">
        <v>0</v>
      </c>
      <c r="AI1304" s="10">
        <v>0</v>
      </c>
      <c r="AJ1304" s="10">
        <v>688000</v>
      </c>
      <c r="AK1304" s="10">
        <v>30000</v>
      </c>
      <c r="AL1304" s="10">
        <v>67635.839999999997</v>
      </c>
      <c r="AN1304" s="31">
        <f t="shared" si="538"/>
        <v>10265648</v>
      </c>
      <c r="AO1304" s="13">
        <f t="shared" si="539"/>
        <v>-623683.96</v>
      </c>
      <c r="AP1304" s="13">
        <f t="shared" si="540"/>
        <v>0</v>
      </c>
      <c r="AQ1304" s="13">
        <f t="shared" si="541"/>
        <v>2305.0400000000081</v>
      </c>
      <c r="AR1304" s="13">
        <f t="shared" si="542"/>
        <v>10887026.920000002</v>
      </c>
    </row>
    <row r="1305" spans="1:44" x14ac:dyDescent="0.25">
      <c r="A1305" s="5">
        <f t="shared" si="537"/>
        <v>1283</v>
      </c>
      <c r="B1305" s="26">
        <f t="shared" si="535"/>
        <v>48</v>
      </c>
      <c r="C1305" s="15" t="s">
        <v>106</v>
      </c>
      <c r="D1305" s="2" t="s">
        <v>1406</v>
      </c>
      <c r="E1305" s="30">
        <f t="shared" si="536"/>
        <v>2078946.37</v>
      </c>
      <c r="F1305" s="1">
        <v>0</v>
      </c>
      <c r="G1305" s="1">
        <v>215721.07</v>
      </c>
      <c r="H1305" s="1">
        <v>83193.75</v>
      </c>
      <c r="I1305" s="1">
        <v>215721.07</v>
      </c>
      <c r="J1305" s="1">
        <v>0</v>
      </c>
      <c r="K1305" s="1">
        <v>0</v>
      </c>
      <c r="L1305" s="1">
        <v>146494.29</v>
      </c>
      <c r="M1305" s="1">
        <v>0</v>
      </c>
      <c r="N1305" s="1">
        <v>0</v>
      </c>
      <c r="O1305" s="1">
        <v>0</v>
      </c>
      <c r="P1305" s="1">
        <v>1255182.07</v>
      </c>
      <c r="Q1305" s="1">
        <v>0</v>
      </c>
      <c r="R1305" s="32">
        <v>96515.36</v>
      </c>
      <c r="S1305" s="32">
        <v>30000</v>
      </c>
      <c r="T1305" s="32">
        <v>36118.759999999995</v>
      </c>
      <c r="U1305" s="31"/>
      <c r="V1305" s="2" t="s">
        <v>1406</v>
      </c>
      <c r="W1305" s="10">
        <v>2078946.37</v>
      </c>
      <c r="X1305" s="10">
        <v>0</v>
      </c>
      <c r="Y1305" s="10">
        <v>215721.07</v>
      </c>
      <c r="Z1305" s="10">
        <v>83193.75</v>
      </c>
      <c r="AA1305" s="10">
        <v>215721.07</v>
      </c>
      <c r="AB1305" s="10">
        <v>0</v>
      </c>
      <c r="AC1305" s="10">
        <v>0</v>
      </c>
      <c r="AD1305" s="10">
        <v>136281.09</v>
      </c>
      <c r="AE1305" s="10">
        <v>0</v>
      </c>
      <c r="AF1305" s="10">
        <v>0</v>
      </c>
      <c r="AG1305" s="10">
        <v>0</v>
      </c>
      <c r="AH1305" s="10">
        <v>1255182.07</v>
      </c>
      <c r="AI1305" s="10">
        <v>0</v>
      </c>
      <c r="AJ1305" s="10">
        <v>103947.32</v>
      </c>
      <c r="AK1305" s="10">
        <v>30000</v>
      </c>
      <c r="AL1305" s="10">
        <v>38900</v>
      </c>
      <c r="AN1305" s="31">
        <f t="shared" si="538"/>
        <v>0</v>
      </c>
      <c r="AO1305" s="13">
        <f t="shared" si="539"/>
        <v>-7431.9600000000064</v>
      </c>
      <c r="AP1305" s="13">
        <f t="shared" si="540"/>
        <v>0</v>
      </c>
      <c r="AQ1305" s="13">
        <f t="shared" si="541"/>
        <v>-2781.2400000000052</v>
      </c>
      <c r="AR1305" s="13">
        <f t="shared" si="542"/>
        <v>10213.200000000012</v>
      </c>
    </row>
    <row r="1306" spans="1:44" x14ac:dyDescent="0.25">
      <c r="A1306" s="5">
        <f t="shared" si="537"/>
        <v>1284</v>
      </c>
      <c r="B1306" s="26">
        <f t="shared" si="535"/>
        <v>49</v>
      </c>
      <c r="C1306" s="15" t="s">
        <v>106</v>
      </c>
      <c r="D1306" s="2" t="s">
        <v>1408</v>
      </c>
      <c r="E1306" s="30">
        <f t="shared" si="536"/>
        <v>2163868.9600000004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728307.38</v>
      </c>
      <c r="O1306" s="1">
        <v>0</v>
      </c>
      <c r="P1306" s="1">
        <v>1256854.6100000001</v>
      </c>
      <c r="Q1306" s="1">
        <v>0</v>
      </c>
      <c r="R1306" s="32">
        <v>108193.45</v>
      </c>
      <c r="S1306" s="32">
        <v>30000</v>
      </c>
      <c r="T1306" s="32">
        <v>40513.519999999997</v>
      </c>
      <c r="U1306" s="31"/>
      <c r="V1306" s="2" t="s">
        <v>1408</v>
      </c>
      <c r="W1306" s="10">
        <v>2163868.9600000004</v>
      </c>
      <c r="X1306" s="10">
        <v>0</v>
      </c>
      <c r="Y1306" s="10">
        <v>0</v>
      </c>
      <c r="Z1306" s="10">
        <v>0</v>
      </c>
      <c r="AA1306" s="10">
        <v>0</v>
      </c>
      <c r="AB1306" s="10">
        <v>0</v>
      </c>
      <c r="AC1306" s="10">
        <v>0</v>
      </c>
      <c r="AD1306" s="10">
        <v>0</v>
      </c>
      <c r="AE1306" s="10">
        <v>0</v>
      </c>
      <c r="AF1306" s="10">
        <v>728307.38</v>
      </c>
      <c r="AG1306" s="10">
        <v>0</v>
      </c>
      <c r="AH1306" s="10">
        <v>1256854.6100000001</v>
      </c>
      <c r="AI1306" s="10">
        <v>0</v>
      </c>
      <c r="AJ1306" s="10">
        <v>108193.45</v>
      </c>
      <c r="AK1306" s="10">
        <v>30000</v>
      </c>
      <c r="AL1306" s="10">
        <v>40513.519999999997</v>
      </c>
      <c r="AN1306" s="31">
        <f t="shared" si="538"/>
        <v>0</v>
      </c>
      <c r="AO1306" s="13">
        <f t="shared" si="539"/>
        <v>0</v>
      </c>
      <c r="AP1306" s="13">
        <f t="shared" si="540"/>
        <v>0</v>
      </c>
      <c r="AQ1306" s="13">
        <f t="shared" si="541"/>
        <v>0</v>
      </c>
      <c r="AR1306" s="13">
        <f t="shared" si="542"/>
        <v>0</v>
      </c>
    </row>
    <row r="1307" spans="1:44" x14ac:dyDescent="0.25">
      <c r="A1307" s="5">
        <f t="shared" si="537"/>
        <v>1285</v>
      </c>
      <c r="B1307" s="26">
        <f t="shared" si="535"/>
        <v>50</v>
      </c>
      <c r="C1307" s="15" t="s">
        <v>106</v>
      </c>
      <c r="D1307" s="2" t="s">
        <v>1407</v>
      </c>
      <c r="E1307" s="30">
        <f t="shared" si="536"/>
        <v>838528.01</v>
      </c>
      <c r="F1307" s="1">
        <v>0</v>
      </c>
      <c r="G1307" s="1">
        <v>210875.65</v>
      </c>
      <c r="H1307" s="1">
        <v>81325.09</v>
      </c>
      <c r="I1307" s="1">
        <v>325848.84999999998</v>
      </c>
      <c r="J1307" s="1">
        <v>0</v>
      </c>
      <c r="K1307" s="1">
        <v>0</v>
      </c>
      <c r="L1307" s="1">
        <v>143373.42000000001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32">
        <v>34491.74</v>
      </c>
      <c r="S1307" s="32">
        <v>30000</v>
      </c>
      <c r="T1307" s="32">
        <v>12613.259999999998</v>
      </c>
      <c r="U1307" s="31"/>
      <c r="V1307" s="2" t="s">
        <v>1407</v>
      </c>
      <c r="W1307" s="10">
        <v>838528.01</v>
      </c>
      <c r="X1307" s="10">
        <v>0</v>
      </c>
      <c r="Y1307" s="10">
        <v>210875.65</v>
      </c>
      <c r="Z1307" s="10">
        <v>81325.09</v>
      </c>
      <c r="AA1307" s="10">
        <v>325848.84999999998</v>
      </c>
      <c r="AB1307" s="10">
        <v>0</v>
      </c>
      <c r="AC1307" s="10">
        <v>0</v>
      </c>
      <c r="AD1307" s="10">
        <v>133219.98000000001</v>
      </c>
      <c r="AE1307" s="10">
        <v>0</v>
      </c>
      <c r="AF1307" s="10">
        <v>0</v>
      </c>
      <c r="AG1307" s="10">
        <v>0</v>
      </c>
      <c r="AH1307" s="10">
        <v>0</v>
      </c>
      <c r="AI1307" s="10">
        <v>0</v>
      </c>
      <c r="AJ1307" s="10">
        <v>41926.399999999994</v>
      </c>
      <c r="AK1307" s="10">
        <v>30000</v>
      </c>
      <c r="AL1307" s="10">
        <v>15332.039999999999</v>
      </c>
      <c r="AN1307" s="31">
        <f t="shared" si="538"/>
        <v>0</v>
      </c>
      <c r="AO1307" s="13">
        <f t="shared" si="539"/>
        <v>-7434.6599999999962</v>
      </c>
      <c r="AP1307" s="13">
        <f t="shared" si="540"/>
        <v>0</v>
      </c>
      <c r="AQ1307" s="13">
        <f t="shared" si="541"/>
        <v>-2718.7800000000007</v>
      </c>
      <c r="AR1307" s="13">
        <f t="shared" si="542"/>
        <v>10153.439999999997</v>
      </c>
    </row>
    <row r="1308" spans="1:44" x14ac:dyDescent="0.25">
      <c r="A1308" s="5">
        <f t="shared" si="537"/>
        <v>1286</v>
      </c>
      <c r="B1308" s="26">
        <f t="shared" si="535"/>
        <v>51</v>
      </c>
      <c r="C1308" s="15" t="s">
        <v>106</v>
      </c>
      <c r="D1308" s="2" t="s">
        <v>1409</v>
      </c>
      <c r="E1308" s="30">
        <f t="shared" si="536"/>
        <v>837309.65999999992</v>
      </c>
      <c r="F1308" s="1">
        <v>0</v>
      </c>
      <c r="G1308" s="1">
        <v>210557.27</v>
      </c>
      <c r="H1308" s="1">
        <v>81202.31</v>
      </c>
      <c r="I1308" s="1">
        <v>325356.87</v>
      </c>
      <c r="J1308" s="1">
        <v>0</v>
      </c>
      <c r="K1308" s="1">
        <v>0</v>
      </c>
      <c r="L1308" s="1">
        <v>143157.38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32">
        <v>34441.630000000005</v>
      </c>
      <c r="S1308" s="32">
        <v>30000</v>
      </c>
      <c r="T1308" s="32">
        <v>12594.2</v>
      </c>
      <c r="U1308" s="31"/>
      <c r="V1308" s="2" t="s">
        <v>1409</v>
      </c>
      <c r="W1308" s="10">
        <v>837309.65999999992</v>
      </c>
      <c r="X1308" s="10">
        <v>0</v>
      </c>
      <c r="Y1308" s="10">
        <v>210557.27</v>
      </c>
      <c r="Z1308" s="10">
        <v>81202.31</v>
      </c>
      <c r="AA1308" s="10">
        <v>325356.87</v>
      </c>
      <c r="AB1308" s="10">
        <v>0</v>
      </c>
      <c r="AC1308" s="10">
        <v>0</v>
      </c>
      <c r="AD1308" s="10">
        <v>133018.84</v>
      </c>
      <c r="AE1308" s="10">
        <v>0</v>
      </c>
      <c r="AF1308" s="10">
        <v>0</v>
      </c>
      <c r="AG1308" s="10">
        <v>0</v>
      </c>
      <c r="AH1308" s="10">
        <v>0</v>
      </c>
      <c r="AI1308" s="10">
        <v>0</v>
      </c>
      <c r="AJ1308" s="10">
        <v>41865.490000000005</v>
      </c>
      <c r="AK1308" s="10">
        <v>30000</v>
      </c>
      <c r="AL1308" s="10">
        <v>15308.880000000001</v>
      </c>
      <c r="AN1308" s="31">
        <f t="shared" si="538"/>
        <v>0</v>
      </c>
      <c r="AO1308" s="13">
        <f t="shared" si="539"/>
        <v>-7423.8600000000006</v>
      </c>
      <c r="AP1308" s="13">
        <f t="shared" si="540"/>
        <v>0</v>
      </c>
      <c r="AQ1308" s="13">
        <f t="shared" si="541"/>
        <v>-2714.6800000000003</v>
      </c>
      <c r="AR1308" s="13">
        <f t="shared" si="542"/>
        <v>10138.540000000001</v>
      </c>
    </row>
    <row r="1309" spans="1:44" x14ac:dyDescent="0.25">
      <c r="A1309" s="5">
        <f t="shared" si="537"/>
        <v>1287</v>
      </c>
      <c r="B1309" s="26">
        <f t="shared" si="535"/>
        <v>52</v>
      </c>
      <c r="C1309" s="15" t="s">
        <v>106</v>
      </c>
      <c r="D1309" s="2" t="s">
        <v>1410</v>
      </c>
      <c r="E1309" s="30">
        <f t="shared" si="536"/>
        <v>2212039.1399999997</v>
      </c>
      <c r="F1309" s="1">
        <v>0</v>
      </c>
      <c r="G1309" s="1">
        <v>216392.05</v>
      </c>
      <c r="H1309" s="1">
        <v>83452.509999999995</v>
      </c>
      <c r="I1309" s="1">
        <v>334372.89</v>
      </c>
      <c r="J1309" s="1">
        <v>0</v>
      </c>
      <c r="K1309" s="1">
        <v>0</v>
      </c>
      <c r="L1309" s="1">
        <v>146943.01</v>
      </c>
      <c r="M1309" s="1">
        <v>0</v>
      </c>
      <c r="N1309" s="1">
        <v>0</v>
      </c>
      <c r="O1309" s="1">
        <v>0</v>
      </c>
      <c r="P1309" s="1">
        <v>1259086.04</v>
      </c>
      <c r="Q1309" s="1">
        <v>0</v>
      </c>
      <c r="R1309" s="32">
        <v>103153.78</v>
      </c>
      <c r="S1309" s="32">
        <v>30000</v>
      </c>
      <c r="T1309" s="32">
        <v>38638.86</v>
      </c>
      <c r="U1309" s="31"/>
      <c r="V1309" s="2" t="s">
        <v>1410</v>
      </c>
      <c r="W1309" s="10">
        <v>2212039.1399999997</v>
      </c>
      <c r="X1309" s="10">
        <v>0</v>
      </c>
      <c r="Y1309" s="10">
        <v>216392.05</v>
      </c>
      <c r="Z1309" s="10">
        <v>83452.509999999995</v>
      </c>
      <c r="AA1309" s="10">
        <v>334372.89</v>
      </c>
      <c r="AB1309" s="10">
        <v>0</v>
      </c>
      <c r="AC1309" s="10">
        <v>0</v>
      </c>
      <c r="AD1309" s="10">
        <v>136704.95000000001</v>
      </c>
      <c r="AE1309" s="10">
        <v>0</v>
      </c>
      <c r="AF1309" s="10">
        <v>0</v>
      </c>
      <c r="AG1309" s="10">
        <v>0</v>
      </c>
      <c r="AH1309" s="10">
        <v>1259086.04</v>
      </c>
      <c r="AI1309" s="10">
        <v>0</v>
      </c>
      <c r="AJ1309" s="10">
        <v>110601.94</v>
      </c>
      <c r="AK1309" s="10">
        <v>30000</v>
      </c>
      <c r="AL1309" s="10">
        <v>41428.759999999995</v>
      </c>
      <c r="AN1309" s="31">
        <f t="shared" si="538"/>
        <v>0</v>
      </c>
      <c r="AO1309" s="13">
        <f t="shared" si="539"/>
        <v>-7448.1600000000035</v>
      </c>
      <c r="AP1309" s="13">
        <f t="shared" si="540"/>
        <v>0</v>
      </c>
      <c r="AQ1309" s="13">
        <f t="shared" si="541"/>
        <v>-2789.8999999999942</v>
      </c>
      <c r="AR1309" s="13">
        <f t="shared" si="542"/>
        <v>10238.059999999998</v>
      </c>
    </row>
    <row r="1310" spans="1:44" x14ac:dyDescent="0.25">
      <c r="A1310" s="5">
        <f t="shared" si="537"/>
        <v>1288</v>
      </c>
      <c r="B1310" s="26">
        <f t="shared" si="535"/>
        <v>53</v>
      </c>
      <c r="C1310" s="15" t="s">
        <v>106</v>
      </c>
      <c r="D1310" s="2" t="s">
        <v>1411</v>
      </c>
      <c r="E1310" s="30">
        <f t="shared" si="536"/>
        <v>791276.25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707278.2</v>
      </c>
      <c r="O1310" s="1">
        <v>0</v>
      </c>
      <c r="P1310" s="1">
        <v>0</v>
      </c>
      <c r="Q1310" s="1">
        <v>0</v>
      </c>
      <c r="R1310" s="32">
        <v>39563.81</v>
      </c>
      <c r="S1310" s="32">
        <v>30000</v>
      </c>
      <c r="T1310" s="32">
        <v>14434.24</v>
      </c>
      <c r="U1310" s="31"/>
      <c r="V1310" s="2" t="s">
        <v>1411</v>
      </c>
      <c r="W1310" s="10">
        <v>791276.25</v>
      </c>
      <c r="X1310" s="10">
        <v>0</v>
      </c>
      <c r="Y1310" s="10">
        <v>0</v>
      </c>
      <c r="Z1310" s="10">
        <v>0</v>
      </c>
      <c r="AA1310" s="10">
        <v>0</v>
      </c>
      <c r="AB1310" s="10">
        <v>0</v>
      </c>
      <c r="AC1310" s="10">
        <v>0</v>
      </c>
      <c r="AD1310" s="10">
        <v>0</v>
      </c>
      <c r="AE1310" s="10">
        <v>0</v>
      </c>
      <c r="AF1310" s="10">
        <v>707278.2</v>
      </c>
      <c r="AG1310" s="10">
        <v>0</v>
      </c>
      <c r="AH1310" s="10">
        <v>0</v>
      </c>
      <c r="AI1310" s="10">
        <v>0</v>
      </c>
      <c r="AJ1310" s="10">
        <v>39563.81</v>
      </c>
      <c r="AK1310" s="10">
        <v>30000</v>
      </c>
      <c r="AL1310" s="10">
        <v>14434.24</v>
      </c>
      <c r="AN1310" s="31">
        <f t="shared" si="538"/>
        <v>0</v>
      </c>
      <c r="AO1310" s="13">
        <f t="shared" si="539"/>
        <v>0</v>
      </c>
      <c r="AP1310" s="13">
        <f t="shared" si="540"/>
        <v>0</v>
      </c>
      <c r="AQ1310" s="13">
        <f t="shared" si="541"/>
        <v>0</v>
      </c>
      <c r="AR1310" s="13">
        <f t="shared" si="542"/>
        <v>0</v>
      </c>
    </row>
    <row r="1311" spans="1:44" x14ac:dyDescent="0.25">
      <c r="A1311" s="5">
        <f t="shared" si="537"/>
        <v>1289</v>
      </c>
      <c r="B1311" s="26">
        <f t="shared" si="535"/>
        <v>54</v>
      </c>
      <c r="C1311" s="15" t="s">
        <v>106</v>
      </c>
      <c r="D1311" s="2" t="s">
        <v>1413</v>
      </c>
      <c r="E1311" s="30">
        <f t="shared" si="536"/>
        <v>2156011.77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725623.68</v>
      </c>
      <c r="O1311" s="1">
        <v>0</v>
      </c>
      <c r="P1311" s="1">
        <v>1252223.28</v>
      </c>
      <c r="Q1311" s="1">
        <v>0</v>
      </c>
      <c r="R1311" s="32">
        <v>107800.59</v>
      </c>
      <c r="S1311" s="32">
        <v>30000</v>
      </c>
      <c r="T1311" s="32">
        <v>40364.22</v>
      </c>
      <c r="U1311" s="31"/>
      <c r="V1311" s="2" t="s">
        <v>1413</v>
      </c>
      <c r="W1311" s="10">
        <v>2156011.77</v>
      </c>
      <c r="X1311" s="10">
        <v>0</v>
      </c>
      <c r="Y1311" s="10">
        <v>0</v>
      </c>
      <c r="Z1311" s="10">
        <v>0</v>
      </c>
      <c r="AA1311" s="10">
        <v>0</v>
      </c>
      <c r="AB1311" s="10">
        <v>0</v>
      </c>
      <c r="AC1311" s="10">
        <v>0</v>
      </c>
      <c r="AD1311" s="10">
        <v>0</v>
      </c>
      <c r="AE1311" s="10">
        <v>0</v>
      </c>
      <c r="AF1311" s="10">
        <v>725623.68</v>
      </c>
      <c r="AG1311" s="10">
        <v>0</v>
      </c>
      <c r="AH1311" s="10">
        <v>1252223.28</v>
      </c>
      <c r="AI1311" s="10">
        <v>0</v>
      </c>
      <c r="AJ1311" s="10">
        <v>107800.59</v>
      </c>
      <c r="AK1311" s="10">
        <v>30000</v>
      </c>
      <c r="AL1311" s="10">
        <v>40364.22</v>
      </c>
      <c r="AN1311" s="31">
        <f t="shared" si="538"/>
        <v>0</v>
      </c>
      <c r="AO1311" s="13">
        <f t="shared" si="539"/>
        <v>0</v>
      </c>
      <c r="AP1311" s="13">
        <f t="shared" si="540"/>
        <v>0</v>
      </c>
      <c r="AQ1311" s="13">
        <f t="shared" si="541"/>
        <v>0</v>
      </c>
      <c r="AR1311" s="13">
        <f t="shared" si="542"/>
        <v>0</v>
      </c>
    </row>
    <row r="1312" spans="1:44" x14ac:dyDescent="0.25">
      <c r="A1312" s="5">
        <f t="shared" si="537"/>
        <v>1290</v>
      </c>
      <c r="B1312" s="26">
        <f t="shared" si="535"/>
        <v>55</v>
      </c>
      <c r="C1312" s="15" t="s">
        <v>106</v>
      </c>
      <c r="D1312" s="2" t="s">
        <v>1414</v>
      </c>
      <c r="E1312" s="30">
        <f t="shared" si="536"/>
        <v>2211237.09</v>
      </c>
      <c r="F1312" s="1">
        <v>0</v>
      </c>
      <c r="G1312" s="1">
        <v>216312.44</v>
      </c>
      <c r="H1312" s="1">
        <v>83421.820000000007</v>
      </c>
      <c r="I1312" s="1">
        <v>334249.90000000002</v>
      </c>
      <c r="J1312" s="1">
        <v>0</v>
      </c>
      <c r="K1312" s="1">
        <v>0</v>
      </c>
      <c r="L1312" s="1">
        <v>146889</v>
      </c>
      <c r="M1312" s="1">
        <v>0</v>
      </c>
      <c r="N1312" s="1">
        <v>0</v>
      </c>
      <c r="O1312" s="1">
        <v>0</v>
      </c>
      <c r="P1312" s="1">
        <v>1258622.9099999999</v>
      </c>
      <c r="Q1312" s="1">
        <v>0</v>
      </c>
      <c r="R1312" s="32">
        <v>103116.4</v>
      </c>
      <c r="S1312" s="32">
        <v>30000</v>
      </c>
      <c r="T1312" s="32">
        <v>38624.620000000003</v>
      </c>
      <c r="U1312" s="31"/>
      <c r="V1312" s="2" t="s">
        <v>1414</v>
      </c>
      <c r="W1312" s="10">
        <v>2211237.09</v>
      </c>
      <c r="X1312" s="10">
        <v>0</v>
      </c>
      <c r="Y1312" s="10">
        <v>216312.44</v>
      </c>
      <c r="Z1312" s="10">
        <v>83421.820000000007</v>
      </c>
      <c r="AA1312" s="10">
        <v>334249.90000000002</v>
      </c>
      <c r="AB1312" s="10">
        <v>0</v>
      </c>
      <c r="AC1312" s="10">
        <v>0</v>
      </c>
      <c r="AD1312" s="10">
        <v>136654.66</v>
      </c>
      <c r="AE1312" s="10">
        <v>0</v>
      </c>
      <c r="AF1312" s="10">
        <v>0</v>
      </c>
      <c r="AG1312" s="10">
        <v>0</v>
      </c>
      <c r="AH1312" s="10">
        <v>1258622.9099999999</v>
      </c>
      <c r="AI1312" s="10">
        <v>0</v>
      </c>
      <c r="AJ1312" s="10">
        <v>110561.85999999999</v>
      </c>
      <c r="AK1312" s="10">
        <v>30000</v>
      </c>
      <c r="AL1312" s="10">
        <v>41413.5</v>
      </c>
      <c r="AN1312" s="31">
        <f t="shared" si="538"/>
        <v>0</v>
      </c>
      <c r="AO1312" s="13">
        <f t="shared" si="539"/>
        <v>-7445.4599999999919</v>
      </c>
      <c r="AP1312" s="13">
        <f t="shared" si="540"/>
        <v>0</v>
      </c>
      <c r="AQ1312" s="13">
        <f t="shared" si="541"/>
        <v>-2788.8799999999974</v>
      </c>
      <c r="AR1312" s="13">
        <f t="shared" si="542"/>
        <v>10234.339999999989</v>
      </c>
    </row>
    <row r="1313" spans="1:44" x14ac:dyDescent="0.25">
      <c r="A1313" s="5">
        <f t="shared" si="537"/>
        <v>1291</v>
      </c>
      <c r="B1313" s="26">
        <f t="shared" si="535"/>
        <v>56</v>
      </c>
      <c r="C1313" s="15" t="s">
        <v>106</v>
      </c>
      <c r="D1313" s="2" t="s">
        <v>1415</v>
      </c>
      <c r="E1313" s="30">
        <f t="shared" si="536"/>
        <v>3648099.66</v>
      </c>
      <c r="F1313" s="1">
        <v>594658.09</v>
      </c>
      <c r="G1313" s="1">
        <v>217388.99</v>
      </c>
      <c r="H1313" s="1">
        <v>83836.990000000005</v>
      </c>
      <c r="I1313" s="1">
        <v>335913.38</v>
      </c>
      <c r="J1313" s="1">
        <v>0</v>
      </c>
      <c r="K1313" s="1">
        <v>0</v>
      </c>
      <c r="L1313" s="1">
        <v>147577.57999999999</v>
      </c>
      <c r="M1313" s="1">
        <v>0</v>
      </c>
      <c r="N1313" s="1">
        <v>732961.78</v>
      </c>
      <c r="O1313" s="1">
        <v>0</v>
      </c>
      <c r="P1313" s="1">
        <v>1264886.79</v>
      </c>
      <c r="Q1313" s="1">
        <v>0</v>
      </c>
      <c r="R1313" s="32">
        <v>174964.91999999998</v>
      </c>
      <c r="S1313" s="32">
        <v>30000</v>
      </c>
      <c r="T1313" s="32">
        <v>65911.14</v>
      </c>
      <c r="U1313" s="31"/>
      <c r="V1313" s="2" t="s">
        <v>1415</v>
      </c>
      <c r="W1313" s="10">
        <v>3648099.66</v>
      </c>
      <c r="X1313" s="10">
        <v>594658.09</v>
      </c>
      <c r="Y1313" s="10">
        <v>217388.99</v>
      </c>
      <c r="Z1313" s="10">
        <v>83836.990000000005</v>
      </c>
      <c r="AA1313" s="10">
        <v>335913.38</v>
      </c>
      <c r="AB1313" s="10">
        <v>0</v>
      </c>
      <c r="AC1313" s="10">
        <v>0</v>
      </c>
      <c r="AD1313" s="10">
        <v>137334.76</v>
      </c>
      <c r="AE1313" s="10">
        <v>0</v>
      </c>
      <c r="AF1313" s="10">
        <v>732961.78</v>
      </c>
      <c r="AG1313" s="10">
        <v>0</v>
      </c>
      <c r="AH1313" s="10">
        <v>1264886.79</v>
      </c>
      <c r="AI1313" s="10">
        <v>0</v>
      </c>
      <c r="AJ1313" s="10">
        <v>182404.97999999998</v>
      </c>
      <c r="AK1313" s="10">
        <v>30000</v>
      </c>
      <c r="AL1313" s="10">
        <v>68713.899999999994</v>
      </c>
      <c r="AN1313" s="31">
        <f t="shared" si="538"/>
        <v>0</v>
      </c>
      <c r="AO1313" s="13">
        <f t="shared" si="539"/>
        <v>-7440.0599999999977</v>
      </c>
      <c r="AP1313" s="13">
        <f t="shared" si="540"/>
        <v>0</v>
      </c>
      <c r="AQ1313" s="13">
        <f t="shared" si="541"/>
        <v>-2802.7599999999948</v>
      </c>
      <c r="AR1313" s="13">
        <f t="shared" si="542"/>
        <v>10242.819999999992</v>
      </c>
    </row>
    <row r="1314" spans="1:44" x14ac:dyDescent="0.25">
      <c r="A1314" s="5">
        <f t="shared" si="537"/>
        <v>1292</v>
      </c>
      <c r="B1314" s="26">
        <f t="shared" si="535"/>
        <v>57</v>
      </c>
      <c r="C1314" s="15" t="s">
        <v>106</v>
      </c>
      <c r="D1314" s="2" t="s">
        <v>1416</v>
      </c>
      <c r="E1314" s="30">
        <f t="shared" si="536"/>
        <v>2988527.59</v>
      </c>
      <c r="F1314" s="1">
        <v>0</v>
      </c>
      <c r="G1314" s="1">
        <v>215867.47</v>
      </c>
      <c r="H1314" s="1">
        <v>83250.22</v>
      </c>
      <c r="I1314" s="1">
        <v>333562.32</v>
      </c>
      <c r="J1314" s="1">
        <v>0</v>
      </c>
      <c r="K1314" s="1">
        <v>0</v>
      </c>
      <c r="L1314" s="1">
        <v>146558.95000000001</v>
      </c>
      <c r="M1314" s="1">
        <v>0</v>
      </c>
      <c r="N1314" s="1">
        <v>727831.78</v>
      </c>
      <c r="O1314" s="1">
        <v>0</v>
      </c>
      <c r="P1314" s="1">
        <v>1256033.8500000001</v>
      </c>
      <c r="Q1314" s="1">
        <v>0</v>
      </c>
      <c r="R1314" s="32">
        <v>142024.12</v>
      </c>
      <c r="S1314" s="32">
        <v>30000</v>
      </c>
      <c r="T1314" s="32">
        <v>53398.880000000005</v>
      </c>
      <c r="U1314" s="31"/>
      <c r="V1314" s="2" t="s">
        <v>1416</v>
      </c>
      <c r="W1314" s="10">
        <v>2988527.5900000003</v>
      </c>
      <c r="X1314" s="10">
        <v>0</v>
      </c>
      <c r="Y1314" s="10">
        <v>215867.47</v>
      </c>
      <c r="Z1314" s="10">
        <v>83250.22</v>
      </c>
      <c r="AA1314" s="10">
        <v>333562.32</v>
      </c>
      <c r="AB1314" s="10">
        <v>0</v>
      </c>
      <c r="AC1314" s="10">
        <v>0</v>
      </c>
      <c r="AD1314" s="10">
        <v>136373.56</v>
      </c>
      <c r="AE1314" s="10">
        <v>0</v>
      </c>
      <c r="AF1314" s="10">
        <v>727831.78</v>
      </c>
      <c r="AG1314" s="10">
        <v>0</v>
      </c>
      <c r="AH1314" s="10">
        <v>1256033.8500000001</v>
      </c>
      <c r="AI1314" s="10">
        <v>0</v>
      </c>
      <c r="AJ1314" s="10">
        <v>149426.37</v>
      </c>
      <c r="AK1314" s="10">
        <v>30000</v>
      </c>
      <c r="AL1314" s="10">
        <v>56182.020000000004</v>
      </c>
      <c r="AN1314" s="31">
        <f t="shared" si="538"/>
        <v>0</v>
      </c>
      <c r="AO1314" s="13">
        <f t="shared" si="539"/>
        <v>-7402.25</v>
      </c>
      <c r="AP1314" s="13">
        <f t="shared" si="540"/>
        <v>0</v>
      </c>
      <c r="AQ1314" s="13">
        <f t="shared" si="541"/>
        <v>-2783.1399999999994</v>
      </c>
      <c r="AR1314" s="13">
        <f t="shared" si="542"/>
        <v>10185.39</v>
      </c>
    </row>
    <row r="1315" spans="1:44" x14ac:dyDescent="0.25">
      <c r="A1315" s="5">
        <f t="shared" si="537"/>
        <v>1293</v>
      </c>
      <c r="B1315" s="26">
        <f t="shared" si="535"/>
        <v>58</v>
      </c>
      <c r="C1315" s="15" t="s">
        <v>106</v>
      </c>
      <c r="D1315" s="2" t="s">
        <v>1417</v>
      </c>
      <c r="E1315" s="30">
        <f t="shared" si="536"/>
        <v>3003791.86</v>
      </c>
      <c r="F1315" s="1">
        <v>0</v>
      </c>
      <c r="G1315" s="1">
        <v>216981.82</v>
      </c>
      <c r="H1315" s="1">
        <v>83679.960000000006</v>
      </c>
      <c r="I1315" s="1">
        <v>335284.21999999997</v>
      </c>
      <c r="J1315" s="1">
        <v>0</v>
      </c>
      <c r="K1315" s="1">
        <v>0</v>
      </c>
      <c r="L1315" s="1">
        <v>147315.10999999999</v>
      </c>
      <c r="M1315" s="1">
        <v>0</v>
      </c>
      <c r="N1315" s="1">
        <v>731588.97</v>
      </c>
      <c r="O1315" s="1">
        <v>0</v>
      </c>
      <c r="P1315" s="1">
        <v>1262517.71</v>
      </c>
      <c r="Q1315" s="1">
        <v>0</v>
      </c>
      <c r="R1315" s="32">
        <v>142749.53</v>
      </c>
      <c r="S1315" s="32">
        <v>30000</v>
      </c>
      <c r="T1315" s="32">
        <v>53674.539999999994</v>
      </c>
      <c r="U1315" s="31"/>
      <c r="V1315" s="2" t="s">
        <v>1417</v>
      </c>
      <c r="W1315" s="10">
        <v>3003791.86</v>
      </c>
      <c r="X1315" s="10">
        <v>0</v>
      </c>
      <c r="Y1315" s="10">
        <v>216981.82</v>
      </c>
      <c r="Z1315" s="10">
        <v>83679.960000000006</v>
      </c>
      <c r="AA1315" s="10">
        <v>335284.21999999997</v>
      </c>
      <c r="AB1315" s="10">
        <v>0</v>
      </c>
      <c r="AC1315" s="10">
        <v>0</v>
      </c>
      <c r="AD1315" s="10">
        <v>137077.54999999999</v>
      </c>
      <c r="AE1315" s="10">
        <v>0</v>
      </c>
      <c r="AF1315" s="10">
        <v>731588.97</v>
      </c>
      <c r="AG1315" s="10">
        <v>0</v>
      </c>
      <c r="AH1315" s="10">
        <v>1262517.71</v>
      </c>
      <c r="AI1315" s="10">
        <v>0</v>
      </c>
      <c r="AJ1315" s="10">
        <v>150189.59</v>
      </c>
      <c r="AK1315" s="10">
        <v>30000</v>
      </c>
      <c r="AL1315" s="10">
        <v>56472.039999999994</v>
      </c>
      <c r="AN1315" s="31">
        <f t="shared" si="538"/>
        <v>0</v>
      </c>
      <c r="AO1315" s="13">
        <f t="shared" si="539"/>
        <v>-7440.0599999999977</v>
      </c>
      <c r="AP1315" s="13">
        <f t="shared" si="540"/>
        <v>0</v>
      </c>
      <c r="AQ1315" s="13">
        <f t="shared" si="541"/>
        <v>-2797.5</v>
      </c>
      <c r="AR1315" s="13">
        <f t="shared" si="542"/>
        <v>10237.559999999998</v>
      </c>
    </row>
    <row r="1316" spans="1:44" x14ac:dyDescent="0.25">
      <c r="A1316" s="5">
        <f t="shared" si="537"/>
        <v>1294</v>
      </c>
      <c r="B1316" s="26">
        <f t="shared" si="535"/>
        <v>59</v>
      </c>
      <c r="C1316" s="15" t="s">
        <v>106</v>
      </c>
      <c r="D1316" s="2" t="s">
        <v>1418</v>
      </c>
      <c r="E1316" s="30">
        <f t="shared" si="536"/>
        <v>1630924.6400000001</v>
      </c>
      <c r="F1316" s="1">
        <v>0</v>
      </c>
      <c r="G1316" s="1">
        <v>214729</v>
      </c>
      <c r="H1316" s="1">
        <v>82811.16</v>
      </c>
      <c r="I1316" s="1">
        <v>331803.12</v>
      </c>
      <c r="J1316" s="1">
        <v>0</v>
      </c>
      <c r="K1316" s="1">
        <v>0</v>
      </c>
      <c r="L1316" s="1">
        <v>145852.04999999999</v>
      </c>
      <c r="M1316" s="1">
        <v>0</v>
      </c>
      <c r="N1316" s="1">
        <v>723993.22</v>
      </c>
      <c r="O1316" s="1">
        <v>0</v>
      </c>
      <c r="P1316" s="1">
        <v>0</v>
      </c>
      <c r="Q1316" s="1">
        <v>0</v>
      </c>
      <c r="R1316" s="32">
        <v>74116.97</v>
      </c>
      <c r="S1316" s="32">
        <v>30000</v>
      </c>
      <c r="T1316" s="32">
        <v>27619.119999999999</v>
      </c>
      <c r="U1316" s="31"/>
      <c r="V1316" s="2" t="s">
        <v>1418</v>
      </c>
      <c r="W1316" s="10">
        <v>1630924.6400000001</v>
      </c>
      <c r="X1316" s="10">
        <v>0</v>
      </c>
      <c r="Y1316" s="10">
        <v>214729</v>
      </c>
      <c r="Z1316" s="10">
        <v>82811.16</v>
      </c>
      <c r="AA1316" s="10">
        <v>331803.12</v>
      </c>
      <c r="AB1316" s="10">
        <v>0</v>
      </c>
      <c r="AC1316" s="10">
        <v>0</v>
      </c>
      <c r="AD1316" s="10">
        <v>135654.32999999999</v>
      </c>
      <c r="AE1316" s="10">
        <v>0</v>
      </c>
      <c r="AF1316" s="10">
        <v>723993.22</v>
      </c>
      <c r="AG1316" s="10">
        <v>0</v>
      </c>
      <c r="AH1316" s="10">
        <v>0</v>
      </c>
      <c r="AI1316" s="10">
        <v>0</v>
      </c>
      <c r="AJ1316" s="10">
        <v>81546.23000000001</v>
      </c>
      <c r="AK1316" s="10">
        <v>30000</v>
      </c>
      <c r="AL1316" s="10">
        <v>30387.58</v>
      </c>
      <c r="AN1316" s="31">
        <f t="shared" si="538"/>
        <v>0</v>
      </c>
      <c r="AO1316" s="13">
        <f t="shared" si="539"/>
        <v>-7429.2600000000093</v>
      </c>
      <c r="AP1316" s="13">
        <f t="shared" si="540"/>
        <v>0</v>
      </c>
      <c r="AQ1316" s="13">
        <f t="shared" si="541"/>
        <v>-2768.4600000000028</v>
      </c>
      <c r="AR1316" s="13">
        <f t="shared" si="542"/>
        <v>10197.720000000012</v>
      </c>
    </row>
    <row r="1317" spans="1:44" x14ac:dyDescent="0.25">
      <c r="A1317" s="5">
        <f t="shared" si="537"/>
        <v>1295</v>
      </c>
      <c r="B1317" s="26">
        <f t="shared" si="535"/>
        <v>60</v>
      </c>
      <c r="C1317" s="15" t="s">
        <v>106</v>
      </c>
      <c r="D1317" s="2" t="s">
        <v>1419</v>
      </c>
      <c r="E1317" s="30">
        <f t="shared" si="536"/>
        <v>3005972.48</v>
      </c>
      <c r="F1317" s="1">
        <v>0</v>
      </c>
      <c r="G1317" s="1">
        <v>217141.02</v>
      </c>
      <c r="H1317" s="1">
        <v>83741.36</v>
      </c>
      <c r="I1317" s="1">
        <v>335530.21000000002</v>
      </c>
      <c r="J1317" s="1">
        <v>0</v>
      </c>
      <c r="K1317" s="1">
        <v>0</v>
      </c>
      <c r="L1317" s="1">
        <v>147423.13</v>
      </c>
      <c r="M1317" s="1">
        <v>0</v>
      </c>
      <c r="N1317" s="1">
        <v>732125.71</v>
      </c>
      <c r="O1317" s="1">
        <v>0</v>
      </c>
      <c r="P1317" s="1">
        <v>1263443.96</v>
      </c>
      <c r="Q1317" s="1">
        <v>0</v>
      </c>
      <c r="R1317" s="32">
        <v>142853.16999999998</v>
      </c>
      <c r="S1317" s="32">
        <v>30000</v>
      </c>
      <c r="T1317" s="32">
        <v>53713.919999999998</v>
      </c>
      <c r="U1317" s="31"/>
      <c r="V1317" s="2" t="s">
        <v>1419</v>
      </c>
      <c r="W1317" s="10">
        <v>3005972.48</v>
      </c>
      <c r="X1317" s="10">
        <v>0</v>
      </c>
      <c r="Y1317" s="10">
        <v>217141.02</v>
      </c>
      <c r="Z1317" s="10">
        <v>83741.36</v>
      </c>
      <c r="AA1317" s="10">
        <v>335530.21000000002</v>
      </c>
      <c r="AB1317" s="10">
        <v>0</v>
      </c>
      <c r="AC1317" s="10">
        <v>0</v>
      </c>
      <c r="AD1317" s="10">
        <v>137178.10999999999</v>
      </c>
      <c r="AE1317" s="10">
        <v>0</v>
      </c>
      <c r="AF1317" s="10">
        <v>732125.71</v>
      </c>
      <c r="AG1317" s="10">
        <v>0</v>
      </c>
      <c r="AH1317" s="10">
        <v>1263443.96</v>
      </c>
      <c r="AI1317" s="10">
        <v>0</v>
      </c>
      <c r="AJ1317" s="10">
        <v>150298.63</v>
      </c>
      <c r="AK1317" s="10">
        <v>30000</v>
      </c>
      <c r="AL1317" s="10">
        <v>56513.48</v>
      </c>
      <c r="AN1317" s="31">
        <f t="shared" si="538"/>
        <v>0</v>
      </c>
      <c r="AO1317" s="13">
        <f t="shared" si="539"/>
        <v>-7445.460000000021</v>
      </c>
      <c r="AP1317" s="13">
        <f t="shared" si="540"/>
        <v>0</v>
      </c>
      <c r="AQ1317" s="13">
        <f t="shared" si="541"/>
        <v>-2799.5600000000049</v>
      </c>
      <c r="AR1317" s="13">
        <f t="shared" si="542"/>
        <v>10245.020000000026</v>
      </c>
    </row>
    <row r="1318" spans="1:44" x14ac:dyDescent="0.25">
      <c r="A1318" s="5">
        <f t="shared" si="537"/>
        <v>1296</v>
      </c>
      <c r="B1318" s="26">
        <f t="shared" si="535"/>
        <v>61</v>
      </c>
      <c r="C1318" s="15" t="s">
        <v>106</v>
      </c>
      <c r="D1318" s="2" t="s">
        <v>1420</v>
      </c>
      <c r="E1318" s="30">
        <f t="shared" si="536"/>
        <v>2162297.5200000005</v>
      </c>
      <c r="F1318" s="1">
        <v>0</v>
      </c>
      <c r="G1318" s="1">
        <v>0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727770.65</v>
      </c>
      <c r="O1318" s="1">
        <v>0</v>
      </c>
      <c r="P1318" s="1">
        <v>1255928.3400000001</v>
      </c>
      <c r="Q1318" s="1">
        <v>0</v>
      </c>
      <c r="R1318" s="32">
        <v>108114.87</v>
      </c>
      <c r="S1318" s="32">
        <v>30000</v>
      </c>
      <c r="T1318" s="32">
        <v>40483.660000000003</v>
      </c>
      <c r="U1318" s="31"/>
      <c r="V1318" s="2" t="s">
        <v>1420</v>
      </c>
      <c r="W1318" s="10">
        <v>2162297.5200000005</v>
      </c>
      <c r="X1318" s="10">
        <v>0</v>
      </c>
      <c r="Y1318" s="10">
        <v>0</v>
      </c>
      <c r="Z1318" s="10">
        <v>0</v>
      </c>
      <c r="AA1318" s="10">
        <v>0</v>
      </c>
      <c r="AB1318" s="10">
        <v>0</v>
      </c>
      <c r="AC1318" s="10">
        <v>0</v>
      </c>
      <c r="AD1318" s="10">
        <v>0</v>
      </c>
      <c r="AE1318" s="10">
        <v>0</v>
      </c>
      <c r="AF1318" s="10">
        <v>727770.65</v>
      </c>
      <c r="AG1318" s="10">
        <v>0</v>
      </c>
      <c r="AH1318" s="10">
        <v>1255928.3400000001</v>
      </c>
      <c r="AI1318" s="10">
        <v>0</v>
      </c>
      <c r="AJ1318" s="10">
        <v>108114.87</v>
      </c>
      <c r="AK1318" s="10">
        <v>30000</v>
      </c>
      <c r="AL1318" s="10">
        <v>40483.660000000003</v>
      </c>
      <c r="AN1318" s="31">
        <f t="shared" si="538"/>
        <v>0</v>
      </c>
      <c r="AO1318" s="13">
        <f t="shared" si="539"/>
        <v>0</v>
      </c>
      <c r="AP1318" s="13">
        <f t="shared" si="540"/>
        <v>0</v>
      </c>
      <c r="AQ1318" s="13">
        <f t="shared" si="541"/>
        <v>0</v>
      </c>
      <c r="AR1318" s="13">
        <f t="shared" si="542"/>
        <v>0</v>
      </c>
    </row>
    <row r="1319" spans="1:44" x14ac:dyDescent="0.25">
      <c r="A1319" s="5">
        <f t="shared" si="537"/>
        <v>1297</v>
      </c>
      <c r="B1319" s="26">
        <f t="shared" si="535"/>
        <v>62</v>
      </c>
      <c r="C1319" s="15" t="s">
        <v>106</v>
      </c>
      <c r="D1319" s="2" t="s">
        <v>1421</v>
      </c>
      <c r="E1319" s="30">
        <f t="shared" si="536"/>
        <v>1364526.33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1240974.01</v>
      </c>
      <c r="Q1319" s="1">
        <v>0</v>
      </c>
      <c r="R1319" s="32">
        <v>68226.320000000007</v>
      </c>
      <c r="S1319" s="32">
        <v>30000</v>
      </c>
      <c r="T1319" s="32">
        <v>25326</v>
      </c>
      <c r="U1319" s="31"/>
      <c r="V1319" s="2" t="s">
        <v>1421</v>
      </c>
      <c r="W1319" s="10">
        <v>1364526.33</v>
      </c>
      <c r="X1319" s="10">
        <v>0</v>
      </c>
      <c r="Y1319" s="10">
        <v>0</v>
      </c>
      <c r="Z1319" s="10">
        <v>0</v>
      </c>
      <c r="AA1319" s="10">
        <v>0</v>
      </c>
      <c r="AB1319" s="10">
        <v>0</v>
      </c>
      <c r="AC1319" s="10">
        <v>0</v>
      </c>
      <c r="AD1319" s="10">
        <v>0</v>
      </c>
      <c r="AE1319" s="10">
        <v>0</v>
      </c>
      <c r="AF1319" s="10">
        <v>0</v>
      </c>
      <c r="AG1319" s="10">
        <v>0</v>
      </c>
      <c r="AH1319" s="10">
        <v>1240974.01</v>
      </c>
      <c r="AI1319" s="10">
        <v>0</v>
      </c>
      <c r="AJ1319" s="10">
        <v>68226.320000000007</v>
      </c>
      <c r="AK1319" s="10">
        <v>30000</v>
      </c>
      <c r="AL1319" s="10">
        <v>25326</v>
      </c>
      <c r="AN1319" s="31">
        <f t="shared" si="538"/>
        <v>0</v>
      </c>
      <c r="AO1319" s="13">
        <f t="shared" si="539"/>
        <v>0</v>
      </c>
      <c r="AP1319" s="13">
        <f t="shared" si="540"/>
        <v>0</v>
      </c>
      <c r="AQ1319" s="13">
        <f t="shared" si="541"/>
        <v>0</v>
      </c>
      <c r="AR1319" s="13">
        <f t="shared" si="542"/>
        <v>0</v>
      </c>
    </row>
    <row r="1320" spans="1:44" x14ac:dyDescent="0.25">
      <c r="A1320" s="5">
        <f t="shared" si="537"/>
        <v>1298</v>
      </c>
      <c r="B1320" s="26">
        <f t="shared" si="535"/>
        <v>63</v>
      </c>
      <c r="C1320" s="15" t="s">
        <v>106</v>
      </c>
      <c r="D1320" s="2" t="s">
        <v>1422</v>
      </c>
      <c r="E1320" s="30">
        <f t="shared" si="536"/>
        <v>1627960.41</v>
      </c>
      <c r="F1320" s="1">
        <v>0</v>
      </c>
      <c r="G1320" s="1">
        <v>214331.02</v>
      </c>
      <c r="H1320" s="1">
        <v>82657.67</v>
      </c>
      <c r="I1320" s="1">
        <v>331188.17</v>
      </c>
      <c r="J1320" s="1">
        <v>0</v>
      </c>
      <c r="K1320" s="1">
        <v>0</v>
      </c>
      <c r="L1320" s="1">
        <v>145581.99</v>
      </c>
      <c r="M1320" s="1">
        <v>0</v>
      </c>
      <c r="N1320" s="1">
        <v>722651.37</v>
      </c>
      <c r="O1320" s="1">
        <v>0</v>
      </c>
      <c r="P1320" s="1">
        <v>0</v>
      </c>
      <c r="Q1320" s="1">
        <v>0</v>
      </c>
      <c r="R1320" s="32">
        <v>73982.27</v>
      </c>
      <c r="S1320" s="32">
        <v>30000</v>
      </c>
      <c r="T1320" s="32">
        <v>27567.919999999998</v>
      </c>
      <c r="U1320" s="31"/>
      <c r="V1320" s="2" t="s">
        <v>1422</v>
      </c>
      <c r="W1320" s="10">
        <v>1627960.4100000001</v>
      </c>
      <c r="X1320" s="10">
        <v>0</v>
      </c>
      <c r="Y1320" s="10">
        <v>214331.02</v>
      </c>
      <c r="Z1320" s="10">
        <v>82657.67</v>
      </c>
      <c r="AA1320" s="10">
        <v>331188.17</v>
      </c>
      <c r="AB1320" s="10">
        <v>0</v>
      </c>
      <c r="AC1320" s="10">
        <v>0</v>
      </c>
      <c r="AD1320" s="10">
        <v>135402.91</v>
      </c>
      <c r="AE1320" s="10">
        <v>0</v>
      </c>
      <c r="AF1320" s="10">
        <v>722651.37</v>
      </c>
      <c r="AG1320" s="10">
        <v>0</v>
      </c>
      <c r="AH1320" s="10">
        <v>0</v>
      </c>
      <c r="AI1320" s="10">
        <v>0</v>
      </c>
      <c r="AJ1320" s="10">
        <v>81398.03</v>
      </c>
      <c r="AK1320" s="10">
        <v>30000</v>
      </c>
      <c r="AL1320" s="10">
        <v>30331.239999999998</v>
      </c>
      <c r="AN1320" s="31">
        <f t="shared" si="538"/>
        <v>0</v>
      </c>
      <c r="AO1320" s="13">
        <f t="shared" si="539"/>
        <v>-7415.7599999999948</v>
      </c>
      <c r="AP1320" s="13">
        <f t="shared" si="540"/>
        <v>0</v>
      </c>
      <c r="AQ1320" s="13">
        <f t="shared" si="541"/>
        <v>-2763.3199999999997</v>
      </c>
      <c r="AR1320" s="13">
        <f t="shared" si="542"/>
        <v>10179.079999999994</v>
      </c>
    </row>
    <row r="1321" spans="1:44" x14ac:dyDescent="0.25">
      <c r="A1321" s="5">
        <f t="shared" si="537"/>
        <v>1299</v>
      </c>
      <c r="B1321" s="26">
        <f t="shared" si="535"/>
        <v>64</v>
      </c>
      <c r="C1321" s="15" t="s">
        <v>106</v>
      </c>
      <c r="D1321" s="2" t="s">
        <v>1423</v>
      </c>
      <c r="E1321" s="30">
        <f t="shared" si="536"/>
        <v>2997250.04</v>
      </c>
      <c r="F1321" s="1">
        <v>0</v>
      </c>
      <c r="G1321" s="1">
        <v>216504.24</v>
      </c>
      <c r="H1321" s="1">
        <v>83495.78</v>
      </c>
      <c r="I1321" s="1">
        <v>334546.26</v>
      </c>
      <c r="J1321" s="1">
        <v>0</v>
      </c>
      <c r="K1321" s="1">
        <v>0</v>
      </c>
      <c r="L1321" s="1">
        <v>146991.04000000001</v>
      </c>
      <c r="M1321" s="1">
        <v>0</v>
      </c>
      <c r="N1321" s="1">
        <v>729978.75</v>
      </c>
      <c r="O1321" s="1">
        <v>0</v>
      </c>
      <c r="P1321" s="1">
        <v>1259738.9099999999</v>
      </c>
      <c r="Q1321" s="1">
        <v>0</v>
      </c>
      <c r="R1321" s="32">
        <v>142438.64000000001</v>
      </c>
      <c r="S1321" s="32">
        <v>30000</v>
      </c>
      <c r="T1321" s="32">
        <v>53556.42</v>
      </c>
      <c r="U1321" s="31"/>
      <c r="V1321" s="2" t="s">
        <v>1423</v>
      </c>
      <c r="W1321" s="10">
        <v>2997250.04</v>
      </c>
      <c r="X1321" s="10">
        <v>0</v>
      </c>
      <c r="Y1321" s="10">
        <v>216504.24</v>
      </c>
      <c r="Z1321" s="10">
        <v>83495.78</v>
      </c>
      <c r="AA1321" s="10">
        <v>334546.26</v>
      </c>
      <c r="AB1321" s="10">
        <v>0</v>
      </c>
      <c r="AC1321" s="10">
        <v>0</v>
      </c>
      <c r="AD1321" s="10">
        <v>136775.84</v>
      </c>
      <c r="AE1321" s="10">
        <v>0</v>
      </c>
      <c r="AF1321" s="10">
        <v>729978.75</v>
      </c>
      <c r="AG1321" s="10">
        <v>0</v>
      </c>
      <c r="AH1321" s="10">
        <v>1259738.9099999999</v>
      </c>
      <c r="AI1321" s="10">
        <v>0</v>
      </c>
      <c r="AJ1321" s="10">
        <v>149862.5</v>
      </c>
      <c r="AK1321" s="10">
        <v>30000</v>
      </c>
      <c r="AL1321" s="10">
        <v>56347.759999999995</v>
      </c>
      <c r="AN1321" s="31">
        <f t="shared" si="538"/>
        <v>0</v>
      </c>
      <c r="AO1321" s="13">
        <f t="shared" si="539"/>
        <v>-7423.859999999986</v>
      </c>
      <c r="AP1321" s="13">
        <f t="shared" si="540"/>
        <v>0</v>
      </c>
      <c r="AQ1321" s="13">
        <f t="shared" si="541"/>
        <v>-2791.3399999999965</v>
      </c>
      <c r="AR1321" s="13">
        <f t="shared" si="542"/>
        <v>10215.199999999983</v>
      </c>
    </row>
    <row r="1322" spans="1:44" x14ac:dyDescent="0.25">
      <c r="A1322" s="5">
        <f t="shared" si="537"/>
        <v>1300</v>
      </c>
      <c r="B1322" s="26">
        <f t="shared" si="535"/>
        <v>65</v>
      </c>
      <c r="C1322" s="15" t="s">
        <v>106</v>
      </c>
      <c r="D1322" s="2" t="s">
        <v>1424</v>
      </c>
      <c r="E1322" s="30">
        <f t="shared" si="536"/>
        <v>3005972.48</v>
      </c>
      <c r="F1322" s="1">
        <v>0</v>
      </c>
      <c r="G1322" s="1">
        <v>217141.02</v>
      </c>
      <c r="H1322" s="1">
        <v>83741.36</v>
      </c>
      <c r="I1322" s="1">
        <v>335530.21000000002</v>
      </c>
      <c r="J1322" s="1">
        <v>0</v>
      </c>
      <c r="K1322" s="1">
        <v>0</v>
      </c>
      <c r="L1322" s="1">
        <v>147423.13</v>
      </c>
      <c r="M1322" s="1">
        <v>0</v>
      </c>
      <c r="N1322" s="1">
        <v>732125.71</v>
      </c>
      <c r="O1322" s="1">
        <v>0</v>
      </c>
      <c r="P1322" s="1">
        <v>1263443.96</v>
      </c>
      <c r="Q1322" s="1">
        <v>0</v>
      </c>
      <c r="R1322" s="32">
        <v>142853.16999999998</v>
      </c>
      <c r="S1322" s="32">
        <v>30000</v>
      </c>
      <c r="T1322" s="32">
        <v>53713.919999999998</v>
      </c>
      <c r="U1322" s="31"/>
      <c r="V1322" s="2" t="s">
        <v>1424</v>
      </c>
      <c r="W1322" s="10">
        <v>3005972.48</v>
      </c>
      <c r="X1322" s="10">
        <v>0</v>
      </c>
      <c r="Y1322" s="10">
        <v>217141.02</v>
      </c>
      <c r="Z1322" s="10">
        <v>83741.36</v>
      </c>
      <c r="AA1322" s="10">
        <v>335530.21000000002</v>
      </c>
      <c r="AB1322" s="10">
        <v>0</v>
      </c>
      <c r="AC1322" s="10">
        <v>0</v>
      </c>
      <c r="AD1322" s="10">
        <v>137178.10999999999</v>
      </c>
      <c r="AE1322" s="10">
        <v>0</v>
      </c>
      <c r="AF1322" s="10">
        <v>732125.71</v>
      </c>
      <c r="AG1322" s="10">
        <v>0</v>
      </c>
      <c r="AH1322" s="10">
        <v>1263443.96</v>
      </c>
      <c r="AI1322" s="10">
        <v>0</v>
      </c>
      <c r="AJ1322" s="10">
        <v>150298.63</v>
      </c>
      <c r="AK1322" s="10">
        <v>30000</v>
      </c>
      <c r="AL1322" s="10">
        <v>56513.48</v>
      </c>
      <c r="AN1322" s="31">
        <f t="shared" si="538"/>
        <v>0</v>
      </c>
      <c r="AO1322" s="13">
        <f t="shared" si="539"/>
        <v>-7445.460000000021</v>
      </c>
      <c r="AP1322" s="13">
        <f t="shared" si="540"/>
        <v>0</v>
      </c>
      <c r="AQ1322" s="13">
        <f t="shared" si="541"/>
        <v>-2799.5600000000049</v>
      </c>
      <c r="AR1322" s="13">
        <f t="shared" si="542"/>
        <v>10245.020000000026</v>
      </c>
    </row>
    <row r="1323" spans="1:44" x14ac:dyDescent="0.25">
      <c r="A1323" s="5">
        <f t="shared" si="537"/>
        <v>1301</v>
      </c>
      <c r="B1323" s="26">
        <f t="shared" si="535"/>
        <v>66</v>
      </c>
      <c r="C1323" s="15" t="s">
        <v>106</v>
      </c>
      <c r="D1323" s="2" t="s">
        <v>1425</v>
      </c>
      <c r="E1323" s="30">
        <f t="shared" si="536"/>
        <v>2977624.53</v>
      </c>
      <c r="F1323" s="1">
        <v>0</v>
      </c>
      <c r="G1323" s="1">
        <v>215071.5</v>
      </c>
      <c r="H1323" s="1">
        <v>82943.25</v>
      </c>
      <c r="I1323" s="1">
        <v>332332.38</v>
      </c>
      <c r="J1323" s="1">
        <v>0</v>
      </c>
      <c r="K1323" s="1">
        <v>0</v>
      </c>
      <c r="L1323" s="1">
        <v>146018.84</v>
      </c>
      <c r="M1323" s="1">
        <v>0</v>
      </c>
      <c r="N1323" s="1">
        <v>725148.06</v>
      </c>
      <c r="O1323" s="1">
        <v>0</v>
      </c>
      <c r="P1323" s="1">
        <v>1251402.52</v>
      </c>
      <c r="Q1323" s="1">
        <v>0</v>
      </c>
      <c r="R1323" s="32">
        <v>141505.97999999998</v>
      </c>
      <c r="S1323" s="32">
        <v>30000</v>
      </c>
      <c r="T1323" s="32">
        <v>53202</v>
      </c>
      <c r="U1323" s="31"/>
      <c r="V1323" s="2" t="s">
        <v>1425</v>
      </c>
      <c r="W1323" s="10">
        <v>2977624.53</v>
      </c>
      <c r="X1323" s="10">
        <v>0</v>
      </c>
      <c r="Y1323" s="10">
        <v>215071.5</v>
      </c>
      <c r="Z1323" s="10">
        <v>82943.25</v>
      </c>
      <c r="AA1323" s="10">
        <v>332332.38</v>
      </c>
      <c r="AB1323" s="10">
        <v>0</v>
      </c>
      <c r="AC1323" s="10">
        <v>0</v>
      </c>
      <c r="AD1323" s="10">
        <v>135870.71</v>
      </c>
      <c r="AE1323" s="10">
        <v>0</v>
      </c>
      <c r="AF1323" s="10">
        <v>725148.06</v>
      </c>
      <c r="AG1323" s="10">
        <v>0</v>
      </c>
      <c r="AH1323" s="10">
        <v>1251402.52</v>
      </c>
      <c r="AI1323" s="10">
        <v>0</v>
      </c>
      <c r="AJ1323" s="10">
        <v>148881.22999999998</v>
      </c>
      <c r="AK1323" s="10">
        <v>30000</v>
      </c>
      <c r="AL1323" s="10">
        <v>55974.880000000005</v>
      </c>
      <c r="AN1323" s="31">
        <f t="shared" si="538"/>
        <v>0</v>
      </c>
      <c r="AO1323" s="13">
        <f t="shared" si="539"/>
        <v>-7375.25</v>
      </c>
      <c r="AP1323" s="13">
        <f t="shared" si="540"/>
        <v>0</v>
      </c>
      <c r="AQ1323" s="13">
        <f t="shared" si="541"/>
        <v>-2772.8800000000047</v>
      </c>
      <c r="AR1323" s="13">
        <f t="shared" si="542"/>
        <v>10148.130000000005</v>
      </c>
    </row>
    <row r="1324" spans="1:44" x14ac:dyDescent="0.25">
      <c r="A1324" s="5">
        <f t="shared" si="537"/>
        <v>1302</v>
      </c>
      <c r="B1324" s="26">
        <f t="shared" si="535"/>
        <v>67</v>
      </c>
      <c r="C1324" s="15" t="s">
        <v>106</v>
      </c>
      <c r="D1324" s="2" t="s">
        <v>1426</v>
      </c>
      <c r="E1324" s="30">
        <f t="shared" si="536"/>
        <v>2998340.3300000005</v>
      </c>
      <c r="F1324" s="1">
        <v>0</v>
      </c>
      <c r="G1324" s="1">
        <v>216583.83</v>
      </c>
      <c r="H1324" s="1">
        <v>83526.48</v>
      </c>
      <c r="I1324" s="1">
        <v>334669.27</v>
      </c>
      <c r="J1324" s="1">
        <v>0</v>
      </c>
      <c r="K1324" s="1">
        <v>0</v>
      </c>
      <c r="L1324" s="1">
        <v>147045.04999999999</v>
      </c>
      <c r="M1324" s="1">
        <v>0</v>
      </c>
      <c r="N1324" s="1">
        <v>730247.11</v>
      </c>
      <c r="O1324" s="1">
        <v>0</v>
      </c>
      <c r="P1324" s="1">
        <v>1260202.04</v>
      </c>
      <c r="Q1324" s="1">
        <v>0</v>
      </c>
      <c r="R1324" s="32">
        <v>142490.47</v>
      </c>
      <c r="S1324" s="32">
        <v>30000</v>
      </c>
      <c r="T1324" s="32">
        <v>53576.08</v>
      </c>
      <c r="U1324" s="31"/>
      <c r="V1324" s="2" t="s">
        <v>1426</v>
      </c>
      <c r="W1324" s="10">
        <v>2998340.33</v>
      </c>
      <c r="X1324" s="10">
        <v>0</v>
      </c>
      <c r="Y1324" s="10">
        <v>216583.83</v>
      </c>
      <c r="Z1324" s="10">
        <v>83526.48</v>
      </c>
      <c r="AA1324" s="10">
        <v>334669.27</v>
      </c>
      <c r="AB1324" s="10">
        <v>0</v>
      </c>
      <c r="AC1324" s="10">
        <v>0</v>
      </c>
      <c r="AD1324" s="10">
        <v>136826.13</v>
      </c>
      <c r="AE1324" s="10">
        <v>0</v>
      </c>
      <c r="AF1324" s="10">
        <v>730247.11</v>
      </c>
      <c r="AG1324" s="10">
        <v>0</v>
      </c>
      <c r="AH1324" s="10">
        <v>1260202.04</v>
      </c>
      <c r="AI1324" s="10">
        <v>0</v>
      </c>
      <c r="AJ1324" s="10">
        <v>149917.03</v>
      </c>
      <c r="AK1324" s="10">
        <v>30000</v>
      </c>
      <c r="AL1324" s="10">
        <v>56368.44</v>
      </c>
      <c r="AN1324" s="31">
        <f t="shared" si="538"/>
        <v>0</v>
      </c>
      <c r="AO1324" s="13">
        <f t="shared" si="539"/>
        <v>-7426.5599999999977</v>
      </c>
      <c r="AP1324" s="13">
        <f t="shared" si="540"/>
        <v>0</v>
      </c>
      <c r="AQ1324" s="13">
        <f t="shared" si="541"/>
        <v>-2792.3600000000006</v>
      </c>
      <c r="AR1324" s="13">
        <f t="shared" si="542"/>
        <v>10218.919999999998</v>
      </c>
    </row>
    <row r="1325" spans="1:44" x14ac:dyDescent="0.25">
      <c r="A1325" s="5">
        <f t="shared" si="537"/>
        <v>1303</v>
      </c>
      <c r="B1325" s="26">
        <f t="shared" si="535"/>
        <v>68</v>
      </c>
      <c r="C1325" s="15" t="s">
        <v>106</v>
      </c>
      <c r="D1325" s="2" t="s">
        <v>1427</v>
      </c>
      <c r="E1325" s="30">
        <f t="shared" ref="E1325:E1387" si="543">SUM(F1325:T1325)</f>
        <v>2207226.87</v>
      </c>
      <c r="F1325" s="1">
        <v>0</v>
      </c>
      <c r="G1325" s="1">
        <v>215914.45</v>
      </c>
      <c r="H1325" s="1">
        <v>83268.33</v>
      </c>
      <c r="I1325" s="1">
        <v>333634.93</v>
      </c>
      <c r="J1325" s="1">
        <v>0</v>
      </c>
      <c r="K1325" s="1">
        <v>0</v>
      </c>
      <c r="L1325" s="1">
        <v>146618.95000000001</v>
      </c>
      <c r="M1325" s="1">
        <v>0</v>
      </c>
      <c r="N1325" s="1">
        <v>0</v>
      </c>
      <c r="O1325" s="1">
        <v>0</v>
      </c>
      <c r="P1325" s="1">
        <v>1256307.25</v>
      </c>
      <c r="Q1325" s="1">
        <v>0</v>
      </c>
      <c r="R1325" s="32">
        <v>102929.38</v>
      </c>
      <c r="S1325" s="32">
        <v>30000</v>
      </c>
      <c r="T1325" s="32">
        <v>38553.58</v>
      </c>
      <c r="U1325" s="31"/>
      <c r="V1325" s="2" t="s">
        <v>1427</v>
      </c>
      <c r="W1325" s="10">
        <v>2207226.8699999996</v>
      </c>
      <c r="X1325" s="10">
        <v>0</v>
      </c>
      <c r="Y1325" s="10">
        <v>215914.45</v>
      </c>
      <c r="Z1325" s="10">
        <v>83268.33</v>
      </c>
      <c r="AA1325" s="10">
        <v>333634.93</v>
      </c>
      <c r="AB1325" s="10">
        <v>0</v>
      </c>
      <c r="AC1325" s="10">
        <v>0</v>
      </c>
      <c r="AD1325" s="10">
        <v>136403.25</v>
      </c>
      <c r="AE1325" s="10">
        <v>0</v>
      </c>
      <c r="AF1325" s="10">
        <v>0</v>
      </c>
      <c r="AG1325" s="10">
        <v>0</v>
      </c>
      <c r="AH1325" s="10">
        <v>1256307.25</v>
      </c>
      <c r="AI1325" s="10">
        <v>0</v>
      </c>
      <c r="AJ1325" s="10">
        <v>110361.34</v>
      </c>
      <c r="AK1325" s="10">
        <v>30000</v>
      </c>
      <c r="AL1325" s="10">
        <v>41337.32</v>
      </c>
      <c r="AN1325" s="31">
        <f t="shared" si="538"/>
        <v>0</v>
      </c>
      <c r="AO1325" s="13">
        <f t="shared" si="539"/>
        <v>-7431.9599999999919</v>
      </c>
      <c r="AP1325" s="13">
        <f t="shared" si="540"/>
        <v>0</v>
      </c>
      <c r="AQ1325" s="13">
        <f t="shared" si="541"/>
        <v>-2783.739999999998</v>
      </c>
      <c r="AR1325" s="13">
        <f t="shared" si="542"/>
        <v>10215.69999999999</v>
      </c>
    </row>
    <row r="1326" spans="1:44" x14ac:dyDescent="0.25">
      <c r="A1326" s="5">
        <f t="shared" si="537"/>
        <v>1304</v>
      </c>
      <c r="B1326" s="26">
        <f t="shared" si="535"/>
        <v>69</v>
      </c>
      <c r="C1326" s="15" t="s">
        <v>106</v>
      </c>
      <c r="D1326" s="2" t="s">
        <v>1412</v>
      </c>
      <c r="E1326" s="30">
        <f t="shared" si="543"/>
        <v>2104615.16</v>
      </c>
      <c r="F1326" s="1">
        <v>0</v>
      </c>
      <c r="G1326" s="1">
        <v>215526.46</v>
      </c>
      <c r="H1326" s="1">
        <v>83118.7</v>
      </c>
      <c r="I1326" s="1">
        <v>333035.38</v>
      </c>
      <c r="J1326" s="1">
        <v>0</v>
      </c>
      <c r="K1326" s="1">
        <v>0</v>
      </c>
      <c r="L1326" s="1">
        <v>146360.72</v>
      </c>
      <c r="M1326" s="1">
        <v>0</v>
      </c>
      <c r="N1326" s="1">
        <v>0</v>
      </c>
      <c r="O1326" s="1">
        <v>0</v>
      </c>
      <c r="P1326" s="1">
        <v>0</v>
      </c>
      <c r="Q1326" s="1">
        <v>1162158.04</v>
      </c>
      <c r="R1326" s="32">
        <v>97806.9</v>
      </c>
      <c r="S1326" s="32">
        <v>30000</v>
      </c>
      <c r="T1326" s="32">
        <v>36608.959999999999</v>
      </c>
      <c r="U1326" s="31"/>
      <c r="V1326" s="2" t="s">
        <v>1412</v>
      </c>
      <c r="W1326" s="10">
        <v>2104615.16</v>
      </c>
      <c r="X1326" s="10">
        <v>0</v>
      </c>
      <c r="Y1326" s="10">
        <v>215526.46</v>
      </c>
      <c r="Z1326" s="10">
        <v>83118.7</v>
      </c>
      <c r="AA1326" s="10">
        <v>333035.38</v>
      </c>
      <c r="AB1326" s="10">
        <v>0</v>
      </c>
      <c r="AC1326" s="10">
        <v>0</v>
      </c>
      <c r="AD1326" s="10">
        <v>136158.12</v>
      </c>
      <c r="AE1326" s="10">
        <v>0</v>
      </c>
      <c r="AF1326" s="10">
        <v>0</v>
      </c>
      <c r="AG1326" s="10">
        <v>0</v>
      </c>
      <c r="AH1326" s="10">
        <v>0</v>
      </c>
      <c r="AI1326" s="10">
        <v>1162158.04</v>
      </c>
      <c r="AJ1326" s="10">
        <v>105230.76000000001</v>
      </c>
      <c r="AK1326" s="10">
        <v>30000</v>
      </c>
      <c r="AL1326" s="10">
        <v>39387.699999999997</v>
      </c>
      <c r="AN1326" s="31">
        <f t="shared" si="538"/>
        <v>0</v>
      </c>
      <c r="AO1326" s="13">
        <f t="shared" si="539"/>
        <v>-7423.8600000000151</v>
      </c>
      <c r="AP1326" s="13">
        <f t="shared" si="540"/>
        <v>0</v>
      </c>
      <c r="AQ1326" s="13">
        <f t="shared" si="541"/>
        <v>-2778.739999999998</v>
      </c>
      <c r="AR1326" s="13">
        <f t="shared" si="542"/>
        <v>10202.600000000013</v>
      </c>
    </row>
    <row r="1327" spans="1:44" x14ac:dyDescent="0.25">
      <c r="A1327" s="5">
        <f t="shared" si="537"/>
        <v>1305</v>
      </c>
      <c r="B1327" s="26">
        <f t="shared" si="535"/>
        <v>70</v>
      </c>
      <c r="C1327" s="15" t="s">
        <v>106</v>
      </c>
      <c r="D1327" s="2" t="s">
        <v>1497</v>
      </c>
      <c r="E1327" s="30">
        <f t="shared" si="543"/>
        <v>1562017.0100000002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1424837.84</v>
      </c>
      <c r="Q1327" s="1">
        <v>0</v>
      </c>
      <c r="R1327" s="32">
        <v>78100.850000000006</v>
      </c>
      <c r="S1327" s="32">
        <v>30000</v>
      </c>
      <c r="T1327" s="32">
        <v>29078.32</v>
      </c>
      <c r="U1327" s="31"/>
      <c r="V1327" s="2" t="s">
        <v>1497</v>
      </c>
      <c r="W1327" s="1">
        <v>1562017.0100000002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1424837.84</v>
      </c>
      <c r="AI1327" s="1">
        <v>0</v>
      </c>
      <c r="AJ1327" s="1">
        <v>78100.850000000006</v>
      </c>
      <c r="AK1327" s="1">
        <v>30000</v>
      </c>
      <c r="AL1327" s="1">
        <v>29078.32</v>
      </c>
      <c r="AN1327" s="31"/>
      <c r="AO1327" s="13"/>
      <c r="AP1327" s="13"/>
      <c r="AQ1327" s="13"/>
      <c r="AR1327" s="13"/>
    </row>
    <row r="1328" spans="1:44" x14ac:dyDescent="0.25">
      <c r="A1328" s="5">
        <f t="shared" ref="A1328:B1343" si="544">A1327+1</f>
        <v>1306</v>
      </c>
      <c r="B1328" s="26">
        <f t="shared" si="544"/>
        <v>71</v>
      </c>
      <c r="C1328" s="15" t="s">
        <v>106</v>
      </c>
      <c r="D1328" s="2" t="s">
        <v>1428</v>
      </c>
      <c r="E1328" s="30">
        <f t="shared" si="543"/>
        <v>2242516.83</v>
      </c>
      <c r="F1328" s="1">
        <v>0</v>
      </c>
      <c r="G1328" s="1">
        <v>219416.67</v>
      </c>
      <c r="H1328" s="1">
        <v>84618.98</v>
      </c>
      <c r="I1328" s="1">
        <v>339046.64</v>
      </c>
      <c r="J1328" s="1">
        <v>0</v>
      </c>
      <c r="K1328" s="1">
        <v>0</v>
      </c>
      <c r="L1328" s="1">
        <v>148995.44</v>
      </c>
      <c r="M1328" s="1">
        <v>0</v>
      </c>
      <c r="N1328" s="1">
        <v>0</v>
      </c>
      <c r="O1328" s="1">
        <v>0</v>
      </c>
      <c r="P1328" s="1">
        <v>1276685.1000000001</v>
      </c>
      <c r="Q1328" s="1">
        <v>0</v>
      </c>
      <c r="R1328" s="32">
        <v>104575.06</v>
      </c>
      <c r="S1328" s="32">
        <v>30000</v>
      </c>
      <c r="T1328" s="32">
        <v>39178.94</v>
      </c>
      <c r="U1328" s="31"/>
      <c r="V1328" s="2" t="s">
        <v>1428</v>
      </c>
      <c r="W1328" s="10">
        <v>2242516.83</v>
      </c>
      <c r="X1328" s="10">
        <v>0</v>
      </c>
      <c r="Y1328" s="10">
        <v>219416.67</v>
      </c>
      <c r="Z1328" s="10">
        <v>84618.98</v>
      </c>
      <c r="AA1328" s="10">
        <v>339046.64</v>
      </c>
      <c r="AB1328" s="10">
        <v>0</v>
      </c>
      <c r="AC1328" s="10">
        <v>0</v>
      </c>
      <c r="AD1328" s="10">
        <v>138615.75</v>
      </c>
      <c r="AE1328" s="10">
        <v>0</v>
      </c>
      <c r="AF1328" s="10">
        <v>0</v>
      </c>
      <c r="AG1328" s="10">
        <v>0</v>
      </c>
      <c r="AH1328" s="10">
        <v>1276685.1000000001</v>
      </c>
      <c r="AI1328" s="10">
        <v>0</v>
      </c>
      <c r="AJ1328" s="10">
        <v>112125.85</v>
      </c>
      <c r="AK1328" s="10">
        <v>30000</v>
      </c>
      <c r="AL1328" s="10">
        <v>42007.839999999997</v>
      </c>
      <c r="AN1328" s="31">
        <f t="shared" si="538"/>
        <v>0</v>
      </c>
      <c r="AO1328" s="13">
        <f t="shared" si="539"/>
        <v>-7550.7900000000081</v>
      </c>
      <c r="AP1328" s="13">
        <f t="shared" si="540"/>
        <v>0</v>
      </c>
      <c r="AQ1328" s="13">
        <f t="shared" si="541"/>
        <v>-2828.8999999999942</v>
      </c>
      <c r="AR1328" s="13">
        <f t="shared" si="542"/>
        <v>10379.690000000002</v>
      </c>
    </row>
    <row r="1329" spans="1:44" x14ac:dyDescent="0.25">
      <c r="A1329" s="5">
        <f t="shared" si="544"/>
        <v>1307</v>
      </c>
      <c r="B1329" s="26">
        <f t="shared" si="544"/>
        <v>72</v>
      </c>
      <c r="C1329" s="15" t="s">
        <v>106</v>
      </c>
      <c r="D1329" s="2" t="s">
        <v>1429</v>
      </c>
      <c r="E1329" s="30">
        <f t="shared" si="543"/>
        <v>3009243.39</v>
      </c>
      <c r="F1329" s="1">
        <v>0</v>
      </c>
      <c r="G1329" s="1">
        <v>217379.8</v>
      </c>
      <c r="H1329" s="1">
        <v>83833.460000000006</v>
      </c>
      <c r="I1329" s="1">
        <v>335899.21</v>
      </c>
      <c r="J1329" s="1">
        <v>0</v>
      </c>
      <c r="K1329" s="1">
        <v>0</v>
      </c>
      <c r="L1329" s="1">
        <v>147585.16</v>
      </c>
      <c r="M1329" s="1">
        <v>0</v>
      </c>
      <c r="N1329" s="1">
        <v>732930.81</v>
      </c>
      <c r="O1329" s="1">
        <v>0</v>
      </c>
      <c r="P1329" s="1">
        <v>1264833.3700000001</v>
      </c>
      <c r="Q1329" s="1">
        <v>0</v>
      </c>
      <c r="R1329" s="32">
        <v>143008.6</v>
      </c>
      <c r="S1329" s="32">
        <v>30000</v>
      </c>
      <c r="T1329" s="32">
        <v>53772.979999999996</v>
      </c>
      <c r="U1329" s="31"/>
      <c r="V1329" s="2" t="s">
        <v>1429</v>
      </c>
      <c r="W1329" s="10">
        <v>3009243.3900000006</v>
      </c>
      <c r="X1329" s="10">
        <v>0</v>
      </c>
      <c r="Y1329" s="10">
        <v>217379.8</v>
      </c>
      <c r="Z1329" s="10">
        <v>83833.460000000006</v>
      </c>
      <c r="AA1329" s="10">
        <v>335899.21</v>
      </c>
      <c r="AB1329" s="10">
        <v>0</v>
      </c>
      <c r="AC1329" s="10">
        <v>0</v>
      </c>
      <c r="AD1329" s="10">
        <v>137328.95999999999</v>
      </c>
      <c r="AE1329" s="10">
        <v>0</v>
      </c>
      <c r="AF1329" s="10">
        <v>732930.81</v>
      </c>
      <c r="AG1329" s="10">
        <v>0</v>
      </c>
      <c r="AH1329" s="10">
        <v>1264833.3700000001</v>
      </c>
      <c r="AI1329" s="10">
        <v>0</v>
      </c>
      <c r="AJ1329" s="10">
        <v>150462.16</v>
      </c>
      <c r="AK1329" s="10">
        <v>30000</v>
      </c>
      <c r="AL1329" s="10">
        <v>56575.619999999995</v>
      </c>
      <c r="AN1329" s="31">
        <f t="shared" si="538"/>
        <v>0</v>
      </c>
      <c r="AO1329" s="13">
        <f t="shared" si="539"/>
        <v>-7453.5599999999977</v>
      </c>
      <c r="AP1329" s="13">
        <f t="shared" si="540"/>
        <v>0</v>
      </c>
      <c r="AQ1329" s="13">
        <f t="shared" si="541"/>
        <v>-2802.6399999999994</v>
      </c>
      <c r="AR1329" s="13">
        <f t="shared" si="542"/>
        <v>10256.199999999997</v>
      </c>
    </row>
    <row r="1330" spans="1:44" x14ac:dyDescent="0.25">
      <c r="A1330" s="5">
        <f t="shared" si="544"/>
        <v>1308</v>
      </c>
      <c r="B1330" s="26">
        <f t="shared" si="544"/>
        <v>73</v>
      </c>
      <c r="C1330" s="15" t="s">
        <v>106</v>
      </c>
      <c r="D1330" s="2" t="s">
        <v>1430</v>
      </c>
      <c r="E1330" s="30">
        <f t="shared" si="543"/>
        <v>2201612.5700000003</v>
      </c>
      <c r="F1330" s="1">
        <v>0</v>
      </c>
      <c r="G1330" s="1">
        <v>215357.3</v>
      </c>
      <c r="H1330" s="1">
        <v>83053.47</v>
      </c>
      <c r="I1330" s="1">
        <v>332773.99</v>
      </c>
      <c r="J1330" s="1">
        <v>0</v>
      </c>
      <c r="K1330" s="1">
        <v>0</v>
      </c>
      <c r="L1330" s="1">
        <v>146240.87</v>
      </c>
      <c r="M1330" s="1">
        <v>0</v>
      </c>
      <c r="N1330" s="1">
        <v>0</v>
      </c>
      <c r="O1330" s="1">
        <v>0</v>
      </c>
      <c r="P1330" s="1">
        <v>1253065.32</v>
      </c>
      <c r="Q1330" s="1">
        <v>0</v>
      </c>
      <c r="R1330" s="32">
        <v>102667.56</v>
      </c>
      <c r="S1330" s="32">
        <v>30000</v>
      </c>
      <c r="T1330" s="32">
        <v>38454.06</v>
      </c>
      <c r="U1330" s="31"/>
      <c r="V1330" s="2" t="s">
        <v>1430</v>
      </c>
      <c r="W1330" s="10">
        <v>2201612.5700000003</v>
      </c>
      <c r="X1330" s="10">
        <v>0</v>
      </c>
      <c r="Y1330" s="10">
        <v>215357.3</v>
      </c>
      <c r="Z1330" s="10">
        <v>83053.47</v>
      </c>
      <c r="AA1330" s="10">
        <v>332773.99</v>
      </c>
      <c r="AB1330" s="10">
        <v>0</v>
      </c>
      <c r="AC1330" s="10">
        <v>0</v>
      </c>
      <c r="AD1330" s="10">
        <v>136051.25</v>
      </c>
      <c r="AE1330" s="10">
        <v>0</v>
      </c>
      <c r="AF1330" s="10">
        <v>0</v>
      </c>
      <c r="AG1330" s="10">
        <v>0</v>
      </c>
      <c r="AH1330" s="10">
        <v>1253065.32</v>
      </c>
      <c r="AI1330" s="10">
        <v>0</v>
      </c>
      <c r="AJ1330" s="10">
        <v>110080.62</v>
      </c>
      <c r="AK1330" s="10">
        <v>30000</v>
      </c>
      <c r="AL1330" s="10">
        <v>41230.619999999995</v>
      </c>
      <c r="AN1330" s="31">
        <f t="shared" si="538"/>
        <v>0</v>
      </c>
      <c r="AO1330" s="13">
        <f t="shared" si="539"/>
        <v>-7413.0599999999977</v>
      </c>
      <c r="AP1330" s="13">
        <f t="shared" si="540"/>
        <v>0</v>
      </c>
      <c r="AQ1330" s="13">
        <f t="shared" si="541"/>
        <v>-2776.5599999999977</v>
      </c>
      <c r="AR1330" s="13">
        <f t="shared" si="542"/>
        <v>10189.619999999995</v>
      </c>
    </row>
    <row r="1331" spans="1:44" x14ac:dyDescent="0.25">
      <c r="A1331" s="5">
        <f t="shared" si="544"/>
        <v>1309</v>
      </c>
      <c r="B1331" s="26">
        <f t="shared" si="544"/>
        <v>74</v>
      </c>
      <c r="C1331" s="15" t="s">
        <v>106</v>
      </c>
      <c r="D1331" s="2" t="s">
        <v>1431</v>
      </c>
      <c r="E1331" s="30">
        <f t="shared" si="543"/>
        <v>1370495.82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1246531.6100000001</v>
      </c>
      <c r="Q1331" s="1">
        <v>0</v>
      </c>
      <c r="R1331" s="32">
        <v>68524.789999999994</v>
      </c>
      <c r="S1331" s="32">
        <v>30000</v>
      </c>
      <c r="T1331" s="32">
        <v>25439.42</v>
      </c>
      <c r="U1331" s="31"/>
      <c r="V1331" s="2" t="s">
        <v>1431</v>
      </c>
      <c r="W1331" s="10">
        <v>1370495.82</v>
      </c>
      <c r="X1331" s="10">
        <v>0</v>
      </c>
      <c r="Y1331" s="10">
        <v>0</v>
      </c>
      <c r="Z1331" s="10">
        <v>0</v>
      </c>
      <c r="AA1331" s="10">
        <v>0</v>
      </c>
      <c r="AB1331" s="10">
        <v>0</v>
      </c>
      <c r="AC1331" s="10">
        <v>0</v>
      </c>
      <c r="AD1331" s="10">
        <v>0</v>
      </c>
      <c r="AE1331" s="10">
        <v>0</v>
      </c>
      <c r="AF1331" s="10">
        <v>0</v>
      </c>
      <c r="AG1331" s="10">
        <v>0</v>
      </c>
      <c r="AH1331" s="10">
        <v>1246531.6100000001</v>
      </c>
      <c r="AI1331" s="10">
        <v>0</v>
      </c>
      <c r="AJ1331" s="10">
        <v>68524.789999999994</v>
      </c>
      <c r="AK1331" s="10">
        <v>30000</v>
      </c>
      <c r="AL1331" s="10">
        <v>25439.42</v>
      </c>
      <c r="AN1331" s="31">
        <f t="shared" si="538"/>
        <v>0</v>
      </c>
      <c r="AO1331" s="13">
        <f t="shared" si="539"/>
        <v>0</v>
      </c>
      <c r="AP1331" s="13">
        <f t="shared" si="540"/>
        <v>0</v>
      </c>
      <c r="AQ1331" s="13">
        <f t="shared" si="541"/>
        <v>0</v>
      </c>
      <c r="AR1331" s="13">
        <f t="shared" si="542"/>
        <v>0</v>
      </c>
    </row>
    <row r="1332" spans="1:44" x14ac:dyDescent="0.25">
      <c r="A1332" s="5">
        <f t="shared" si="544"/>
        <v>1310</v>
      </c>
      <c r="B1332" s="26">
        <f t="shared" si="544"/>
        <v>75</v>
      </c>
      <c r="C1332" s="15" t="s">
        <v>106</v>
      </c>
      <c r="D1332" s="2" t="s">
        <v>1432</v>
      </c>
      <c r="E1332" s="30">
        <f t="shared" si="543"/>
        <v>839137.19000000018</v>
      </c>
      <c r="F1332" s="1">
        <v>0</v>
      </c>
      <c r="G1332" s="1">
        <v>211034.83</v>
      </c>
      <c r="H1332" s="1">
        <v>81386.490000000005</v>
      </c>
      <c r="I1332" s="1">
        <v>326094.84000000003</v>
      </c>
      <c r="J1332" s="1">
        <v>0</v>
      </c>
      <c r="K1332" s="1">
        <v>0</v>
      </c>
      <c r="L1332" s="1">
        <v>143481.45000000001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32">
        <v>34516.800000000003</v>
      </c>
      <c r="S1332" s="32">
        <v>30000</v>
      </c>
      <c r="T1332" s="32">
        <v>12622.78</v>
      </c>
      <c r="U1332" s="31"/>
      <c r="V1332" s="2" t="s">
        <v>1432</v>
      </c>
      <c r="W1332" s="10">
        <v>839137.19</v>
      </c>
      <c r="X1332" s="10">
        <v>0</v>
      </c>
      <c r="Y1332" s="10">
        <v>211034.83</v>
      </c>
      <c r="Z1332" s="10">
        <v>81386.490000000005</v>
      </c>
      <c r="AA1332" s="10">
        <v>326094.84000000003</v>
      </c>
      <c r="AB1332" s="10">
        <v>0</v>
      </c>
      <c r="AC1332" s="10">
        <v>0</v>
      </c>
      <c r="AD1332" s="10">
        <v>133320.57</v>
      </c>
      <c r="AE1332" s="10">
        <v>0</v>
      </c>
      <c r="AF1332" s="10">
        <v>0</v>
      </c>
      <c r="AG1332" s="10">
        <v>0</v>
      </c>
      <c r="AH1332" s="10">
        <v>0</v>
      </c>
      <c r="AI1332" s="10">
        <v>0</v>
      </c>
      <c r="AJ1332" s="10">
        <v>41956.86</v>
      </c>
      <c r="AK1332" s="10">
        <v>30000</v>
      </c>
      <c r="AL1332" s="10">
        <v>15343.6</v>
      </c>
      <c r="AN1332" s="31">
        <f t="shared" si="538"/>
        <v>0</v>
      </c>
      <c r="AO1332" s="13">
        <f t="shared" si="539"/>
        <v>-7440.0599999999977</v>
      </c>
      <c r="AP1332" s="13">
        <f t="shared" si="540"/>
        <v>0</v>
      </c>
      <c r="AQ1332" s="13">
        <f t="shared" si="541"/>
        <v>-2720.8199999999997</v>
      </c>
      <c r="AR1332" s="13">
        <f t="shared" si="542"/>
        <v>10160.879999999997</v>
      </c>
    </row>
    <row r="1333" spans="1:44" x14ac:dyDescent="0.25">
      <c r="A1333" s="5">
        <f t="shared" si="544"/>
        <v>1311</v>
      </c>
      <c r="B1333" s="26">
        <f t="shared" si="544"/>
        <v>76</v>
      </c>
      <c r="C1333" s="15" t="s">
        <v>106</v>
      </c>
      <c r="D1333" s="2" t="s">
        <v>1433</v>
      </c>
      <c r="E1333" s="30">
        <f t="shared" si="543"/>
        <v>3003791.86</v>
      </c>
      <c r="F1333" s="1">
        <v>0</v>
      </c>
      <c r="G1333" s="1">
        <v>216981.82</v>
      </c>
      <c r="H1333" s="1">
        <v>83679.960000000006</v>
      </c>
      <c r="I1333" s="1">
        <v>335284.21999999997</v>
      </c>
      <c r="J1333" s="1">
        <v>0</v>
      </c>
      <c r="K1333" s="1">
        <v>0</v>
      </c>
      <c r="L1333" s="1">
        <v>147315.10999999999</v>
      </c>
      <c r="M1333" s="1">
        <v>0</v>
      </c>
      <c r="N1333" s="1">
        <v>731588.97</v>
      </c>
      <c r="O1333" s="1">
        <v>0</v>
      </c>
      <c r="P1333" s="1">
        <v>1262517.71</v>
      </c>
      <c r="Q1333" s="1">
        <v>0</v>
      </c>
      <c r="R1333" s="32">
        <v>142749.53</v>
      </c>
      <c r="S1333" s="32">
        <v>30000</v>
      </c>
      <c r="T1333" s="32">
        <v>53674.539999999994</v>
      </c>
      <c r="U1333" s="31"/>
      <c r="V1333" s="2" t="s">
        <v>1433</v>
      </c>
      <c r="W1333" s="10">
        <v>3003791.86</v>
      </c>
      <c r="X1333" s="10">
        <v>0</v>
      </c>
      <c r="Y1333" s="10">
        <v>216981.82</v>
      </c>
      <c r="Z1333" s="10">
        <v>83679.960000000006</v>
      </c>
      <c r="AA1333" s="10">
        <v>335284.21999999997</v>
      </c>
      <c r="AB1333" s="10">
        <v>0</v>
      </c>
      <c r="AC1333" s="10">
        <v>0</v>
      </c>
      <c r="AD1333" s="10">
        <v>137077.54999999999</v>
      </c>
      <c r="AE1333" s="10">
        <v>0</v>
      </c>
      <c r="AF1333" s="10">
        <v>731588.97</v>
      </c>
      <c r="AG1333" s="10">
        <v>0</v>
      </c>
      <c r="AH1333" s="10">
        <v>1262517.71</v>
      </c>
      <c r="AI1333" s="10">
        <v>0</v>
      </c>
      <c r="AJ1333" s="10">
        <v>150189.59</v>
      </c>
      <c r="AK1333" s="10">
        <v>30000</v>
      </c>
      <c r="AL1333" s="10">
        <v>56472.039999999994</v>
      </c>
      <c r="AN1333" s="31">
        <f t="shared" si="538"/>
        <v>0</v>
      </c>
      <c r="AO1333" s="13">
        <f t="shared" si="539"/>
        <v>-7440.0599999999977</v>
      </c>
      <c r="AP1333" s="13">
        <f t="shared" si="540"/>
        <v>0</v>
      </c>
      <c r="AQ1333" s="13">
        <f t="shared" si="541"/>
        <v>-2797.5</v>
      </c>
      <c r="AR1333" s="13">
        <f t="shared" si="542"/>
        <v>10237.559999999998</v>
      </c>
    </row>
    <row r="1334" spans="1:44" x14ac:dyDescent="0.25">
      <c r="A1334" s="5">
        <f t="shared" si="544"/>
        <v>1312</v>
      </c>
      <c r="B1334" s="26">
        <f t="shared" si="544"/>
        <v>77</v>
      </c>
      <c r="C1334" s="15" t="s">
        <v>106</v>
      </c>
      <c r="D1334" s="2" t="s">
        <v>1434</v>
      </c>
      <c r="E1334" s="30">
        <f t="shared" si="543"/>
        <v>2163868.9600000004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728307.38</v>
      </c>
      <c r="O1334" s="1">
        <v>0</v>
      </c>
      <c r="P1334" s="1">
        <v>1256854.6100000001</v>
      </c>
      <c r="Q1334" s="1">
        <v>0</v>
      </c>
      <c r="R1334" s="32">
        <v>108193.45</v>
      </c>
      <c r="S1334" s="32">
        <v>30000</v>
      </c>
      <c r="T1334" s="32">
        <v>40513.519999999997</v>
      </c>
      <c r="U1334" s="31"/>
      <c r="V1334" s="2" t="s">
        <v>1434</v>
      </c>
      <c r="W1334" s="10">
        <v>2163868.9600000004</v>
      </c>
      <c r="X1334" s="10">
        <v>0</v>
      </c>
      <c r="Y1334" s="10">
        <v>0</v>
      </c>
      <c r="Z1334" s="10">
        <v>0</v>
      </c>
      <c r="AA1334" s="10">
        <v>0</v>
      </c>
      <c r="AB1334" s="10">
        <v>0</v>
      </c>
      <c r="AC1334" s="10">
        <v>0</v>
      </c>
      <c r="AD1334" s="10">
        <v>0</v>
      </c>
      <c r="AE1334" s="10">
        <v>0</v>
      </c>
      <c r="AF1334" s="10">
        <v>728307.38</v>
      </c>
      <c r="AG1334" s="10">
        <v>0</v>
      </c>
      <c r="AH1334" s="10">
        <v>1256854.6100000001</v>
      </c>
      <c r="AI1334" s="10">
        <v>0</v>
      </c>
      <c r="AJ1334" s="10">
        <v>108193.45</v>
      </c>
      <c r="AK1334" s="10">
        <v>30000</v>
      </c>
      <c r="AL1334" s="10">
        <v>40513.519999999997</v>
      </c>
      <c r="AN1334" s="31">
        <f t="shared" si="538"/>
        <v>0</v>
      </c>
      <c r="AO1334" s="13">
        <f t="shared" si="539"/>
        <v>0</v>
      </c>
      <c r="AP1334" s="13">
        <f t="shared" si="540"/>
        <v>0</v>
      </c>
      <c r="AQ1334" s="13">
        <f t="shared" si="541"/>
        <v>0</v>
      </c>
      <c r="AR1334" s="13">
        <f t="shared" si="542"/>
        <v>0</v>
      </c>
    </row>
    <row r="1335" spans="1:44" x14ac:dyDescent="0.25">
      <c r="A1335" s="5">
        <f t="shared" si="544"/>
        <v>1313</v>
      </c>
      <c r="B1335" s="26">
        <f t="shared" si="544"/>
        <v>78</v>
      </c>
      <c r="C1335" s="15" t="s">
        <v>106</v>
      </c>
      <c r="D1335" s="2" t="s">
        <v>1435</v>
      </c>
      <c r="E1335" s="30">
        <f t="shared" si="543"/>
        <v>2205622.7799999998</v>
      </c>
      <c r="F1335" s="1">
        <v>0</v>
      </c>
      <c r="G1335" s="1">
        <v>215755.27</v>
      </c>
      <c r="H1335" s="1">
        <v>83206.94</v>
      </c>
      <c r="I1335" s="1">
        <v>333388.94</v>
      </c>
      <c r="J1335" s="1">
        <v>0</v>
      </c>
      <c r="K1335" s="1">
        <v>0</v>
      </c>
      <c r="L1335" s="1">
        <v>146510.92000000001</v>
      </c>
      <c r="M1335" s="1">
        <v>0</v>
      </c>
      <c r="N1335" s="1">
        <v>0</v>
      </c>
      <c r="O1335" s="1">
        <v>0</v>
      </c>
      <c r="P1335" s="1">
        <v>1255380.98</v>
      </c>
      <c r="Q1335" s="1">
        <v>0</v>
      </c>
      <c r="R1335" s="32">
        <v>102854.59</v>
      </c>
      <c r="S1335" s="32">
        <v>30000</v>
      </c>
      <c r="T1335" s="32">
        <v>38525.14</v>
      </c>
      <c r="U1335" s="31"/>
      <c r="V1335" s="2" t="s">
        <v>1435</v>
      </c>
      <c r="W1335" s="10">
        <v>2205622.7799999998</v>
      </c>
      <c r="X1335" s="10">
        <v>0</v>
      </c>
      <c r="Y1335" s="10">
        <v>215755.27</v>
      </c>
      <c r="Z1335" s="10">
        <v>83206.94</v>
      </c>
      <c r="AA1335" s="10">
        <v>333388.94</v>
      </c>
      <c r="AB1335" s="10">
        <v>0</v>
      </c>
      <c r="AC1335" s="10">
        <v>0</v>
      </c>
      <c r="AD1335" s="10">
        <v>136302.68</v>
      </c>
      <c r="AE1335" s="10">
        <v>0</v>
      </c>
      <c r="AF1335" s="10">
        <v>0</v>
      </c>
      <c r="AG1335" s="10">
        <v>0</v>
      </c>
      <c r="AH1335" s="10">
        <v>1255380.98</v>
      </c>
      <c r="AI1335" s="10">
        <v>0</v>
      </c>
      <c r="AJ1335" s="10">
        <v>110281.15</v>
      </c>
      <c r="AK1335" s="10">
        <v>30000</v>
      </c>
      <c r="AL1335" s="10">
        <v>41306.82</v>
      </c>
      <c r="AN1335" s="31">
        <f t="shared" si="538"/>
        <v>0</v>
      </c>
      <c r="AO1335" s="13">
        <f t="shared" si="539"/>
        <v>-7426.5599999999977</v>
      </c>
      <c r="AP1335" s="13">
        <f t="shared" si="540"/>
        <v>0</v>
      </c>
      <c r="AQ1335" s="13">
        <f t="shared" si="541"/>
        <v>-2781.6800000000003</v>
      </c>
      <c r="AR1335" s="13">
        <f t="shared" si="542"/>
        <v>10208.239999999998</v>
      </c>
    </row>
    <row r="1336" spans="1:44" x14ac:dyDescent="0.25">
      <c r="A1336" s="5">
        <f t="shared" si="544"/>
        <v>1314</v>
      </c>
      <c r="B1336" s="26">
        <f t="shared" si="544"/>
        <v>79</v>
      </c>
      <c r="C1336" s="15" t="s">
        <v>106</v>
      </c>
      <c r="D1336" s="2" t="s">
        <v>1436</v>
      </c>
      <c r="E1336" s="30">
        <f t="shared" si="543"/>
        <v>3005972.48</v>
      </c>
      <c r="F1336" s="1">
        <v>0</v>
      </c>
      <c r="G1336" s="1">
        <v>217141.02</v>
      </c>
      <c r="H1336" s="1">
        <v>83741.36</v>
      </c>
      <c r="I1336" s="1">
        <v>335530.21000000002</v>
      </c>
      <c r="J1336" s="1">
        <v>0</v>
      </c>
      <c r="K1336" s="1">
        <v>0</v>
      </c>
      <c r="L1336" s="1">
        <v>147423.13</v>
      </c>
      <c r="M1336" s="1">
        <v>0</v>
      </c>
      <c r="N1336" s="1">
        <v>732125.71</v>
      </c>
      <c r="O1336" s="1">
        <v>0</v>
      </c>
      <c r="P1336" s="1">
        <v>1263443.96</v>
      </c>
      <c r="Q1336" s="1">
        <v>0</v>
      </c>
      <c r="R1336" s="32">
        <v>142853.16999999998</v>
      </c>
      <c r="S1336" s="32">
        <v>30000</v>
      </c>
      <c r="T1336" s="32">
        <v>53713.919999999998</v>
      </c>
      <c r="U1336" s="31"/>
      <c r="V1336" s="2" t="s">
        <v>1436</v>
      </c>
      <c r="W1336" s="10">
        <v>3005972.48</v>
      </c>
      <c r="X1336" s="10">
        <v>0</v>
      </c>
      <c r="Y1336" s="10">
        <v>217141.02</v>
      </c>
      <c r="Z1336" s="10">
        <v>83741.36</v>
      </c>
      <c r="AA1336" s="10">
        <v>335530.21000000002</v>
      </c>
      <c r="AB1336" s="10">
        <v>0</v>
      </c>
      <c r="AC1336" s="10">
        <v>0</v>
      </c>
      <c r="AD1336" s="10">
        <v>137178.10999999999</v>
      </c>
      <c r="AE1336" s="10">
        <v>0</v>
      </c>
      <c r="AF1336" s="10">
        <v>732125.71</v>
      </c>
      <c r="AG1336" s="10">
        <v>0</v>
      </c>
      <c r="AH1336" s="10">
        <v>1263443.96</v>
      </c>
      <c r="AI1336" s="10">
        <v>0</v>
      </c>
      <c r="AJ1336" s="10">
        <v>150298.63</v>
      </c>
      <c r="AK1336" s="10">
        <v>30000</v>
      </c>
      <c r="AL1336" s="10">
        <v>56513.48</v>
      </c>
      <c r="AN1336" s="31">
        <f t="shared" si="538"/>
        <v>0</v>
      </c>
      <c r="AO1336" s="13">
        <f t="shared" si="539"/>
        <v>-7445.460000000021</v>
      </c>
      <c r="AP1336" s="13">
        <f t="shared" si="540"/>
        <v>0</v>
      </c>
      <c r="AQ1336" s="13">
        <f t="shared" si="541"/>
        <v>-2799.5600000000049</v>
      </c>
      <c r="AR1336" s="13">
        <f t="shared" si="542"/>
        <v>10245.020000000026</v>
      </c>
    </row>
    <row r="1337" spans="1:44" x14ac:dyDescent="0.25">
      <c r="A1337" s="5">
        <f t="shared" si="544"/>
        <v>1315</v>
      </c>
      <c r="B1337" s="26">
        <f t="shared" si="544"/>
        <v>80</v>
      </c>
      <c r="C1337" s="15" t="s">
        <v>106</v>
      </c>
      <c r="D1337" s="2" t="s">
        <v>1437</v>
      </c>
      <c r="E1337" s="30">
        <f t="shared" si="543"/>
        <v>2995069.4299999997</v>
      </c>
      <c r="F1337" s="1">
        <v>0</v>
      </c>
      <c r="G1337" s="1">
        <v>216345.06</v>
      </c>
      <c r="H1337" s="1">
        <v>83434.399999999994</v>
      </c>
      <c r="I1337" s="1">
        <v>334300.28000000003</v>
      </c>
      <c r="J1337" s="1">
        <v>0</v>
      </c>
      <c r="K1337" s="1">
        <v>0</v>
      </c>
      <c r="L1337" s="1">
        <v>146883.01999999999</v>
      </c>
      <c r="M1337" s="1">
        <v>0</v>
      </c>
      <c r="N1337" s="1">
        <v>729441.99</v>
      </c>
      <c r="O1337" s="1">
        <v>0</v>
      </c>
      <c r="P1337" s="1">
        <v>1258812.6299999999</v>
      </c>
      <c r="Q1337" s="1">
        <v>0</v>
      </c>
      <c r="R1337" s="32">
        <v>142335.01</v>
      </c>
      <c r="S1337" s="32">
        <v>30000</v>
      </c>
      <c r="T1337" s="32">
        <v>53517.04</v>
      </c>
      <c r="U1337" s="31"/>
      <c r="V1337" s="2" t="s">
        <v>1437</v>
      </c>
      <c r="W1337" s="10">
        <v>2995069.43</v>
      </c>
      <c r="X1337" s="10">
        <v>0</v>
      </c>
      <c r="Y1337" s="10">
        <v>216345.06</v>
      </c>
      <c r="Z1337" s="10">
        <v>83434.399999999994</v>
      </c>
      <c r="AA1337" s="10">
        <v>334300.28000000003</v>
      </c>
      <c r="AB1337" s="10">
        <v>0</v>
      </c>
      <c r="AC1337" s="10">
        <v>0</v>
      </c>
      <c r="AD1337" s="10">
        <v>136675.26</v>
      </c>
      <c r="AE1337" s="10">
        <v>0</v>
      </c>
      <c r="AF1337" s="10">
        <v>729441.99</v>
      </c>
      <c r="AG1337" s="10">
        <v>0</v>
      </c>
      <c r="AH1337" s="10">
        <v>1258812.6299999999</v>
      </c>
      <c r="AI1337" s="10">
        <v>0</v>
      </c>
      <c r="AJ1337" s="10">
        <v>149753.47</v>
      </c>
      <c r="AK1337" s="10">
        <v>30000</v>
      </c>
      <c r="AL1337" s="10">
        <v>56306.34</v>
      </c>
      <c r="AN1337" s="31">
        <f t="shared" si="538"/>
        <v>0</v>
      </c>
      <c r="AO1337" s="13">
        <f t="shared" si="539"/>
        <v>-7418.4599999999919</v>
      </c>
      <c r="AP1337" s="13">
        <f t="shared" si="540"/>
        <v>0</v>
      </c>
      <c r="AQ1337" s="13">
        <f t="shared" si="541"/>
        <v>-2789.2999999999956</v>
      </c>
      <c r="AR1337" s="13">
        <f t="shared" si="542"/>
        <v>10207.759999999987</v>
      </c>
    </row>
    <row r="1338" spans="1:44" x14ac:dyDescent="0.25">
      <c r="A1338" s="5">
        <f t="shared" si="544"/>
        <v>1316</v>
      </c>
      <c r="B1338" s="26">
        <f t="shared" si="544"/>
        <v>81</v>
      </c>
      <c r="C1338" s="15" t="s">
        <v>106</v>
      </c>
      <c r="D1338" s="2" t="s">
        <v>1438</v>
      </c>
      <c r="E1338" s="30">
        <f t="shared" si="543"/>
        <v>1859763.9599999997</v>
      </c>
      <c r="F1338" s="1">
        <v>0</v>
      </c>
      <c r="G1338" s="1">
        <v>245453.09</v>
      </c>
      <c r="H1338" s="1">
        <v>94660.03</v>
      </c>
      <c r="I1338" s="1">
        <v>379278.54</v>
      </c>
      <c r="J1338" s="1">
        <v>0</v>
      </c>
      <c r="K1338" s="1">
        <v>0</v>
      </c>
      <c r="L1338" s="1">
        <v>166700.43</v>
      </c>
      <c r="M1338" s="1">
        <v>0</v>
      </c>
      <c r="N1338" s="1">
        <v>827584.4</v>
      </c>
      <c r="O1338" s="1">
        <v>0</v>
      </c>
      <c r="P1338" s="1">
        <v>0</v>
      </c>
      <c r="Q1338" s="1">
        <v>0</v>
      </c>
      <c r="R1338" s="32">
        <v>84516.53</v>
      </c>
      <c r="S1338" s="32">
        <v>30000</v>
      </c>
      <c r="T1338" s="32">
        <v>31570.94</v>
      </c>
      <c r="U1338" s="31"/>
      <c r="V1338" s="2" t="s">
        <v>1438</v>
      </c>
      <c r="W1338" s="10">
        <v>1859763.96</v>
      </c>
      <c r="X1338" s="10">
        <v>0</v>
      </c>
      <c r="Y1338" s="10">
        <v>245453.09</v>
      </c>
      <c r="Z1338" s="10">
        <v>94660.03</v>
      </c>
      <c r="AA1338" s="10">
        <v>379278.54</v>
      </c>
      <c r="AB1338" s="10">
        <v>0</v>
      </c>
      <c r="AC1338" s="10">
        <v>0</v>
      </c>
      <c r="AD1338" s="10">
        <v>155064.17000000001</v>
      </c>
      <c r="AE1338" s="10">
        <v>0</v>
      </c>
      <c r="AF1338" s="10">
        <v>827584.4</v>
      </c>
      <c r="AG1338" s="10">
        <v>0</v>
      </c>
      <c r="AH1338" s="10">
        <v>0</v>
      </c>
      <c r="AI1338" s="10">
        <v>0</v>
      </c>
      <c r="AJ1338" s="10">
        <v>92988.21</v>
      </c>
      <c r="AK1338" s="10">
        <v>30000</v>
      </c>
      <c r="AL1338" s="10">
        <v>34735.520000000004</v>
      </c>
      <c r="AN1338" s="31">
        <f t="shared" si="538"/>
        <v>0</v>
      </c>
      <c r="AO1338" s="13">
        <f t="shared" si="539"/>
        <v>-8471.6800000000076</v>
      </c>
      <c r="AP1338" s="13">
        <f t="shared" si="540"/>
        <v>0</v>
      </c>
      <c r="AQ1338" s="13">
        <f t="shared" si="541"/>
        <v>-3164.5800000000054</v>
      </c>
      <c r="AR1338" s="13">
        <f t="shared" si="542"/>
        <v>11636.260000000013</v>
      </c>
    </row>
    <row r="1339" spans="1:44" x14ac:dyDescent="0.25">
      <c r="A1339" s="5">
        <f t="shared" si="544"/>
        <v>1317</v>
      </c>
      <c r="B1339" s="26">
        <f t="shared" si="544"/>
        <v>82</v>
      </c>
      <c r="C1339" s="15" t="s">
        <v>106</v>
      </c>
      <c r="D1339" s="2" t="s">
        <v>1439</v>
      </c>
      <c r="E1339" s="30">
        <f t="shared" si="543"/>
        <v>1396234.5699999998</v>
      </c>
      <c r="F1339" s="1">
        <v>0</v>
      </c>
      <c r="G1339" s="1">
        <v>0</v>
      </c>
      <c r="H1339" s="1">
        <v>82566.33</v>
      </c>
      <c r="I1339" s="1">
        <v>330822.12</v>
      </c>
      <c r="J1339" s="1">
        <v>0</v>
      </c>
      <c r="K1339" s="1">
        <v>0</v>
      </c>
      <c r="L1339" s="1">
        <v>145445.49</v>
      </c>
      <c r="M1339" s="1">
        <v>0</v>
      </c>
      <c r="N1339" s="1">
        <v>721852.69</v>
      </c>
      <c r="O1339" s="1">
        <v>0</v>
      </c>
      <c r="P1339" s="1">
        <v>0</v>
      </c>
      <c r="Q1339" s="1">
        <v>0</v>
      </c>
      <c r="R1339" s="32">
        <v>62379.759999999995</v>
      </c>
      <c r="S1339" s="32">
        <v>30000</v>
      </c>
      <c r="T1339" s="32">
        <v>23168.18</v>
      </c>
      <c r="U1339" s="31"/>
      <c r="V1339" s="2" t="s">
        <v>1439</v>
      </c>
      <c r="W1339" s="10">
        <v>1396234.5699999998</v>
      </c>
      <c r="X1339" s="10">
        <v>0</v>
      </c>
      <c r="Y1339" s="10">
        <v>0</v>
      </c>
      <c r="Z1339" s="10">
        <v>82566.33</v>
      </c>
      <c r="AA1339" s="10">
        <v>330822.12</v>
      </c>
      <c r="AB1339" s="10">
        <v>0</v>
      </c>
      <c r="AC1339" s="10">
        <v>0</v>
      </c>
      <c r="AD1339" s="10">
        <v>135253.25</v>
      </c>
      <c r="AE1339" s="10">
        <v>0</v>
      </c>
      <c r="AF1339" s="10">
        <v>721852.69</v>
      </c>
      <c r="AG1339" s="10">
        <v>0</v>
      </c>
      <c r="AH1339" s="10">
        <v>0</v>
      </c>
      <c r="AI1339" s="10">
        <v>0</v>
      </c>
      <c r="AJ1339" s="10">
        <v>69811.72</v>
      </c>
      <c r="AK1339" s="10">
        <v>30000</v>
      </c>
      <c r="AL1339" s="10">
        <v>25928.46</v>
      </c>
      <c r="AN1339" s="31">
        <f t="shared" si="538"/>
        <v>0</v>
      </c>
      <c r="AO1339" s="13">
        <f t="shared" si="539"/>
        <v>-7431.9600000000064</v>
      </c>
      <c r="AP1339" s="13">
        <f t="shared" si="540"/>
        <v>0</v>
      </c>
      <c r="AQ1339" s="13">
        <f t="shared" si="541"/>
        <v>-2760.2799999999988</v>
      </c>
      <c r="AR1339" s="13">
        <f t="shared" si="542"/>
        <v>10192.240000000005</v>
      </c>
    </row>
    <row r="1340" spans="1:44" x14ac:dyDescent="0.25">
      <c r="A1340" s="5">
        <f t="shared" si="544"/>
        <v>1318</v>
      </c>
      <c r="B1340" s="26">
        <f t="shared" si="544"/>
        <v>83</v>
      </c>
      <c r="C1340" s="15" t="s">
        <v>106</v>
      </c>
      <c r="D1340" s="2" t="s">
        <v>1440</v>
      </c>
      <c r="E1340" s="30">
        <f t="shared" si="543"/>
        <v>2997250.04</v>
      </c>
      <c r="F1340" s="1">
        <v>0</v>
      </c>
      <c r="G1340" s="1">
        <v>216504.24</v>
      </c>
      <c r="H1340" s="1">
        <v>83495.78</v>
      </c>
      <c r="I1340" s="1">
        <v>334546.26</v>
      </c>
      <c r="J1340" s="1">
        <v>0</v>
      </c>
      <c r="K1340" s="1">
        <v>0</v>
      </c>
      <c r="L1340" s="1">
        <v>146991.04000000001</v>
      </c>
      <c r="M1340" s="1">
        <v>0</v>
      </c>
      <c r="N1340" s="1">
        <v>729978.75</v>
      </c>
      <c r="O1340" s="1">
        <v>0</v>
      </c>
      <c r="P1340" s="1">
        <v>1259738.9099999999</v>
      </c>
      <c r="Q1340" s="1">
        <v>0</v>
      </c>
      <c r="R1340" s="32">
        <v>142438.64000000001</v>
      </c>
      <c r="S1340" s="32">
        <v>30000</v>
      </c>
      <c r="T1340" s="32">
        <v>53556.42</v>
      </c>
      <c r="U1340" s="31"/>
      <c r="V1340" s="2" t="s">
        <v>1440</v>
      </c>
      <c r="W1340" s="10">
        <v>2997250.04</v>
      </c>
      <c r="X1340" s="10">
        <v>0</v>
      </c>
      <c r="Y1340" s="10">
        <v>216504.24</v>
      </c>
      <c r="Z1340" s="10">
        <v>83495.78</v>
      </c>
      <c r="AA1340" s="10">
        <v>334546.26</v>
      </c>
      <c r="AB1340" s="10">
        <v>0</v>
      </c>
      <c r="AC1340" s="10">
        <v>0</v>
      </c>
      <c r="AD1340" s="10">
        <v>136775.84</v>
      </c>
      <c r="AE1340" s="10">
        <v>0</v>
      </c>
      <c r="AF1340" s="10">
        <v>729978.75</v>
      </c>
      <c r="AG1340" s="10">
        <v>0</v>
      </c>
      <c r="AH1340" s="10">
        <v>1259738.9099999999</v>
      </c>
      <c r="AI1340" s="10">
        <v>0</v>
      </c>
      <c r="AJ1340" s="10">
        <v>149862.5</v>
      </c>
      <c r="AK1340" s="10">
        <v>30000</v>
      </c>
      <c r="AL1340" s="10">
        <v>56347.759999999995</v>
      </c>
      <c r="AN1340" s="31">
        <f t="shared" ref="AN1340:AN1402" si="545">+E1340-W1340</f>
        <v>0</v>
      </c>
      <c r="AO1340" s="13">
        <f t="shared" ref="AO1340:AO1402" si="546">+R1340-AJ1340</f>
        <v>-7423.859999999986</v>
      </c>
      <c r="AP1340" s="13">
        <f t="shared" ref="AP1340:AP1402" si="547">+S1340-AK1340</f>
        <v>0</v>
      </c>
      <c r="AQ1340" s="13">
        <f t="shared" ref="AQ1340:AQ1402" si="548">+T1340-AL1340</f>
        <v>-2791.3399999999965</v>
      </c>
      <c r="AR1340" s="13">
        <f t="shared" ref="AR1340:AR1402" si="549">+AN1340-AO1340-AP1340-AQ1340</f>
        <v>10215.199999999983</v>
      </c>
    </row>
    <row r="1341" spans="1:44" x14ac:dyDescent="0.25">
      <c r="A1341" s="5">
        <f t="shared" si="544"/>
        <v>1319</v>
      </c>
      <c r="B1341" s="26">
        <f t="shared" si="544"/>
        <v>84</v>
      </c>
      <c r="C1341" s="15" t="s">
        <v>106</v>
      </c>
      <c r="D1341" s="2" t="s">
        <v>1441</v>
      </c>
      <c r="E1341" s="30">
        <f t="shared" si="543"/>
        <v>2990708.1899999995</v>
      </c>
      <c r="F1341" s="1">
        <v>0</v>
      </c>
      <c r="G1341" s="1">
        <v>216026.67</v>
      </c>
      <c r="H1341" s="1">
        <v>83311.600000000006</v>
      </c>
      <c r="I1341" s="1">
        <v>333808.31</v>
      </c>
      <c r="J1341" s="1">
        <v>0</v>
      </c>
      <c r="K1341" s="1">
        <v>0</v>
      </c>
      <c r="L1341" s="1">
        <v>146666.97</v>
      </c>
      <c r="M1341" s="1">
        <v>0</v>
      </c>
      <c r="N1341" s="1">
        <v>728368.51</v>
      </c>
      <c r="O1341" s="1">
        <v>0</v>
      </c>
      <c r="P1341" s="1">
        <v>1256960.1100000001</v>
      </c>
      <c r="Q1341" s="1">
        <v>0</v>
      </c>
      <c r="R1341" s="32">
        <v>142127.76</v>
      </c>
      <c r="S1341" s="32">
        <v>30000</v>
      </c>
      <c r="T1341" s="32">
        <v>53438.26</v>
      </c>
      <c r="U1341" s="31"/>
      <c r="V1341" s="2" t="s">
        <v>1441</v>
      </c>
      <c r="W1341" s="10">
        <v>2990708.19</v>
      </c>
      <c r="X1341" s="10">
        <v>0</v>
      </c>
      <c r="Y1341" s="10">
        <v>216026.67</v>
      </c>
      <c r="Z1341" s="10">
        <v>83311.600000000006</v>
      </c>
      <c r="AA1341" s="10">
        <v>333808.31</v>
      </c>
      <c r="AB1341" s="10">
        <v>0</v>
      </c>
      <c r="AC1341" s="10">
        <v>0</v>
      </c>
      <c r="AD1341" s="10">
        <v>136474.13</v>
      </c>
      <c r="AE1341" s="10">
        <v>0</v>
      </c>
      <c r="AF1341" s="10">
        <v>728368.51</v>
      </c>
      <c r="AG1341" s="10">
        <v>0</v>
      </c>
      <c r="AH1341" s="10">
        <v>1256960.1100000001</v>
      </c>
      <c r="AI1341" s="10">
        <v>0</v>
      </c>
      <c r="AJ1341" s="10">
        <v>149535.42000000001</v>
      </c>
      <c r="AK1341" s="10">
        <v>30000</v>
      </c>
      <c r="AL1341" s="10">
        <v>56223.44</v>
      </c>
      <c r="AN1341" s="31">
        <f t="shared" si="545"/>
        <v>0</v>
      </c>
      <c r="AO1341" s="13">
        <f t="shared" si="546"/>
        <v>-7407.6600000000035</v>
      </c>
      <c r="AP1341" s="13">
        <f t="shared" si="547"/>
        <v>0</v>
      </c>
      <c r="AQ1341" s="13">
        <f t="shared" si="548"/>
        <v>-2785.1800000000003</v>
      </c>
      <c r="AR1341" s="13">
        <f t="shared" si="549"/>
        <v>10192.840000000004</v>
      </c>
    </row>
    <row r="1342" spans="1:44" x14ac:dyDescent="0.25">
      <c r="A1342" s="5">
        <f t="shared" si="544"/>
        <v>1320</v>
      </c>
      <c r="B1342" s="26">
        <f t="shared" si="544"/>
        <v>85</v>
      </c>
      <c r="C1342" s="15" t="s">
        <v>106</v>
      </c>
      <c r="D1342" s="2" t="s">
        <v>1442</v>
      </c>
      <c r="E1342" s="30">
        <f t="shared" si="543"/>
        <v>3002701.55</v>
      </c>
      <c r="F1342" s="1">
        <v>0</v>
      </c>
      <c r="G1342" s="1">
        <v>216902.21</v>
      </c>
      <c r="H1342" s="1">
        <v>83649.279999999999</v>
      </c>
      <c r="I1342" s="1">
        <v>335161.24</v>
      </c>
      <c r="J1342" s="1">
        <v>0</v>
      </c>
      <c r="K1342" s="1">
        <v>0</v>
      </c>
      <c r="L1342" s="1">
        <v>147261.1</v>
      </c>
      <c r="M1342" s="1">
        <v>0</v>
      </c>
      <c r="N1342" s="1">
        <v>731320.58</v>
      </c>
      <c r="O1342" s="1">
        <v>0</v>
      </c>
      <c r="P1342" s="1">
        <v>1262054.56</v>
      </c>
      <c r="Q1342" s="1">
        <v>0</v>
      </c>
      <c r="R1342" s="32">
        <v>142697.72</v>
      </c>
      <c r="S1342" s="32">
        <v>30000</v>
      </c>
      <c r="T1342" s="32">
        <v>53654.86</v>
      </c>
      <c r="U1342" s="31"/>
      <c r="V1342" s="2" t="s">
        <v>1442</v>
      </c>
      <c r="W1342" s="10">
        <v>3002701.55</v>
      </c>
      <c r="X1342" s="10">
        <v>0</v>
      </c>
      <c r="Y1342" s="10">
        <v>216902.21</v>
      </c>
      <c r="Z1342" s="10">
        <v>83649.279999999999</v>
      </c>
      <c r="AA1342" s="10">
        <v>335161.24</v>
      </c>
      <c r="AB1342" s="10">
        <v>0</v>
      </c>
      <c r="AC1342" s="10">
        <v>0</v>
      </c>
      <c r="AD1342" s="10">
        <v>137027.26</v>
      </c>
      <c r="AE1342" s="10">
        <v>0</v>
      </c>
      <c r="AF1342" s="10">
        <v>731320.58</v>
      </c>
      <c r="AG1342" s="10">
        <v>0</v>
      </c>
      <c r="AH1342" s="10">
        <v>1262054.56</v>
      </c>
      <c r="AI1342" s="10">
        <v>0</v>
      </c>
      <c r="AJ1342" s="10">
        <v>150135.08000000002</v>
      </c>
      <c r="AK1342" s="10">
        <v>30000</v>
      </c>
      <c r="AL1342" s="10">
        <v>56451.340000000004</v>
      </c>
      <c r="AN1342" s="31">
        <f t="shared" si="545"/>
        <v>0</v>
      </c>
      <c r="AO1342" s="13">
        <f t="shared" si="546"/>
        <v>-7437.3600000000151</v>
      </c>
      <c r="AP1342" s="13">
        <f t="shared" si="547"/>
        <v>0</v>
      </c>
      <c r="AQ1342" s="13">
        <f t="shared" si="548"/>
        <v>-2796.4800000000032</v>
      </c>
      <c r="AR1342" s="13">
        <f t="shared" si="549"/>
        <v>10233.840000000018</v>
      </c>
    </row>
    <row r="1343" spans="1:44" x14ac:dyDescent="0.25">
      <c r="A1343" s="5">
        <f t="shared" si="544"/>
        <v>1321</v>
      </c>
      <c r="B1343" s="26">
        <f t="shared" si="544"/>
        <v>86</v>
      </c>
      <c r="C1343" s="15" t="s">
        <v>106</v>
      </c>
      <c r="D1343" s="2" t="s">
        <v>1443</v>
      </c>
      <c r="E1343" s="30">
        <f t="shared" si="543"/>
        <v>2210435.04</v>
      </c>
      <c r="F1343" s="1">
        <v>0</v>
      </c>
      <c r="G1343" s="1">
        <v>216232.83</v>
      </c>
      <c r="H1343" s="1">
        <v>83391.12</v>
      </c>
      <c r="I1343" s="1">
        <v>334126.90000000002</v>
      </c>
      <c r="J1343" s="1">
        <v>0</v>
      </c>
      <c r="K1343" s="1">
        <v>0</v>
      </c>
      <c r="L1343" s="1">
        <v>146834.99</v>
      </c>
      <c r="M1343" s="1">
        <v>0</v>
      </c>
      <c r="N1343" s="1">
        <v>0</v>
      </c>
      <c r="O1343" s="1">
        <v>0</v>
      </c>
      <c r="P1343" s="1">
        <v>1258159.77</v>
      </c>
      <c r="Q1343" s="1">
        <v>0</v>
      </c>
      <c r="R1343" s="32">
        <v>103078.99</v>
      </c>
      <c r="S1343" s="32">
        <v>30000</v>
      </c>
      <c r="T1343" s="32">
        <v>38610.44</v>
      </c>
      <c r="U1343" s="31"/>
      <c r="V1343" s="2" t="s">
        <v>1443</v>
      </c>
      <c r="W1343" s="10">
        <v>2210435.0399999996</v>
      </c>
      <c r="X1343" s="10">
        <v>0</v>
      </c>
      <c r="Y1343" s="10">
        <v>216232.83</v>
      </c>
      <c r="Z1343" s="10">
        <v>83391.12</v>
      </c>
      <c r="AA1343" s="10">
        <v>334126.90000000002</v>
      </c>
      <c r="AB1343" s="10">
        <v>0</v>
      </c>
      <c r="AC1343" s="10">
        <v>0</v>
      </c>
      <c r="AD1343" s="10">
        <v>136604.39000000001</v>
      </c>
      <c r="AE1343" s="10">
        <v>0</v>
      </c>
      <c r="AF1343" s="10">
        <v>0</v>
      </c>
      <c r="AG1343" s="10">
        <v>0</v>
      </c>
      <c r="AH1343" s="10">
        <v>1258159.77</v>
      </c>
      <c r="AI1343" s="10">
        <v>0</v>
      </c>
      <c r="AJ1343" s="10">
        <v>110521.75</v>
      </c>
      <c r="AK1343" s="10">
        <v>30000</v>
      </c>
      <c r="AL1343" s="10">
        <v>41398.28</v>
      </c>
      <c r="AN1343" s="31">
        <f t="shared" si="545"/>
        <v>0</v>
      </c>
      <c r="AO1343" s="13">
        <f t="shared" si="546"/>
        <v>-7442.7599999999948</v>
      </c>
      <c r="AP1343" s="13">
        <f t="shared" si="547"/>
        <v>0</v>
      </c>
      <c r="AQ1343" s="13">
        <f t="shared" si="548"/>
        <v>-2787.8399999999965</v>
      </c>
      <c r="AR1343" s="13">
        <f t="shared" si="549"/>
        <v>10230.599999999991</v>
      </c>
    </row>
    <row r="1344" spans="1:44" x14ac:dyDescent="0.25">
      <c r="A1344" s="5">
        <f t="shared" ref="A1344:B1358" si="550">A1343+1</f>
        <v>1322</v>
      </c>
      <c r="B1344" s="26">
        <f t="shared" si="550"/>
        <v>87</v>
      </c>
      <c r="C1344" s="15" t="s">
        <v>106</v>
      </c>
      <c r="D1344" s="2" t="s">
        <v>1444</v>
      </c>
      <c r="E1344" s="30">
        <f t="shared" si="543"/>
        <v>2165440.3899999997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728844.13</v>
      </c>
      <c r="O1344" s="1">
        <v>0</v>
      </c>
      <c r="P1344" s="1">
        <v>1257780.8799999999</v>
      </c>
      <c r="Q1344" s="1">
        <v>0</v>
      </c>
      <c r="R1344" s="32">
        <v>108272.02</v>
      </c>
      <c r="S1344" s="32">
        <v>30000</v>
      </c>
      <c r="T1344" s="32">
        <v>40543.360000000001</v>
      </c>
      <c r="U1344" s="31"/>
      <c r="V1344" s="2" t="s">
        <v>1444</v>
      </c>
      <c r="W1344" s="10">
        <v>2165440.3899999997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  <c r="AC1344" s="10">
        <v>0</v>
      </c>
      <c r="AD1344" s="10">
        <v>0</v>
      </c>
      <c r="AE1344" s="10">
        <v>0</v>
      </c>
      <c r="AF1344" s="10">
        <v>728844.13</v>
      </c>
      <c r="AG1344" s="10">
        <v>0</v>
      </c>
      <c r="AH1344" s="10">
        <v>1257780.8799999999</v>
      </c>
      <c r="AI1344" s="10">
        <v>0</v>
      </c>
      <c r="AJ1344" s="10">
        <v>108272.02</v>
      </c>
      <c r="AK1344" s="10">
        <v>30000</v>
      </c>
      <c r="AL1344" s="10">
        <v>40543.360000000001</v>
      </c>
      <c r="AN1344" s="31">
        <f t="shared" si="545"/>
        <v>0</v>
      </c>
      <c r="AO1344" s="13">
        <f t="shared" si="546"/>
        <v>0</v>
      </c>
      <c r="AP1344" s="13">
        <f t="shared" si="547"/>
        <v>0</v>
      </c>
      <c r="AQ1344" s="13">
        <f t="shared" si="548"/>
        <v>0</v>
      </c>
      <c r="AR1344" s="13">
        <f t="shared" si="549"/>
        <v>0</v>
      </c>
    </row>
    <row r="1345" spans="1:44" x14ac:dyDescent="0.25">
      <c r="A1345" s="5">
        <f t="shared" si="550"/>
        <v>1323</v>
      </c>
      <c r="B1345" s="26">
        <f t="shared" si="550"/>
        <v>88</v>
      </c>
      <c r="C1345" s="15" t="s">
        <v>106</v>
      </c>
      <c r="D1345" s="2" t="s">
        <v>840</v>
      </c>
      <c r="E1345" s="30">
        <f t="shared" si="543"/>
        <v>17126361.09</v>
      </c>
      <c r="F1345" s="32">
        <v>7277353.3300000001</v>
      </c>
      <c r="G1345" s="32">
        <v>3875088.02</v>
      </c>
      <c r="H1345" s="32">
        <v>1621620.72</v>
      </c>
      <c r="I1345" s="32">
        <v>2412662.0099999998</v>
      </c>
      <c r="J1345" s="32">
        <v>759530.09</v>
      </c>
      <c r="K1345" s="1">
        <v>0</v>
      </c>
      <c r="L1345" s="32">
        <v>479175.87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32">
        <v>344902.17</v>
      </c>
      <c r="S1345" s="32">
        <v>30000</v>
      </c>
      <c r="T1345" s="32">
        <v>326028.88</v>
      </c>
      <c r="U1345" s="31"/>
      <c r="V1345" s="2" t="s">
        <v>840</v>
      </c>
      <c r="W1345" s="10">
        <v>16575687.770000001</v>
      </c>
      <c r="X1345" s="10">
        <v>6994166.4100000001</v>
      </c>
      <c r="Y1345" s="10">
        <v>3769806.41</v>
      </c>
      <c r="Z1345" s="10">
        <v>1588578.47</v>
      </c>
      <c r="AA1345" s="10">
        <v>2357060.64</v>
      </c>
      <c r="AB1345" s="10">
        <v>759558.73</v>
      </c>
      <c r="AC1345" s="10">
        <v>0</v>
      </c>
      <c r="AD1345" s="10">
        <v>446071.53</v>
      </c>
      <c r="AE1345" s="10">
        <v>0</v>
      </c>
      <c r="AF1345" s="10">
        <v>0</v>
      </c>
      <c r="AG1345" s="10">
        <v>0</v>
      </c>
      <c r="AH1345" s="10">
        <v>0</v>
      </c>
      <c r="AI1345" s="10">
        <v>0</v>
      </c>
      <c r="AJ1345" s="10">
        <v>305644.74</v>
      </c>
      <c r="AK1345" s="10">
        <v>30000</v>
      </c>
      <c r="AL1345" s="10">
        <v>324800.84000000003</v>
      </c>
      <c r="AN1345" s="31">
        <f t="shared" si="545"/>
        <v>550673.31999999844</v>
      </c>
      <c r="AO1345" s="13">
        <f t="shared" si="546"/>
        <v>39257.429999999993</v>
      </c>
      <c r="AP1345" s="13">
        <f t="shared" si="547"/>
        <v>0</v>
      </c>
      <c r="AQ1345" s="13">
        <f t="shared" si="548"/>
        <v>1228.039999999979</v>
      </c>
      <c r="AR1345" s="13">
        <f t="shared" si="549"/>
        <v>510187.84999999846</v>
      </c>
    </row>
    <row r="1346" spans="1:44" x14ac:dyDescent="0.25">
      <c r="A1346" s="5">
        <f t="shared" si="550"/>
        <v>1324</v>
      </c>
      <c r="B1346" s="26">
        <f t="shared" si="550"/>
        <v>89</v>
      </c>
      <c r="C1346" s="15" t="s">
        <v>106</v>
      </c>
      <c r="D1346" s="2" t="s">
        <v>1144</v>
      </c>
      <c r="E1346" s="30">
        <f t="shared" si="543"/>
        <v>5410126.9799999995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2">
        <v>5119844.51</v>
      </c>
      <c r="O1346" s="1">
        <v>0</v>
      </c>
      <c r="P1346" s="1">
        <v>0</v>
      </c>
      <c r="Q1346" s="1">
        <v>0</v>
      </c>
      <c r="R1346" s="32">
        <v>144246.84999999998</v>
      </c>
      <c r="S1346" s="32">
        <v>41549</v>
      </c>
      <c r="T1346" s="32">
        <v>104486.62</v>
      </c>
      <c r="U1346" s="31"/>
      <c r="V1346" s="2" t="s">
        <v>1144</v>
      </c>
      <c r="W1346" s="10">
        <v>2849947.12</v>
      </c>
      <c r="X1346" s="10">
        <v>0</v>
      </c>
      <c r="Y1346" s="10">
        <v>0</v>
      </c>
      <c r="Z1346" s="10">
        <v>0</v>
      </c>
      <c r="AA1346" s="10">
        <v>0</v>
      </c>
      <c r="AB1346" s="10">
        <v>0</v>
      </c>
      <c r="AC1346" s="10">
        <v>0</v>
      </c>
      <c r="AD1346" s="10">
        <v>0</v>
      </c>
      <c r="AE1346" s="10">
        <v>0</v>
      </c>
      <c r="AF1346" s="10">
        <v>2621437.44</v>
      </c>
      <c r="AG1346" s="10">
        <v>0</v>
      </c>
      <c r="AH1346" s="10">
        <v>0</v>
      </c>
      <c r="AI1346" s="10">
        <v>0</v>
      </c>
      <c r="AJ1346" s="10">
        <v>145010.96000000002</v>
      </c>
      <c r="AK1346" s="10">
        <v>30000</v>
      </c>
      <c r="AL1346" s="10">
        <v>53498.720000000001</v>
      </c>
      <c r="AN1346" s="31">
        <f t="shared" si="545"/>
        <v>2560179.8599999994</v>
      </c>
      <c r="AO1346" s="13">
        <f t="shared" si="546"/>
        <v>-764.11000000004424</v>
      </c>
      <c r="AP1346" s="13">
        <f t="shared" si="547"/>
        <v>11549</v>
      </c>
      <c r="AQ1346" s="13">
        <f t="shared" si="548"/>
        <v>50987.899999999994</v>
      </c>
      <c r="AR1346" s="13">
        <f t="shared" si="549"/>
        <v>2498407.0699999994</v>
      </c>
    </row>
    <row r="1347" spans="1:44" x14ac:dyDescent="0.25">
      <c r="A1347" s="5">
        <f t="shared" si="550"/>
        <v>1325</v>
      </c>
      <c r="B1347" s="26">
        <f t="shared" si="550"/>
        <v>90</v>
      </c>
      <c r="C1347" s="15" t="s">
        <v>106</v>
      </c>
      <c r="D1347" s="2" t="s">
        <v>1145</v>
      </c>
      <c r="E1347" s="30">
        <f t="shared" si="543"/>
        <v>11392726.15</v>
      </c>
      <c r="F1347" s="32">
        <v>3465883.78</v>
      </c>
      <c r="G1347" s="32">
        <v>1840154.82</v>
      </c>
      <c r="H1347" s="32">
        <v>764182.38</v>
      </c>
      <c r="I1347" s="32">
        <v>1135772.3700000001</v>
      </c>
      <c r="J1347" s="32">
        <v>361218.62</v>
      </c>
      <c r="K1347" s="1">
        <v>0</v>
      </c>
      <c r="L1347" s="32">
        <v>227887.62</v>
      </c>
      <c r="M1347" s="1">
        <v>0</v>
      </c>
      <c r="N1347" s="32">
        <v>3026873.93</v>
      </c>
      <c r="O1347" s="1">
        <v>0</v>
      </c>
      <c r="P1347" s="1">
        <v>0</v>
      </c>
      <c r="Q1347" s="1">
        <v>0</v>
      </c>
      <c r="R1347" s="32">
        <v>410395.15</v>
      </c>
      <c r="S1347" s="32">
        <v>31759</v>
      </c>
      <c r="T1347" s="32">
        <v>128598.48</v>
      </c>
      <c r="U1347" s="31"/>
      <c r="V1347" s="2" t="s">
        <v>1145</v>
      </c>
      <c r="W1347" s="10">
        <v>11216093.940000001</v>
      </c>
      <c r="X1347" s="10">
        <v>3326662.53</v>
      </c>
      <c r="Y1347" s="10">
        <v>1793047.68</v>
      </c>
      <c r="Z1347" s="10">
        <v>755581.74</v>
      </c>
      <c r="AA1347" s="10">
        <v>1121097.9099999999</v>
      </c>
      <c r="AB1347" s="10">
        <v>361271.86</v>
      </c>
      <c r="AC1347" s="10">
        <v>0</v>
      </c>
      <c r="AD1347" s="10">
        <v>212166.73</v>
      </c>
      <c r="AE1347" s="10">
        <v>0</v>
      </c>
      <c r="AF1347" s="10">
        <v>3007399.58</v>
      </c>
      <c r="AG1347" s="10">
        <v>0</v>
      </c>
      <c r="AH1347" s="10">
        <v>0</v>
      </c>
      <c r="AI1347" s="10">
        <v>0</v>
      </c>
      <c r="AJ1347" s="10">
        <v>393004.11</v>
      </c>
      <c r="AK1347" s="10">
        <v>30000</v>
      </c>
      <c r="AL1347" s="10">
        <v>215861.80000000002</v>
      </c>
      <c r="AN1347" s="31">
        <f t="shared" si="545"/>
        <v>176632.20999999903</v>
      </c>
      <c r="AO1347" s="13">
        <f t="shared" si="546"/>
        <v>17391.040000000037</v>
      </c>
      <c r="AP1347" s="13">
        <f t="shared" si="547"/>
        <v>1759</v>
      </c>
      <c r="AQ1347" s="13">
        <f t="shared" si="548"/>
        <v>-87263.320000000022</v>
      </c>
      <c r="AR1347" s="13">
        <f t="shared" si="549"/>
        <v>244745.489999999</v>
      </c>
    </row>
    <row r="1348" spans="1:44" x14ac:dyDescent="0.25">
      <c r="A1348" s="5">
        <f t="shared" si="550"/>
        <v>1326</v>
      </c>
      <c r="B1348" s="26">
        <f t="shared" si="550"/>
        <v>91</v>
      </c>
      <c r="C1348" s="15" t="s">
        <v>106</v>
      </c>
      <c r="D1348" s="2" t="s">
        <v>1146</v>
      </c>
      <c r="E1348" s="30">
        <f t="shared" si="543"/>
        <v>5727761.5899999999</v>
      </c>
      <c r="F1348" s="32">
        <v>2430653.33</v>
      </c>
      <c r="G1348" s="32">
        <v>1287445.1299999999</v>
      </c>
      <c r="H1348" s="32">
        <v>535820</v>
      </c>
      <c r="I1348" s="32">
        <v>797085.9</v>
      </c>
      <c r="J1348" s="32">
        <v>253528.92</v>
      </c>
      <c r="K1348" s="1">
        <v>0</v>
      </c>
      <c r="L1348" s="32">
        <v>159946.42000000001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32">
        <v>185133.58000000002</v>
      </c>
      <c r="S1348" s="32">
        <v>21085</v>
      </c>
      <c r="T1348" s="32">
        <v>57063.31</v>
      </c>
      <c r="U1348" s="31"/>
      <c r="V1348" s="2" t="s">
        <v>1146</v>
      </c>
      <c r="W1348" s="10">
        <v>5613744.9500000002</v>
      </c>
      <c r="X1348" s="10">
        <v>2330538.5699999998</v>
      </c>
      <c r="Y1348" s="10">
        <v>1256143.8799999999</v>
      </c>
      <c r="Z1348" s="10">
        <v>529333.04</v>
      </c>
      <c r="AA1348" s="10">
        <v>785400.36</v>
      </c>
      <c r="AB1348" s="10">
        <v>253093.91</v>
      </c>
      <c r="AC1348" s="10">
        <v>0</v>
      </c>
      <c r="AD1348" s="10">
        <v>148636.28</v>
      </c>
      <c r="AE1348" s="10">
        <v>0</v>
      </c>
      <c r="AF1348" s="10">
        <v>0</v>
      </c>
      <c r="AG1348" s="10">
        <v>0</v>
      </c>
      <c r="AH1348" s="10">
        <v>0</v>
      </c>
      <c r="AI1348" s="10">
        <v>0</v>
      </c>
      <c r="AJ1348" s="10">
        <v>172371.43</v>
      </c>
      <c r="AK1348" s="10">
        <v>30000</v>
      </c>
      <c r="AL1348" s="10">
        <v>108227.48000000001</v>
      </c>
      <c r="AN1348" s="31">
        <f t="shared" si="545"/>
        <v>114016.63999999966</v>
      </c>
      <c r="AO1348" s="13">
        <f t="shared" si="546"/>
        <v>12762.150000000023</v>
      </c>
      <c r="AP1348" s="13">
        <f t="shared" si="547"/>
        <v>-8915</v>
      </c>
      <c r="AQ1348" s="13">
        <f t="shared" si="548"/>
        <v>-51164.170000000013</v>
      </c>
      <c r="AR1348" s="13">
        <f t="shared" si="549"/>
        <v>161333.65999999965</v>
      </c>
    </row>
    <row r="1349" spans="1:44" x14ac:dyDescent="0.25">
      <c r="A1349" s="5">
        <f t="shared" si="550"/>
        <v>1327</v>
      </c>
      <c r="B1349" s="26">
        <f t="shared" si="550"/>
        <v>92</v>
      </c>
      <c r="C1349" s="15" t="s">
        <v>106</v>
      </c>
      <c r="D1349" s="2" t="s">
        <v>1147</v>
      </c>
      <c r="E1349" s="30">
        <f t="shared" si="543"/>
        <v>6569655.3699999992</v>
      </c>
      <c r="F1349" s="32">
        <v>2790892.9</v>
      </c>
      <c r="G1349" s="32">
        <v>1480671.29</v>
      </c>
      <c r="H1349" s="32">
        <v>612236.1</v>
      </c>
      <c r="I1349" s="32">
        <v>908930.96</v>
      </c>
      <c r="J1349" s="32">
        <v>290866.01</v>
      </c>
      <c r="K1349" s="1">
        <v>0</v>
      </c>
      <c r="L1349" s="32">
        <v>183501.8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32">
        <v>197097.69</v>
      </c>
      <c r="S1349" s="32">
        <v>22554</v>
      </c>
      <c r="T1349" s="32">
        <v>82904.62</v>
      </c>
      <c r="U1349" s="31"/>
      <c r="V1349" s="2" t="s">
        <v>1147</v>
      </c>
      <c r="W1349" s="10">
        <v>6423551.7799999984</v>
      </c>
      <c r="X1349" s="10">
        <v>2674991.36</v>
      </c>
      <c r="Y1349" s="10">
        <v>1441801.49</v>
      </c>
      <c r="Z1349" s="10">
        <v>607568.27</v>
      </c>
      <c r="AA1349" s="10">
        <v>901482.25</v>
      </c>
      <c r="AB1349" s="10">
        <v>290501.09000000003</v>
      </c>
      <c r="AC1349" s="10">
        <v>0</v>
      </c>
      <c r="AD1349" s="10">
        <v>170604.68</v>
      </c>
      <c r="AE1349" s="10">
        <v>0</v>
      </c>
      <c r="AF1349" s="10">
        <v>0</v>
      </c>
      <c r="AG1349" s="10">
        <v>0</v>
      </c>
      <c r="AH1349" s="10">
        <v>0</v>
      </c>
      <c r="AI1349" s="10">
        <v>0</v>
      </c>
      <c r="AJ1349" s="10">
        <v>182379.18000000002</v>
      </c>
      <c r="AK1349" s="10">
        <v>30000</v>
      </c>
      <c r="AL1349" s="10">
        <v>124223.46000000002</v>
      </c>
      <c r="AN1349" s="31">
        <f t="shared" si="545"/>
        <v>146103.59000000078</v>
      </c>
      <c r="AO1349" s="13">
        <f t="shared" si="546"/>
        <v>14718.50999999998</v>
      </c>
      <c r="AP1349" s="13">
        <f t="shared" si="547"/>
        <v>-7446</v>
      </c>
      <c r="AQ1349" s="13">
        <f t="shared" si="548"/>
        <v>-41318.840000000026</v>
      </c>
      <c r="AR1349" s="13">
        <f t="shared" si="549"/>
        <v>180149.92000000083</v>
      </c>
    </row>
    <row r="1350" spans="1:44" x14ac:dyDescent="0.25">
      <c r="A1350" s="5">
        <f t="shared" si="550"/>
        <v>1328</v>
      </c>
      <c r="B1350" s="26">
        <f t="shared" si="550"/>
        <v>93</v>
      </c>
      <c r="C1350" s="15" t="s">
        <v>106</v>
      </c>
      <c r="D1350" s="2" t="s">
        <v>1445</v>
      </c>
      <c r="E1350" s="30">
        <f t="shared" si="543"/>
        <v>307735.87</v>
      </c>
      <c r="F1350" s="1">
        <v>0</v>
      </c>
      <c r="G1350" s="1">
        <v>0</v>
      </c>
      <c r="H1350" s="1">
        <v>0</v>
      </c>
      <c r="I1350" s="1">
        <v>0</v>
      </c>
      <c r="J1350" s="32">
        <v>84081.96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32">
        <v>213653.91</v>
      </c>
      <c r="S1350" s="32">
        <v>10000</v>
      </c>
      <c r="T1350" s="32">
        <v>0</v>
      </c>
      <c r="U1350" s="31"/>
      <c r="V1350" s="2" t="s">
        <v>1445</v>
      </c>
      <c r="W1350" s="10">
        <v>307735.87</v>
      </c>
      <c r="X1350" s="10">
        <v>0</v>
      </c>
      <c r="Y1350" s="10">
        <v>0</v>
      </c>
      <c r="Z1350" s="10">
        <v>0</v>
      </c>
      <c r="AA1350" s="10">
        <v>0</v>
      </c>
      <c r="AB1350" s="10">
        <v>257102.1</v>
      </c>
      <c r="AC1350" s="10">
        <v>0</v>
      </c>
      <c r="AD1350" s="10">
        <v>0</v>
      </c>
      <c r="AE1350" s="10">
        <v>0</v>
      </c>
      <c r="AF1350" s="10">
        <v>0</v>
      </c>
      <c r="AG1350" s="10">
        <v>0</v>
      </c>
      <c r="AH1350" s="10">
        <v>0</v>
      </c>
      <c r="AI1350" s="10">
        <v>0</v>
      </c>
      <c r="AJ1350" s="10">
        <v>15386.79</v>
      </c>
      <c r="AK1350" s="10">
        <v>30000</v>
      </c>
      <c r="AL1350" s="10">
        <v>5246.98</v>
      </c>
      <c r="AN1350" s="31">
        <f t="shared" si="545"/>
        <v>0</v>
      </c>
      <c r="AO1350" s="13">
        <f t="shared" si="546"/>
        <v>198267.12</v>
      </c>
      <c r="AP1350" s="13">
        <f t="shared" si="547"/>
        <v>-20000</v>
      </c>
      <c r="AQ1350" s="13">
        <f t="shared" si="548"/>
        <v>-5246.98</v>
      </c>
      <c r="AR1350" s="13">
        <f t="shared" si="549"/>
        <v>-173020.13999999998</v>
      </c>
    </row>
    <row r="1351" spans="1:44" x14ac:dyDescent="0.25">
      <c r="A1351" s="5">
        <f t="shared" si="550"/>
        <v>1329</v>
      </c>
      <c r="B1351" s="26">
        <f t="shared" si="550"/>
        <v>94</v>
      </c>
      <c r="C1351" s="15" t="s">
        <v>106</v>
      </c>
      <c r="D1351" s="2" t="s">
        <v>1148</v>
      </c>
      <c r="E1351" s="30">
        <f t="shared" si="543"/>
        <v>4557073.2499999991</v>
      </c>
      <c r="F1351" s="1">
        <v>1136034.56</v>
      </c>
      <c r="G1351" s="1">
        <v>415299.82</v>
      </c>
      <c r="H1351" s="1">
        <v>160162.15</v>
      </c>
      <c r="I1351" s="1">
        <v>0</v>
      </c>
      <c r="J1351" s="1">
        <v>0</v>
      </c>
      <c r="K1351" s="1">
        <v>0</v>
      </c>
      <c r="L1351" s="1">
        <v>281907.44</v>
      </c>
      <c r="M1351" s="1">
        <v>0</v>
      </c>
      <c r="N1351" s="1">
        <v>0</v>
      </c>
      <c r="O1351" s="1">
        <v>0</v>
      </c>
      <c r="P1351" s="1">
        <v>0</v>
      </c>
      <c r="Q1351" s="1">
        <v>2239374.38</v>
      </c>
      <c r="R1351" s="32">
        <v>213664.88</v>
      </c>
      <c r="S1351" s="1">
        <v>30000</v>
      </c>
      <c r="T1351" s="32">
        <v>80630.01999999999</v>
      </c>
      <c r="U1351" s="31"/>
      <c r="V1351" s="2" t="s">
        <v>1148</v>
      </c>
      <c r="W1351" s="10">
        <v>4557073.25</v>
      </c>
      <c r="X1351" s="10">
        <v>1136034.56</v>
      </c>
      <c r="Y1351" s="10">
        <v>415299.82</v>
      </c>
      <c r="Z1351" s="10">
        <v>160162.15</v>
      </c>
      <c r="AA1351" s="10">
        <v>0</v>
      </c>
      <c r="AB1351" s="10">
        <v>0</v>
      </c>
      <c r="AC1351" s="10">
        <v>0</v>
      </c>
      <c r="AD1351" s="10">
        <v>262364.28000000003</v>
      </c>
      <c r="AE1351" s="10">
        <v>0</v>
      </c>
      <c r="AF1351" s="10">
        <v>0</v>
      </c>
      <c r="AG1351" s="10">
        <v>0</v>
      </c>
      <c r="AH1351" s="10">
        <v>0</v>
      </c>
      <c r="AI1351" s="10">
        <v>2239374.38</v>
      </c>
      <c r="AJ1351" s="10">
        <v>227853.66</v>
      </c>
      <c r="AK1351" s="10">
        <v>30000</v>
      </c>
      <c r="AL1351" s="10">
        <v>85984.4</v>
      </c>
      <c r="AN1351" s="31">
        <f t="shared" si="545"/>
        <v>0</v>
      </c>
      <c r="AO1351" s="13">
        <f t="shared" si="546"/>
        <v>-14188.779999999999</v>
      </c>
      <c r="AP1351" s="13">
        <f t="shared" si="547"/>
        <v>0</v>
      </c>
      <c r="AQ1351" s="13">
        <f t="shared" si="548"/>
        <v>-5354.3800000000047</v>
      </c>
      <c r="AR1351" s="13">
        <f t="shared" si="549"/>
        <v>19543.160000000003</v>
      </c>
    </row>
    <row r="1352" spans="1:44" x14ac:dyDescent="0.25">
      <c r="A1352" s="5">
        <f t="shared" si="550"/>
        <v>1330</v>
      </c>
      <c r="B1352" s="26">
        <f t="shared" si="550"/>
        <v>95</v>
      </c>
      <c r="C1352" s="15" t="s">
        <v>106</v>
      </c>
      <c r="D1352" s="2" t="s">
        <v>1149</v>
      </c>
      <c r="E1352" s="30">
        <f t="shared" si="543"/>
        <v>16683498.617017215</v>
      </c>
      <c r="F1352" s="12">
        <v>3718372.69</v>
      </c>
      <c r="G1352" s="12">
        <v>1864878.13</v>
      </c>
      <c r="H1352" s="12">
        <v>708232.59</v>
      </c>
      <c r="I1352" s="12">
        <v>1149814.96</v>
      </c>
      <c r="J1352" s="12">
        <v>548082.1</v>
      </c>
      <c r="K1352" s="1">
        <v>0</v>
      </c>
      <c r="L1352" s="12">
        <v>721695.59</v>
      </c>
      <c r="M1352" s="1">
        <v>0</v>
      </c>
      <c r="N1352" s="12">
        <v>7459209.1399999997</v>
      </c>
      <c r="O1352" s="1">
        <v>0</v>
      </c>
      <c r="P1352" s="1">
        <v>0</v>
      </c>
      <c r="Q1352" s="1">
        <v>0</v>
      </c>
      <c r="R1352" s="32">
        <v>347888.57999999996</v>
      </c>
      <c r="S1352" s="32">
        <v>30809</v>
      </c>
      <c r="T1352" s="32">
        <v>134515.83701721599</v>
      </c>
      <c r="U1352" s="31"/>
      <c r="V1352" s="2" t="s">
        <v>1149</v>
      </c>
      <c r="W1352" s="10">
        <v>12717995.110000003</v>
      </c>
      <c r="X1352" s="10">
        <v>3543223.71</v>
      </c>
      <c r="Y1352" s="10">
        <v>1799552.43</v>
      </c>
      <c r="Z1352" s="10">
        <v>692501.8</v>
      </c>
      <c r="AA1352" s="10">
        <v>1117221.03</v>
      </c>
      <c r="AB1352" s="10">
        <v>547814.27</v>
      </c>
      <c r="AC1352" s="10">
        <v>0</v>
      </c>
      <c r="AD1352" s="10">
        <v>671512.82</v>
      </c>
      <c r="AE1352" s="10">
        <v>0</v>
      </c>
      <c r="AF1352" s="10">
        <v>3748732.29</v>
      </c>
      <c r="AG1352" s="10">
        <v>0</v>
      </c>
      <c r="AH1352" s="10">
        <v>0</v>
      </c>
      <c r="AI1352" s="10">
        <v>0</v>
      </c>
      <c r="AJ1352" s="10">
        <v>320078.46000000002</v>
      </c>
      <c r="AK1352" s="10">
        <v>30000</v>
      </c>
      <c r="AL1352" s="10">
        <v>247358.3</v>
      </c>
      <c r="AN1352" s="31">
        <f t="shared" si="545"/>
        <v>3965503.507017212</v>
      </c>
      <c r="AO1352" s="13">
        <f t="shared" si="546"/>
        <v>27810.119999999937</v>
      </c>
      <c r="AP1352" s="13">
        <f t="shared" si="547"/>
        <v>809</v>
      </c>
      <c r="AQ1352" s="13">
        <f t="shared" si="548"/>
        <v>-112842.462982784</v>
      </c>
      <c r="AR1352" s="13">
        <f t="shared" si="549"/>
        <v>4049726.8499999959</v>
      </c>
    </row>
    <row r="1353" spans="1:44" x14ac:dyDescent="0.25">
      <c r="A1353" s="5">
        <f t="shared" si="550"/>
        <v>1331</v>
      </c>
      <c r="B1353" s="26">
        <f t="shared" si="550"/>
        <v>96</v>
      </c>
      <c r="C1353" s="15" t="s">
        <v>106</v>
      </c>
      <c r="D1353" s="2" t="s">
        <v>1150</v>
      </c>
      <c r="E1353" s="30">
        <f t="shared" si="543"/>
        <v>5664377.7006702991</v>
      </c>
      <c r="F1353" s="1">
        <v>702267.46</v>
      </c>
      <c r="G1353" s="1">
        <v>243837.37</v>
      </c>
      <c r="H1353" s="1">
        <v>91993.5</v>
      </c>
      <c r="I1353" s="1">
        <v>392507.66</v>
      </c>
      <c r="J1353" s="1">
        <v>0</v>
      </c>
      <c r="K1353" s="1">
        <v>0</v>
      </c>
      <c r="L1353" s="1">
        <v>170470.32</v>
      </c>
      <c r="M1353" s="1">
        <v>0</v>
      </c>
      <c r="N1353" s="1">
        <v>848576.26</v>
      </c>
      <c r="O1353" s="1">
        <v>0</v>
      </c>
      <c r="P1353" s="1">
        <v>1497833.52</v>
      </c>
      <c r="Q1353" s="1">
        <v>1375704.02</v>
      </c>
      <c r="R1353" s="32">
        <v>192093.40067029803</v>
      </c>
      <c r="S1353" s="1">
        <v>43657.91</v>
      </c>
      <c r="T1353" s="32">
        <v>105436.28</v>
      </c>
      <c r="U1353" s="31"/>
      <c r="V1353" s="2" t="s">
        <v>1150</v>
      </c>
      <c r="W1353" s="10">
        <v>5664377.6899999995</v>
      </c>
      <c r="X1353" s="10">
        <v>687010.81</v>
      </c>
      <c r="Y1353" s="10">
        <v>251150.33</v>
      </c>
      <c r="Z1353" s="10">
        <v>96857.19</v>
      </c>
      <c r="AA1353" s="10">
        <v>388082.04</v>
      </c>
      <c r="AB1353" s="10">
        <v>0</v>
      </c>
      <c r="AC1353" s="10">
        <v>0</v>
      </c>
      <c r="AD1353" s="10">
        <v>158663.4</v>
      </c>
      <c r="AE1353" s="10">
        <v>0</v>
      </c>
      <c r="AF1353" s="10">
        <v>846793.59</v>
      </c>
      <c r="AG1353" s="10">
        <v>0</v>
      </c>
      <c r="AH1353" s="10">
        <v>1461328.63</v>
      </c>
      <c r="AI1353" s="10">
        <v>1354249.65</v>
      </c>
      <c r="AJ1353" s="10">
        <v>283218.89</v>
      </c>
      <c r="AK1353" s="10">
        <v>30000</v>
      </c>
      <c r="AL1353" s="10">
        <v>107023.16000000002</v>
      </c>
      <c r="AN1353" s="31">
        <f t="shared" si="545"/>
        <v>1.0670299641788006E-2</v>
      </c>
      <c r="AO1353" s="13">
        <f t="shared" si="546"/>
        <v>-91125.489329701988</v>
      </c>
      <c r="AP1353" s="13">
        <f t="shared" si="547"/>
        <v>13657.910000000003</v>
      </c>
      <c r="AQ1353" s="13">
        <f t="shared" si="548"/>
        <v>-1586.8800000000192</v>
      </c>
      <c r="AR1353" s="13">
        <f t="shared" si="549"/>
        <v>79054.470000001646</v>
      </c>
    </row>
    <row r="1354" spans="1:44" x14ac:dyDescent="0.25">
      <c r="A1354" s="5">
        <f t="shared" si="550"/>
        <v>1332</v>
      </c>
      <c r="B1354" s="26">
        <f t="shared" si="550"/>
        <v>97</v>
      </c>
      <c r="C1354" s="15" t="s">
        <v>106</v>
      </c>
      <c r="D1354" s="2" t="s">
        <v>1151</v>
      </c>
      <c r="E1354" s="30">
        <f t="shared" si="543"/>
        <v>3591066.6662560389</v>
      </c>
      <c r="F1354" s="1">
        <v>795466.97</v>
      </c>
      <c r="G1354" s="1">
        <v>277887.42</v>
      </c>
      <c r="H1354" s="1">
        <v>104991.43</v>
      </c>
      <c r="I1354" s="1">
        <v>445140.34</v>
      </c>
      <c r="J1354" s="1">
        <v>0</v>
      </c>
      <c r="K1354" s="1">
        <v>0</v>
      </c>
      <c r="L1354" s="1">
        <v>192441.53</v>
      </c>
      <c r="M1354" s="1">
        <v>0</v>
      </c>
      <c r="N1354" s="1">
        <v>0</v>
      </c>
      <c r="O1354" s="1">
        <v>0</v>
      </c>
      <c r="P1354" s="1">
        <v>0</v>
      </c>
      <c r="Q1354" s="1">
        <v>1559150.95</v>
      </c>
      <c r="R1354" s="32">
        <v>107083.89625603953</v>
      </c>
      <c r="S1354" s="1">
        <v>43673.29</v>
      </c>
      <c r="T1354" s="32">
        <v>65230.840000000004</v>
      </c>
      <c r="U1354" s="31"/>
      <c r="V1354" s="2" t="s">
        <v>1151</v>
      </c>
      <c r="W1354" s="10">
        <v>3591066.66</v>
      </c>
      <c r="X1354" s="10">
        <v>775430.21</v>
      </c>
      <c r="Y1354" s="10">
        <v>283473.78999999998</v>
      </c>
      <c r="Z1354" s="10">
        <v>109322.88</v>
      </c>
      <c r="AA1354" s="10">
        <v>438028.82</v>
      </c>
      <c r="AB1354" s="10">
        <v>0</v>
      </c>
      <c r="AC1354" s="10">
        <v>0</v>
      </c>
      <c r="AD1354" s="10">
        <v>179083.63</v>
      </c>
      <c r="AE1354" s="10">
        <v>0</v>
      </c>
      <c r="AF1354" s="10">
        <v>0</v>
      </c>
      <c r="AG1354" s="10">
        <v>0</v>
      </c>
      <c r="AH1354" s="10">
        <v>0</v>
      </c>
      <c r="AI1354" s="10">
        <v>1528543.73</v>
      </c>
      <c r="AJ1354" s="10">
        <v>179553.34</v>
      </c>
      <c r="AK1354" s="10">
        <v>30000</v>
      </c>
      <c r="AL1354" s="10">
        <v>67630.260000000009</v>
      </c>
      <c r="AN1354" s="31">
        <f t="shared" si="545"/>
        <v>6.2560387887060642E-3</v>
      </c>
      <c r="AO1354" s="13">
        <f t="shared" si="546"/>
        <v>-72469.443743960466</v>
      </c>
      <c r="AP1354" s="13">
        <f t="shared" si="547"/>
        <v>13673.29</v>
      </c>
      <c r="AQ1354" s="13">
        <f t="shared" si="548"/>
        <v>-2399.4200000000055</v>
      </c>
      <c r="AR1354" s="13">
        <f t="shared" si="549"/>
        <v>61195.57999999926</v>
      </c>
    </row>
    <row r="1355" spans="1:44" x14ac:dyDescent="0.25">
      <c r="A1355" s="5">
        <f t="shared" si="550"/>
        <v>1333</v>
      </c>
      <c r="B1355" s="26">
        <f t="shared" si="550"/>
        <v>98</v>
      </c>
      <c r="C1355" s="15" t="s">
        <v>106</v>
      </c>
      <c r="D1355" s="2" t="s">
        <v>1152</v>
      </c>
      <c r="E1355" s="30">
        <f t="shared" si="543"/>
        <v>7224625.4538190514</v>
      </c>
      <c r="F1355" s="1">
        <v>902513.41</v>
      </c>
      <c r="G1355" s="1">
        <v>316998.65000000002</v>
      </c>
      <c r="H1355" s="1">
        <v>119955.61</v>
      </c>
      <c r="I1355" s="1">
        <v>505594.36</v>
      </c>
      <c r="J1355" s="1">
        <v>0</v>
      </c>
      <c r="K1355" s="1">
        <v>0</v>
      </c>
      <c r="L1355" s="1">
        <v>217676.23</v>
      </c>
      <c r="M1355" s="1">
        <v>0</v>
      </c>
      <c r="N1355" s="1">
        <v>1094611.1599999999</v>
      </c>
      <c r="O1355" s="1">
        <v>0</v>
      </c>
      <c r="P1355" s="1">
        <v>1922968.4</v>
      </c>
      <c r="Q1355" s="1">
        <v>1769886.4</v>
      </c>
      <c r="R1355" s="32">
        <v>195098.87381905044</v>
      </c>
      <c r="S1355" s="1">
        <v>43685.34</v>
      </c>
      <c r="T1355" s="32">
        <v>135637.02000000002</v>
      </c>
      <c r="U1355" s="31"/>
      <c r="V1355" s="2" t="s">
        <v>1152</v>
      </c>
      <c r="W1355" s="10">
        <v>7224625.4500000002</v>
      </c>
      <c r="X1355" s="10">
        <v>877308.23</v>
      </c>
      <c r="Y1355" s="10">
        <v>320717.3</v>
      </c>
      <c r="Z1355" s="10">
        <v>123686.01</v>
      </c>
      <c r="AA1355" s="10">
        <v>495578.18</v>
      </c>
      <c r="AB1355" s="10">
        <v>0</v>
      </c>
      <c r="AC1355" s="10">
        <v>0</v>
      </c>
      <c r="AD1355" s="10">
        <v>202612.1</v>
      </c>
      <c r="AE1355" s="10">
        <v>0</v>
      </c>
      <c r="AF1355" s="10">
        <v>1081349.78</v>
      </c>
      <c r="AG1355" s="10">
        <v>0</v>
      </c>
      <c r="AH1355" s="10">
        <v>1866106.93</v>
      </c>
      <c r="AI1355" s="10">
        <v>1729367.77</v>
      </c>
      <c r="AJ1355" s="10">
        <v>361231.27</v>
      </c>
      <c r="AK1355" s="10">
        <v>30000</v>
      </c>
      <c r="AL1355" s="10">
        <v>136667.88</v>
      </c>
      <c r="AN1355" s="31">
        <f t="shared" si="545"/>
        <v>3.8190511986613274E-3</v>
      </c>
      <c r="AO1355" s="13">
        <f t="shared" si="546"/>
        <v>-166132.39618094958</v>
      </c>
      <c r="AP1355" s="13">
        <f t="shared" si="547"/>
        <v>13685.339999999997</v>
      </c>
      <c r="AQ1355" s="13">
        <f t="shared" si="548"/>
        <v>-1030.859999999986</v>
      </c>
      <c r="AR1355" s="13">
        <f t="shared" si="549"/>
        <v>153477.92000000077</v>
      </c>
    </row>
    <row r="1356" spans="1:44" x14ac:dyDescent="0.25">
      <c r="A1356" s="5">
        <f t="shared" si="550"/>
        <v>1334</v>
      </c>
      <c r="B1356" s="26">
        <f t="shared" si="550"/>
        <v>99</v>
      </c>
      <c r="C1356" s="15" t="s">
        <v>106</v>
      </c>
      <c r="D1356" s="2" t="s">
        <v>1153</v>
      </c>
      <c r="E1356" s="30">
        <f t="shared" si="543"/>
        <v>6367738.8156585526</v>
      </c>
      <c r="F1356" s="1">
        <v>792552.97</v>
      </c>
      <c r="G1356" s="1">
        <v>276833.01</v>
      </c>
      <c r="H1356" s="1">
        <v>104606.48</v>
      </c>
      <c r="I1356" s="1">
        <v>443501.72</v>
      </c>
      <c r="J1356" s="1">
        <v>0</v>
      </c>
      <c r="K1356" s="1">
        <v>0</v>
      </c>
      <c r="L1356" s="1">
        <v>191750.79</v>
      </c>
      <c r="M1356" s="1">
        <v>0</v>
      </c>
      <c r="N1356" s="1">
        <v>959675.72</v>
      </c>
      <c r="O1356" s="1">
        <v>0</v>
      </c>
      <c r="P1356" s="1">
        <v>1689688.92</v>
      </c>
      <c r="Q1356" s="1">
        <v>1553546.33</v>
      </c>
      <c r="R1356" s="32">
        <v>192854.07565855351</v>
      </c>
      <c r="S1356" s="1">
        <v>43666.12</v>
      </c>
      <c r="T1356" s="32">
        <v>119062.68000000001</v>
      </c>
      <c r="U1356" s="31"/>
      <c r="V1356" s="2" t="s">
        <v>1153</v>
      </c>
      <c r="W1356" s="10">
        <v>6367738.8099999996</v>
      </c>
      <c r="X1356" s="10">
        <v>772797.06</v>
      </c>
      <c r="Y1356" s="10">
        <v>282511.18</v>
      </c>
      <c r="Z1356" s="10">
        <v>108951.65</v>
      </c>
      <c r="AA1356" s="10">
        <v>436541.4</v>
      </c>
      <c r="AB1356" s="10">
        <v>0</v>
      </c>
      <c r="AC1356" s="10">
        <v>0</v>
      </c>
      <c r="AD1356" s="10">
        <v>178475.51</v>
      </c>
      <c r="AE1356" s="10">
        <v>0</v>
      </c>
      <c r="AF1356" s="10">
        <v>952531.74</v>
      </c>
      <c r="AG1356" s="10">
        <v>0</v>
      </c>
      <c r="AH1356" s="10">
        <v>1643803.07</v>
      </c>
      <c r="AI1356" s="10">
        <v>1523353.23</v>
      </c>
      <c r="AJ1356" s="10">
        <v>318386.95</v>
      </c>
      <c r="AK1356" s="10">
        <v>30000</v>
      </c>
      <c r="AL1356" s="10">
        <v>120387.01999999999</v>
      </c>
      <c r="AN1356" s="31">
        <f t="shared" si="545"/>
        <v>5.6585529819130898E-3</v>
      </c>
      <c r="AO1356" s="13">
        <f t="shared" si="546"/>
        <v>-125532.8743414465</v>
      </c>
      <c r="AP1356" s="13">
        <f t="shared" si="547"/>
        <v>13666.120000000003</v>
      </c>
      <c r="AQ1356" s="13">
        <f t="shared" si="548"/>
        <v>-1324.339999999982</v>
      </c>
      <c r="AR1356" s="13">
        <f t="shared" si="549"/>
        <v>113191.09999999947</v>
      </c>
    </row>
    <row r="1357" spans="1:44" x14ac:dyDescent="0.25">
      <c r="A1357" s="5">
        <f t="shared" si="550"/>
        <v>1335</v>
      </c>
      <c r="B1357" s="26">
        <f t="shared" si="550"/>
        <v>100</v>
      </c>
      <c r="C1357" s="15" t="s">
        <v>106</v>
      </c>
      <c r="D1357" s="2" t="s">
        <v>1154</v>
      </c>
      <c r="E1357" s="30">
        <f t="shared" si="543"/>
        <v>6456997.8336612144</v>
      </c>
      <c r="F1357" s="1">
        <v>803995.42</v>
      </c>
      <c r="G1357" s="1">
        <v>281005.17</v>
      </c>
      <c r="H1357" s="1">
        <v>106197.49</v>
      </c>
      <c r="I1357" s="1">
        <v>449957.94</v>
      </c>
      <c r="J1357" s="1">
        <v>0</v>
      </c>
      <c r="K1357" s="1">
        <v>0</v>
      </c>
      <c r="L1357" s="1">
        <v>194451.35</v>
      </c>
      <c r="M1357" s="1">
        <v>0</v>
      </c>
      <c r="N1357" s="1">
        <v>973579.67</v>
      </c>
      <c r="O1357" s="1">
        <v>0</v>
      </c>
      <c r="P1357" s="1">
        <v>1713822.8</v>
      </c>
      <c r="Q1357" s="1">
        <v>1575963.06</v>
      </c>
      <c r="R1357" s="32">
        <v>193572.76366121406</v>
      </c>
      <c r="S1357" s="1">
        <v>43672.67</v>
      </c>
      <c r="T1357" s="32">
        <v>120779.5</v>
      </c>
      <c r="U1357" s="31"/>
      <c r="V1357" s="2" t="s">
        <v>1154</v>
      </c>
      <c r="W1357" s="10">
        <v>6456997.830000001</v>
      </c>
      <c r="X1357" s="10">
        <v>783683.64</v>
      </c>
      <c r="Y1357" s="10">
        <v>286490.98</v>
      </c>
      <c r="Z1357" s="10">
        <v>110486.48</v>
      </c>
      <c r="AA1357" s="10">
        <v>442691.05</v>
      </c>
      <c r="AB1357" s="10">
        <v>0</v>
      </c>
      <c r="AC1357" s="10">
        <v>0</v>
      </c>
      <c r="AD1357" s="10">
        <v>180989.74</v>
      </c>
      <c r="AE1357" s="10">
        <v>0</v>
      </c>
      <c r="AF1357" s="10">
        <v>965950.27</v>
      </c>
      <c r="AG1357" s="10">
        <v>0</v>
      </c>
      <c r="AH1357" s="10">
        <v>1666959.73</v>
      </c>
      <c r="AI1357" s="10">
        <v>1544813.07</v>
      </c>
      <c r="AJ1357" s="10">
        <v>322849.90999999997</v>
      </c>
      <c r="AK1357" s="10">
        <v>30000</v>
      </c>
      <c r="AL1357" s="10">
        <v>122082.96</v>
      </c>
      <c r="AN1357" s="31">
        <f t="shared" si="545"/>
        <v>3.6612134426832199E-3</v>
      </c>
      <c r="AO1357" s="13">
        <f t="shared" si="546"/>
        <v>-129277.14633878591</v>
      </c>
      <c r="AP1357" s="13">
        <f t="shared" si="547"/>
        <v>13672.669999999998</v>
      </c>
      <c r="AQ1357" s="13">
        <f t="shared" si="548"/>
        <v>-1303.4600000000064</v>
      </c>
      <c r="AR1357" s="13">
        <f t="shared" si="549"/>
        <v>116907.93999999936</v>
      </c>
    </row>
    <row r="1358" spans="1:44" x14ac:dyDescent="0.25">
      <c r="A1358" s="5">
        <f t="shared" si="550"/>
        <v>1336</v>
      </c>
      <c r="B1358" s="26">
        <f t="shared" si="550"/>
        <v>101</v>
      </c>
      <c r="C1358" s="15" t="s">
        <v>106</v>
      </c>
      <c r="D1358" s="2" t="s">
        <v>1155</v>
      </c>
      <c r="E1358" s="30">
        <f t="shared" si="543"/>
        <v>6662293.5939086368</v>
      </c>
      <c r="F1358" s="1">
        <v>830363.26</v>
      </c>
      <c r="G1358" s="1">
        <v>290651.48</v>
      </c>
      <c r="H1358" s="1">
        <v>109891.49</v>
      </c>
      <c r="I1358" s="1">
        <v>464858.92</v>
      </c>
      <c r="J1358" s="1">
        <v>0</v>
      </c>
      <c r="K1358" s="1">
        <v>0</v>
      </c>
      <c r="L1358" s="1">
        <v>200662.66</v>
      </c>
      <c r="M1358" s="1">
        <v>0</v>
      </c>
      <c r="N1358" s="1">
        <v>1006274.67</v>
      </c>
      <c r="O1358" s="1">
        <v>0</v>
      </c>
      <c r="P1358" s="1">
        <v>1770115.62</v>
      </c>
      <c r="Q1358" s="1">
        <v>1628069.27</v>
      </c>
      <c r="R1358" s="32">
        <v>192955.74390863744</v>
      </c>
      <c r="S1358" s="1">
        <v>43677</v>
      </c>
      <c r="T1358" s="32">
        <v>124773.48000000001</v>
      </c>
      <c r="U1358" s="31"/>
      <c r="V1358" s="2" t="s">
        <v>1155</v>
      </c>
      <c r="W1358" s="10">
        <v>6662293.5899999989</v>
      </c>
      <c r="X1358" s="10">
        <v>808722.77</v>
      </c>
      <c r="Y1358" s="10">
        <v>295644.55</v>
      </c>
      <c r="Z1358" s="10">
        <v>114016.59</v>
      </c>
      <c r="AA1358" s="10">
        <v>456835.3</v>
      </c>
      <c r="AB1358" s="10">
        <v>0</v>
      </c>
      <c r="AC1358" s="10">
        <v>0</v>
      </c>
      <c r="AD1358" s="10">
        <v>186772.46</v>
      </c>
      <c r="AE1358" s="10">
        <v>0</v>
      </c>
      <c r="AF1358" s="10">
        <v>996812.94</v>
      </c>
      <c r="AG1358" s="10">
        <v>0</v>
      </c>
      <c r="AH1358" s="10">
        <v>1720220.01</v>
      </c>
      <c r="AI1358" s="10">
        <v>1594170.73</v>
      </c>
      <c r="AJ1358" s="10">
        <v>333114.68</v>
      </c>
      <c r="AK1358" s="10">
        <v>30000</v>
      </c>
      <c r="AL1358" s="10">
        <v>125983.56</v>
      </c>
      <c r="AN1358" s="31">
        <f t="shared" si="545"/>
        <v>3.9086379110813141E-3</v>
      </c>
      <c r="AO1358" s="13">
        <f t="shared" si="546"/>
        <v>-140158.93609136256</v>
      </c>
      <c r="AP1358" s="13">
        <f t="shared" si="547"/>
        <v>13677</v>
      </c>
      <c r="AQ1358" s="13">
        <f t="shared" si="548"/>
        <v>-1210.0799999999872</v>
      </c>
      <c r="AR1358" s="13">
        <f t="shared" si="549"/>
        <v>127692.02000000046</v>
      </c>
    </row>
    <row r="1359" spans="1:44" x14ac:dyDescent="0.25">
      <c r="A1359" s="5">
        <f t="shared" ref="A1359:B1359" si="551">A1358+1</f>
        <v>1337</v>
      </c>
      <c r="B1359" s="26">
        <f t="shared" si="551"/>
        <v>102</v>
      </c>
      <c r="C1359" s="15" t="s">
        <v>106</v>
      </c>
      <c r="D1359" s="2" t="s">
        <v>850</v>
      </c>
      <c r="E1359" s="30">
        <f t="shared" si="543"/>
        <v>4443327.7748873942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955490.63</v>
      </c>
      <c r="O1359" s="1">
        <v>0</v>
      </c>
      <c r="P1359" s="1">
        <v>1683281.98</v>
      </c>
      <c r="Q1359" s="1">
        <v>1547940.41</v>
      </c>
      <c r="R1359" s="32">
        <v>127224.17488739562</v>
      </c>
      <c r="S1359" s="1">
        <v>43668.520000000004</v>
      </c>
      <c r="T1359" s="32">
        <v>85722.06</v>
      </c>
      <c r="U1359" s="31"/>
      <c r="V1359" s="2" t="s">
        <v>850</v>
      </c>
      <c r="W1359" s="10">
        <v>4443327.7699999996</v>
      </c>
      <c r="X1359" s="10">
        <v>0</v>
      </c>
      <c r="Y1359" s="10">
        <v>0</v>
      </c>
      <c r="Z1359" s="10">
        <v>0</v>
      </c>
      <c r="AA1359" s="10">
        <v>0</v>
      </c>
      <c r="AB1359" s="10">
        <v>0</v>
      </c>
      <c r="AC1359" s="10">
        <v>0</v>
      </c>
      <c r="AD1359" s="10">
        <v>0</v>
      </c>
      <c r="AE1359" s="10">
        <v>0</v>
      </c>
      <c r="AF1359" s="10">
        <v>949676.27</v>
      </c>
      <c r="AG1359" s="10">
        <v>0</v>
      </c>
      <c r="AH1359" s="10">
        <v>1638875.32</v>
      </c>
      <c r="AI1359" s="10">
        <v>1518786.57</v>
      </c>
      <c r="AJ1359" s="10">
        <v>222166.38999999998</v>
      </c>
      <c r="AK1359" s="10">
        <v>30000</v>
      </c>
      <c r="AL1359" s="10">
        <v>83823.22</v>
      </c>
      <c r="AN1359" s="31">
        <f t="shared" si="545"/>
        <v>4.8873946070671082E-3</v>
      </c>
      <c r="AO1359" s="13">
        <f t="shared" si="546"/>
        <v>-94942.215112604361</v>
      </c>
      <c r="AP1359" s="13">
        <f t="shared" si="547"/>
        <v>13668.520000000004</v>
      </c>
      <c r="AQ1359" s="13">
        <f t="shared" si="548"/>
        <v>1898.8399999999965</v>
      </c>
      <c r="AR1359" s="13">
        <f t="shared" si="549"/>
        <v>79374.859999998967</v>
      </c>
    </row>
    <row r="1360" spans="1:44" x14ac:dyDescent="0.25">
      <c r="A1360" s="5">
        <f t="shared" ref="A1360:B1360" si="552">A1359+1</f>
        <v>1338</v>
      </c>
      <c r="B1360" s="26">
        <f t="shared" si="552"/>
        <v>103</v>
      </c>
      <c r="C1360" s="15" t="s">
        <v>106</v>
      </c>
      <c r="D1360" s="2" t="s">
        <v>1156</v>
      </c>
      <c r="E1360" s="30">
        <f t="shared" si="543"/>
        <v>5217191.2028309545</v>
      </c>
      <c r="F1360" s="1">
        <v>1167479.24</v>
      </c>
      <c r="G1360" s="1">
        <v>411827.05</v>
      </c>
      <c r="H1360" s="1">
        <v>156410.28</v>
      </c>
      <c r="I1360" s="1">
        <v>653903.92000000004</v>
      </c>
      <c r="J1360" s="1">
        <v>0</v>
      </c>
      <c r="K1360" s="1">
        <v>0</v>
      </c>
      <c r="L1360" s="1">
        <v>280317.98</v>
      </c>
      <c r="M1360" s="1">
        <v>0</v>
      </c>
      <c r="N1360" s="1">
        <v>0</v>
      </c>
      <c r="O1360" s="1">
        <v>0</v>
      </c>
      <c r="P1360" s="1">
        <v>0</v>
      </c>
      <c r="Q1360" s="1">
        <v>2293169.54</v>
      </c>
      <c r="R1360" s="32">
        <v>113977.99283095455</v>
      </c>
      <c r="S1360" s="1">
        <v>44247.3</v>
      </c>
      <c r="T1360" s="32">
        <v>95857.9</v>
      </c>
      <c r="U1360" s="31"/>
      <c r="V1360" s="2" t="s">
        <v>1156</v>
      </c>
      <c r="W1360" s="10">
        <v>5217191.2</v>
      </c>
      <c r="X1360" s="10">
        <v>1129679.51</v>
      </c>
      <c r="Y1360" s="10">
        <v>412976.6</v>
      </c>
      <c r="Z1360" s="10">
        <v>159266.18</v>
      </c>
      <c r="AA1360" s="10">
        <v>638138.92000000004</v>
      </c>
      <c r="AB1360" s="10">
        <v>0</v>
      </c>
      <c r="AC1360" s="10">
        <v>0</v>
      </c>
      <c r="AD1360" s="10">
        <v>260896.6</v>
      </c>
      <c r="AE1360" s="10">
        <v>0</v>
      </c>
      <c r="AF1360" s="10">
        <v>0</v>
      </c>
      <c r="AG1360" s="10">
        <v>0</v>
      </c>
      <c r="AH1360" s="10">
        <v>0</v>
      </c>
      <c r="AI1360" s="10">
        <v>2226847.1800000002</v>
      </c>
      <c r="AJ1360" s="10">
        <v>260859.57</v>
      </c>
      <c r="AK1360" s="10">
        <v>30000</v>
      </c>
      <c r="AL1360" s="10">
        <v>98526.639999999985</v>
      </c>
      <c r="AN1360" s="31">
        <f t="shared" si="545"/>
        <v>2.8309542685747147E-3</v>
      </c>
      <c r="AO1360" s="13">
        <f t="shared" si="546"/>
        <v>-146881.57716904546</v>
      </c>
      <c r="AP1360" s="13">
        <f t="shared" si="547"/>
        <v>14247.300000000003</v>
      </c>
      <c r="AQ1360" s="13">
        <f t="shared" si="548"/>
        <v>-2668.7399999999907</v>
      </c>
      <c r="AR1360" s="13">
        <f t="shared" si="549"/>
        <v>135303.01999999973</v>
      </c>
    </row>
    <row r="1361" spans="1:44" x14ac:dyDescent="0.25">
      <c r="A1361" s="5">
        <f t="shared" ref="A1361:B1361" si="553">A1360+1</f>
        <v>1339</v>
      </c>
      <c r="B1361" s="26">
        <f t="shared" si="553"/>
        <v>104</v>
      </c>
      <c r="C1361" s="15" t="s">
        <v>106</v>
      </c>
      <c r="D1361" s="2" t="s">
        <v>1157</v>
      </c>
      <c r="E1361" s="30">
        <f t="shared" si="543"/>
        <v>5330548.9611178571</v>
      </c>
      <c r="F1361" s="1">
        <v>658633.6</v>
      </c>
      <c r="G1361" s="1">
        <v>227394.57</v>
      </c>
      <c r="H1361" s="1">
        <v>85240.29</v>
      </c>
      <c r="I1361" s="1">
        <v>367523.78</v>
      </c>
      <c r="J1361" s="1">
        <v>0</v>
      </c>
      <c r="K1361" s="1">
        <v>0</v>
      </c>
      <c r="L1361" s="1">
        <v>160370.20000000001</v>
      </c>
      <c r="M1361" s="1">
        <v>0</v>
      </c>
      <c r="N1361" s="1">
        <v>785813.32</v>
      </c>
      <c r="O1361" s="1">
        <v>0</v>
      </c>
      <c r="P1361" s="1">
        <v>1395803.73</v>
      </c>
      <c r="Q1361" s="1">
        <v>1283206.23</v>
      </c>
      <c r="R1361" s="32">
        <v>224040.79111785753</v>
      </c>
      <c r="S1361" s="1">
        <v>44199.69</v>
      </c>
      <c r="T1361" s="32">
        <v>98322.760000000009</v>
      </c>
      <c r="U1361" s="31"/>
      <c r="V1361" s="2" t="s">
        <v>1157</v>
      </c>
      <c r="W1361" s="10">
        <v>5330548.95</v>
      </c>
      <c r="X1361" s="10">
        <v>646294.99</v>
      </c>
      <c r="Y1361" s="10">
        <v>236265.86</v>
      </c>
      <c r="Z1361" s="10">
        <v>91116.95</v>
      </c>
      <c r="AA1361" s="10">
        <v>365082.3</v>
      </c>
      <c r="AB1361" s="10">
        <v>0</v>
      </c>
      <c r="AC1361" s="10">
        <v>0</v>
      </c>
      <c r="AD1361" s="10">
        <v>149260.19</v>
      </c>
      <c r="AE1361" s="10">
        <v>0</v>
      </c>
      <c r="AF1361" s="10">
        <v>796608.22</v>
      </c>
      <c r="AG1361" s="10">
        <v>0</v>
      </c>
      <c r="AH1361" s="10">
        <v>1374722.76</v>
      </c>
      <c r="AI1361" s="10">
        <v>1273989.8</v>
      </c>
      <c r="AJ1361" s="10">
        <v>266527.44</v>
      </c>
      <c r="AK1361" s="10">
        <v>30000</v>
      </c>
      <c r="AL1361" s="10">
        <v>100680.44</v>
      </c>
      <c r="AN1361" s="31">
        <f t="shared" si="545"/>
        <v>1.1117856949567795E-2</v>
      </c>
      <c r="AO1361" s="13">
        <f t="shared" si="546"/>
        <v>-42486.648882142472</v>
      </c>
      <c r="AP1361" s="13">
        <f t="shared" si="547"/>
        <v>14199.690000000002</v>
      </c>
      <c r="AQ1361" s="13">
        <f t="shared" si="548"/>
        <v>-2357.679999999993</v>
      </c>
      <c r="AR1361" s="13">
        <f t="shared" si="549"/>
        <v>30644.649999999412</v>
      </c>
    </row>
    <row r="1362" spans="1:44" x14ac:dyDescent="0.25">
      <c r="A1362" s="5">
        <f t="shared" ref="A1362:B1362" si="554">A1361+1</f>
        <v>1340</v>
      </c>
      <c r="B1362" s="26">
        <f t="shared" si="554"/>
        <v>105</v>
      </c>
      <c r="C1362" s="15" t="s">
        <v>106</v>
      </c>
      <c r="D1362" s="2" t="s">
        <v>1158</v>
      </c>
      <c r="E1362" s="30">
        <f t="shared" si="543"/>
        <v>2352054.59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2160362.8199999998</v>
      </c>
      <c r="R1362" s="32">
        <v>117602.73</v>
      </c>
      <c r="S1362" s="1">
        <v>30000</v>
      </c>
      <c r="T1362" s="32">
        <v>44089.04</v>
      </c>
      <c r="U1362" s="31"/>
      <c r="V1362" s="2" t="s">
        <v>1158</v>
      </c>
      <c r="W1362" s="10">
        <v>2352054.59</v>
      </c>
      <c r="X1362" s="10">
        <v>0</v>
      </c>
      <c r="Y1362" s="10">
        <v>0</v>
      </c>
      <c r="Z1362" s="10">
        <v>0</v>
      </c>
      <c r="AA1362" s="10">
        <v>0</v>
      </c>
      <c r="AB1362" s="10">
        <v>0</v>
      </c>
      <c r="AC1362" s="10">
        <v>0</v>
      </c>
      <c r="AD1362" s="10">
        <v>0</v>
      </c>
      <c r="AE1362" s="10">
        <v>0</v>
      </c>
      <c r="AF1362" s="10">
        <v>0</v>
      </c>
      <c r="AG1362" s="10">
        <v>0</v>
      </c>
      <c r="AH1362" s="10">
        <v>0</v>
      </c>
      <c r="AI1362" s="10">
        <v>2160362.8199999998</v>
      </c>
      <c r="AJ1362" s="10">
        <v>117602.73</v>
      </c>
      <c r="AK1362" s="10">
        <v>30000</v>
      </c>
      <c r="AL1362" s="10">
        <v>44089.04</v>
      </c>
      <c r="AN1362" s="31">
        <f t="shared" si="545"/>
        <v>0</v>
      </c>
      <c r="AO1362" s="13">
        <f t="shared" si="546"/>
        <v>0</v>
      </c>
      <c r="AP1362" s="13">
        <f t="shared" si="547"/>
        <v>0</v>
      </c>
      <c r="AQ1362" s="13">
        <f t="shared" si="548"/>
        <v>0</v>
      </c>
      <c r="AR1362" s="13">
        <f t="shared" si="549"/>
        <v>0</v>
      </c>
    </row>
    <row r="1363" spans="1:44" x14ac:dyDescent="0.25">
      <c r="A1363" s="5">
        <f t="shared" ref="A1363:B1363" si="555">A1362+1</f>
        <v>1341</v>
      </c>
      <c r="B1363" s="26">
        <f t="shared" si="555"/>
        <v>106</v>
      </c>
      <c r="C1363" s="15" t="s">
        <v>106</v>
      </c>
      <c r="D1363" s="2" t="s">
        <v>1159</v>
      </c>
      <c r="E1363" s="30">
        <f t="shared" si="543"/>
        <v>11920257.18</v>
      </c>
      <c r="F1363" s="1">
        <v>1896629.91</v>
      </c>
      <c r="G1363" s="1">
        <v>693350.45</v>
      </c>
      <c r="H1363" s="1">
        <v>267393.55</v>
      </c>
      <c r="I1363" s="1">
        <v>0</v>
      </c>
      <c r="J1363" s="1">
        <v>0</v>
      </c>
      <c r="K1363" s="1">
        <v>0</v>
      </c>
      <c r="L1363" s="1">
        <v>470547.82</v>
      </c>
      <c r="M1363" s="1">
        <v>0</v>
      </c>
      <c r="N1363" s="1">
        <v>0</v>
      </c>
      <c r="O1363" s="1">
        <v>0</v>
      </c>
      <c r="P1363" s="1">
        <v>4034288.28</v>
      </c>
      <c r="Q1363" s="1">
        <v>3738675.39</v>
      </c>
      <c r="R1363" s="32">
        <v>572426.1</v>
      </c>
      <c r="S1363" s="1">
        <v>30000</v>
      </c>
      <c r="T1363" s="32">
        <v>216945.68</v>
      </c>
      <c r="U1363" s="31"/>
      <c r="V1363" s="2" t="s">
        <v>1159</v>
      </c>
      <c r="W1363" s="10">
        <v>11920257.18</v>
      </c>
      <c r="X1363" s="10">
        <v>1896629.91</v>
      </c>
      <c r="Y1363" s="10">
        <v>693350.45</v>
      </c>
      <c r="Z1363" s="10">
        <v>267393.55</v>
      </c>
      <c r="AA1363" s="10">
        <v>0</v>
      </c>
      <c r="AB1363" s="10">
        <v>0</v>
      </c>
      <c r="AC1363" s="10">
        <v>0</v>
      </c>
      <c r="AD1363" s="10">
        <v>438021.85</v>
      </c>
      <c r="AE1363" s="10">
        <v>0</v>
      </c>
      <c r="AF1363" s="10">
        <v>0</v>
      </c>
      <c r="AG1363" s="10">
        <v>0</v>
      </c>
      <c r="AH1363" s="10">
        <v>4034288.28</v>
      </c>
      <c r="AI1363" s="10">
        <v>3738675.39</v>
      </c>
      <c r="AJ1363" s="10">
        <v>596012.85</v>
      </c>
      <c r="AK1363" s="10">
        <v>30000</v>
      </c>
      <c r="AL1363" s="10">
        <v>225884.9</v>
      </c>
      <c r="AN1363" s="31">
        <f t="shared" si="545"/>
        <v>0</v>
      </c>
      <c r="AO1363" s="13">
        <f t="shared" si="546"/>
        <v>-23586.75</v>
      </c>
      <c r="AP1363" s="13">
        <f t="shared" si="547"/>
        <v>0</v>
      </c>
      <c r="AQ1363" s="13">
        <f t="shared" si="548"/>
        <v>-8939.2200000000012</v>
      </c>
      <c r="AR1363" s="13">
        <f t="shared" si="549"/>
        <v>32525.97</v>
      </c>
    </row>
    <row r="1364" spans="1:44" x14ac:dyDescent="0.25">
      <c r="A1364" s="5">
        <f t="shared" ref="A1364:B1364" si="556">A1363+1</f>
        <v>1342</v>
      </c>
      <c r="B1364" s="26">
        <f t="shared" si="556"/>
        <v>107</v>
      </c>
      <c r="C1364" s="15" t="s">
        <v>106</v>
      </c>
      <c r="D1364" s="2" t="s">
        <v>1160</v>
      </c>
      <c r="E1364" s="30">
        <f t="shared" si="543"/>
        <v>2287974.7000000002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2100704.44</v>
      </c>
      <c r="R1364" s="32">
        <v>114398.74</v>
      </c>
      <c r="S1364" s="1">
        <v>30000</v>
      </c>
      <c r="T1364" s="32">
        <v>42871.519999999997</v>
      </c>
      <c r="U1364" s="31"/>
      <c r="V1364" s="2" t="s">
        <v>1160</v>
      </c>
      <c r="W1364" s="10">
        <v>2287974.7000000002</v>
      </c>
      <c r="X1364" s="10">
        <v>0</v>
      </c>
      <c r="Y1364" s="10">
        <v>0</v>
      </c>
      <c r="Z1364" s="10">
        <v>0</v>
      </c>
      <c r="AA1364" s="10">
        <v>0</v>
      </c>
      <c r="AB1364" s="10">
        <v>0</v>
      </c>
      <c r="AC1364" s="10">
        <v>0</v>
      </c>
      <c r="AD1364" s="10">
        <v>0</v>
      </c>
      <c r="AE1364" s="10">
        <v>0</v>
      </c>
      <c r="AF1364" s="10">
        <v>0</v>
      </c>
      <c r="AG1364" s="10">
        <v>0</v>
      </c>
      <c r="AH1364" s="10">
        <v>0</v>
      </c>
      <c r="AI1364" s="10">
        <v>2100704.44</v>
      </c>
      <c r="AJ1364" s="10">
        <v>114398.74</v>
      </c>
      <c r="AK1364" s="10">
        <v>30000</v>
      </c>
      <c r="AL1364" s="10">
        <v>42871.519999999997</v>
      </c>
      <c r="AN1364" s="31">
        <f t="shared" si="545"/>
        <v>0</v>
      </c>
      <c r="AO1364" s="13">
        <f t="shared" si="546"/>
        <v>0</v>
      </c>
      <c r="AP1364" s="13">
        <f t="shared" si="547"/>
        <v>0</v>
      </c>
      <c r="AQ1364" s="13">
        <f t="shared" si="548"/>
        <v>0</v>
      </c>
      <c r="AR1364" s="13">
        <f t="shared" si="549"/>
        <v>0</v>
      </c>
    </row>
    <row r="1365" spans="1:44" x14ac:dyDescent="0.25">
      <c r="A1365" s="5">
        <f t="shared" ref="A1365:B1365" si="557">A1364+1</f>
        <v>1343</v>
      </c>
      <c r="B1365" s="26">
        <f t="shared" si="557"/>
        <v>108</v>
      </c>
      <c r="C1365" s="15" t="s">
        <v>106</v>
      </c>
      <c r="D1365" s="2" t="s">
        <v>1161</v>
      </c>
      <c r="E1365" s="30">
        <f t="shared" si="543"/>
        <v>2306414.96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2117872.33</v>
      </c>
      <c r="R1365" s="32">
        <v>115320.75</v>
      </c>
      <c r="S1365" s="1">
        <v>30000</v>
      </c>
      <c r="T1365" s="32">
        <v>43221.88</v>
      </c>
      <c r="U1365" s="31"/>
      <c r="V1365" s="2" t="s">
        <v>1161</v>
      </c>
      <c r="W1365" s="10">
        <v>2306414.96</v>
      </c>
      <c r="X1365" s="10">
        <v>0</v>
      </c>
      <c r="Y1365" s="10">
        <v>0</v>
      </c>
      <c r="Z1365" s="10">
        <v>0</v>
      </c>
      <c r="AA1365" s="10">
        <v>0</v>
      </c>
      <c r="AB1365" s="10">
        <v>0</v>
      </c>
      <c r="AC1365" s="10">
        <v>0</v>
      </c>
      <c r="AD1365" s="10">
        <v>0</v>
      </c>
      <c r="AE1365" s="10">
        <v>0</v>
      </c>
      <c r="AF1365" s="10">
        <v>0</v>
      </c>
      <c r="AG1365" s="10">
        <v>0</v>
      </c>
      <c r="AH1365" s="10">
        <v>0</v>
      </c>
      <c r="AI1365" s="10">
        <v>2117872.33</v>
      </c>
      <c r="AJ1365" s="10">
        <v>115320.75</v>
      </c>
      <c r="AK1365" s="10">
        <v>30000</v>
      </c>
      <c r="AL1365" s="10">
        <v>43221.88</v>
      </c>
      <c r="AN1365" s="31">
        <f t="shared" si="545"/>
        <v>0</v>
      </c>
      <c r="AO1365" s="13">
        <f t="shared" si="546"/>
        <v>0</v>
      </c>
      <c r="AP1365" s="13">
        <f t="shared" si="547"/>
        <v>0</v>
      </c>
      <c r="AQ1365" s="13">
        <f t="shared" si="548"/>
        <v>0</v>
      </c>
      <c r="AR1365" s="13">
        <f t="shared" si="549"/>
        <v>0</v>
      </c>
    </row>
    <row r="1366" spans="1:44" x14ac:dyDescent="0.25">
      <c r="A1366" s="5">
        <f t="shared" ref="A1366:B1366" si="558">A1365+1</f>
        <v>1344</v>
      </c>
      <c r="B1366" s="26">
        <f t="shared" si="558"/>
        <v>109</v>
      </c>
      <c r="C1366" s="15" t="s">
        <v>106</v>
      </c>
      <c r="D1366" s="2" t="s">
        <v>1162</v>
      </c>
      <c r="E1366" s="30">
        <f t="shared" si="543"/>
        <v>4957331.0999999996</v>
      </c>
      <c r="F1366" s="1">
        <v>1073069.3</v>
      </c>
      <c r="G1366" s="1">
        <v>392281.63</v>
      </c>
      <c r="H1366" s="1">
        <v>151285.07</v>
      </c>
      <c r="I1366" s="1">
        <v>606160.67000000004</v>
      </c>
      <c r="J1366" s="1">
        <v>0</v>
      </c>
      <c r="K1366" s="1">
        <v>0</v>
      </c>
      <c r="L1366" s="1">
        <v>266275.03000000003</v>
      </c>
      <c r="M1366" s="1">
        <v>0</v>
      </c>
      <c r="N1366" s="1">
        <v>0</v>
      </c>
      <c r="O1366" s="1">
        <v>0</v>
      </c>
      <c r="P1366" s="1">
        <v>0</v>
      </c>
      <c r="Q1366" s="1">
        <v>2115255.9900000002</v>
      </c>
      <c r="R1366" s="32">
        <v>234471.72999999998</v>
      </c>
      <c r="S1366" s="1">
        <v>30000</v>
      </c>
      <c r="T1366" s="32">
        <v>88531.680000000008</v>
      </c>
      <c r="U1366" s="31"/>
      <c r="V1366" s="2" t="s">
        <v>1162</v>
      </c>
      <c r="W1366" s="10">
        <v>4957331.1000000015</v>
      </c>
      <c r="X1366" s="10">
        <v>1073069.3</v>
      </c>
      <c r="Y1366" s="10">
        <v>392281.63</v>
      </c>
      <c r="Z1366" s="10">
        <v>151285.07</v>
      </c>
      <c r="AA1366" s="10">
        <v>606160.67000000004</v>
      </c>
      <c r="AB1366" s="10">
        <v>0</v>
      </c>
      <c r="AC1366" s="10">
        <v>0</v>
      </c>
      <c r="AD1366" s="10">
        <v>247822.62</v>
      </c>
      <c r="AE1366" s="10">
        <v>0</v>
      </c>
      <c r="AF1366" s="10">
        <v>0</v>
      </c>
      <c r="AG1366" s="10">
        <v>0</v>
      </c>
      <c r="AH1366" s="10">
        <v>0</v>
      </c>
      <c r="AI1366" s="10">
        <v>2115255.9900000002</v>
      </c>
      <c r="AJ1366" s="10">
        <v>247866.53999999998</v>
      </c>
      <c r="AK1366" s="10">
        <v>30000</v>
      </c>
      <c r="AL1366" s="10">
        <v>93589.28</v>
      </c>
      <c r="AN1366" s="31">
        <f t="shared" si="545"/>
        <v>0</v>
      </c>
      <c r="AO1366" s="13">
        <f t="shared" si="546"/>
        <v>-13394.809999999998</v>
      </c>
      <c r="AP1366" s="13">
        <f t="shared" si="547"/>
        <v>0</v>
      </c>
      <c r="AQ1366" s="13">
        <f t="shared" si="548"/>
        <v>-5057.5999999999913</v>
      </c>
      <c r="AR1366" s="13">
        <f t="shared" si="549"/>
        <v>18452.409999999989</v>
      </c>
    </row>
    <row r="1367" spans="1:44" x14ac:dyDescent="0.25">
      <c r="A1367" s="5">
        <f t="shared" ref="A1367:B1367" si="559">A1366+1</f>
        <v>1345</v>
      </c>
      <c r="B1367" s="26">
        <f t="shared" si="559"/>
        <v>110</v>
      </c>
      <c r="C1367" s="15" t="s">
        <v>106</v>
      </c>
      <c r="D1367" s="2" t="s">
        <v>1163</v>
      </c>
      <c r="E1367" s="30">
        <f t="shared" si="543"/>
        <v>4758031.79</v>
      </c>
      <c r="F1367" s="1">
        <v>1064778.53</v>
      </c>
      <c r="G1367" s="1">
        <v>389250.76</v>
      </c>
      <c r="H1367" s="1">
        <v>0</v>
      </c>
      <c r="I1367" s="1">
        <v>601477.35</v>
      </c>
      <c r="J1367" s="1">
        <v>0</v>
      </c>
      <c r="K1367" s="1">
        <v>0</v>
      </c>
      <c r="L1367" s="1">
        <v>264221.31</v>
      </c>
      <c r="M1367" s="1">
        <v>0</v>
      </c>
      <c r="N1367" s="1">
        <v>0</v>
      </c>
      <c r="O1367" s="1">
        <v>0</v>
      </c>
      <c r="P1367" s="1">
        <v>0</v>
      </c>
      <c r="Q1367" s="1">
        <v>2098913.06</v>
      </c>
      <c r="R1367" s="32">
        <v>224606.7</v>
      </c>
      <c r="S1367" s="1">
        <v>30000</v>
      </c>
      <c r="T1367" s="32">
        <v>84784.08</v>
      </c>
      <c r="U1367" s="31"/>
      <c r="V1367" s="2" t="s">
        <v>1163</v>
      </c>
      <c r="W1367" s="10">
        <v>4758031.7899999991</v>
      </c>
      <c r="X1367" s="10">
        <v>1064778.53</v>
      </c>
      <c r="Y1367" s="10">
        <v>389250.76</v>
      </c>
      <c r="Z1367" s="10">
        <v>0</v>
      </c>
      <c r="AA1367" s="10">
        <v>601477.35</v>
      </c>
      <c r="AB1367" s="10">
        <v>0</v>
      </c>
      <c r="AC1367" s="10">
        <v>0</v>
      </c>
      <c r="AD1367" s="10">
        <v>245907.9</v>
      </c>
      <c r="AE1367" s="10">
        <v>0</v>
      </c>
      <c r="AF1367" s="10">
        <v>0</v>
      </c>
      <c r="AG1367" s="10">
        <v>0</v>
      </c>
      <c r="AH1367" s="10">
        <v>0</v>
      </c>
      <c r="AI1367" s="10">
        <v>2098913.06</v>
      </c>
      <c r="AJ1367" s="10">
        <v>237901.59</v>
      </c>
      <c r="AK1367" s="10">
        <v>30000</v>
      </c>
      <c r="AL1367" s="10">
        <v>89802.6</v>
      </c>
      <c r="AN1367" s="31">
        <f t="shared" si="545"/>
        <v>0</v>
      </c>
      <c r="AO1367" s="13">
        <f t="shared" si="546"/>
        <v>-13294.889999999985</v>
      </c>
      <c r="AP1367" s="13">
        <f t="shared" si="547"/>
        <v>0</v>
      </c>
      <c r="AQ1367" s="13">
        <f t="shared" si="548"/>
        <v>-5018.5200000000041</v>
      </c>
      <c r="AR1367" s="13">
        <f t="shared" si="549"/>
        <v>18313.409999999989</v>
      </c>
    </row>
    <row r="1368" spans="1:44" x14ac:dyDescent="0.25">
      <c r="A1368" s="5">
        <f t="shared" ref="A1368:B1368" si="560">A1367+1</f>
        <v>1346</v>
      </c>
      <c r="B1368" s="26">
        <f t="shared" si="560"/>
        <v>111</v>
      </c>
      <c r="C1368" s="15" t="s">
        <v>106</v>
      </c>
      <c r="D1368" s="2" t="s">
        <v>1164</v>
      </c>
      <c r="E1368" s="30">
        <f t="shared" si="543"/>
        <v>2235880.98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2052205.19</v>
      </c>
      <c r="R1368" s="32">
        <v>111794.05</v>
      </c>
      <c r="S1368" s="1">
        <v>30000</v>
      </c>
      <c r="T1368" s="32">
        <v>41881.74</v>
      </c>
      <c r="U1368" s="31"/>
      <c r="V1368" s="2" t="s">
        <v>1164</v>
      </c>
      <c r="W1368" s="10">
        <v>2235880.98</v>
      </c>
      <c r="X1368" s="10">
        <v>0</v>
      </c>
      <c r="Y1368" s="10">
        <v>0</v>
      </c>
      <c r="Z1368" s="10">
        <v>0</v>
      </c>
      <c r="AA1368" s="10">
        <v>0</v>
      </c>
      <c r="AB1368" s="10">
        <v>0</v>
      </c>
      <c r="AC1368" s="10">
        <v>0</v>
      </c>
      <c r="AD1368" s="10">
        <v>0</v>
      </c>
      <c r="AE1368" s="10">
        <v>0</v>
      </c>
      <c r="AF1368" s="10">
        <v>0</v>
      </c>
      <c r="AG1368" s="10">
        <v>0</v>
      </c>
      <c r="AH1368" s="10">
        <v>0</v>
      </c>
      <c r="AI1368" s="10">
        <v>2052205.19</v>
      </c>
      <c r="AJ1368" s="10">
        <v>111794.05</v>
      </c>
      <c r="AK1368" s="10">
        <v>30000</v>
      </c>
      <c r="AL1368" s="10">
        <v>41881.74</v>
      </c>
      <c r="AN1368" s="31">
        <f t="shared" si="545"/>
        <v>0</v>
      </c>
      <c r="AO1368" s="13">
        <f t="shared" si="546"/>
        <v>0</v>
      </c>
      <c r="AP1368" s="13">
        <f t="shared" si="547"/>
        <v>0</v>
      </c>
      <c r="AQ1368" s="13">
        <f t="shared" si="548"/>
        <v>0</v>
      </c>
      <c r="AR1368" s="13">
        <f t="shared" si="549"/>
        <v>0</v>
      </c>
    </row>
    <row r="1369" spans="1:44" x14ac:dyDescent="0.25">
      <c r="A1369" s="5">
        <f t="shared" ref="A1369:B1369" si="561">A1368+1</f>
        <v>1347</v>
      </c>
      <c r="B1369" s="26">
        <f t="shared" si="561"/>
        <v>112</v>
      </c>
      <c r="C1369" s="15" t="s">
        <v>106</v>
      </c>
      <c r="D1369" s="2" t="s">
        <v>1165</v>
      </c>
      <c r="E1369" s="30">
        <f t="shared" si="543"/>
        <v>12115362.4</v>
      </c>
      <c r="F1369" s="1">
        <v>1591595.53</v>
      </c>
      <c r="G1369" s="1">
        <v>581839.11</v>
      </c>
      <c r="H1369" s="1">
        <v>224388.74</v>
      </c>
      <c r="I1369" s="1">
        <v>0</v>
      </c>
      <c r="J1369" s="1">
        <v>0</v>
      </c>
      <c r="K1369" s="1">
        <v>0</v>
      </c>
      <c r="L1369" s="1">
        <v>394868.91</v>
      </c>
      <c r="M1369" s="1">
        <v>0</v>
      </c>
      <c r="N1369" s="1">
        <v>1961763.75</v>
      </c>
      <c r="O1369" s="1">
        <v>0</v>
      </c>
      <c r="P1369" s="1">
        <v>3385454.94</v>
      </c>
      <c r="Q1369" s="1">
        <v>3137385.39</v>
      </c>
      <c r="R1369" s="32">
        <v>585975.67000000004</v>
      </c>
      <c r="S1369" s="1">
        <v>30000</v>
      </c>
      <c r="T1369" s="32">
        <v>222090.36000000002</v>
      </c>
      <c r="U1369" s="31"/>
      <c r="V1369" s="2" t="s">
        <v>1165</v>
      </c>
      <c r="W1369" s="10">
        <v>12115362.400000002</v>
      </c>
      <c r="X1369" s="10">
        <v>1591595.53</v>
      </c>
      <c r="Y1369" s="10">
        <v>581839.11</v>
      </c>
      <c r="Z1369" s="10">
        <v>224388.74</v>
      </c>
      <c r="AA1369" s="10">
        <v>0</v>
      </c>
      <c r="AB1369" s="10">
        <v>0</v>
      </c>
      <c r="AC1369" s="10">
        <v>0</v>
      </c>
      <c r="AD1369" s="10">
        <v>367574.93</v>
      </c>
      <c r="AE1369" s="10">
        <v>0</v>
      </c>
      <c r="AF1369" s="10">
        <v>1961763.75</v>
      </c>
      <c r="AG1369" s="10">
        <v>0</v>
      </c>
      <c r="AH1369" s="10">
        <v>3385454.94</v>
      </c>
      <c r="AI1369" s="10">
        <v>3137385.39</v>
      </c>
      <c r="AJ1369" s="10">
        <v>605768.13</v>
      </c>
      <c r="AK1369" s="10">
        <v>30000</v>
      </c>
      <c r="AL1369" s="10">
        <v>229591.88</v>
      </c>
      <c r="AN1369" s="31">
        <f t="shared" si="545"/>
        <v>0</v>
      </c>
      <c r="AO1369" s="13">
        <f t="shared" si="546"/>
        <v>-19792.459999999963</v>
      </c>
      <c r="AP1369" s="13">
        <f t="shared" si="547"/>
        <v>0</v>
      </c>
      <c r="AQ1369" s="13">
        <f t="shared" si="548"/>
        <v>-7501.5199999999895</v>
      </c>
      <c r="AR1369" s="13">
        <f t="shared" si="549"/>
        <v>27293.979999999952</v>
      </c>
    </row>
    <row r="1370" spans="1:44" x14ac:dyDescent="0.25">
      <c r="A1370" s="5">
        <f t="shared" ref="A1370:B1370" si="562">A1369+1</f>
        <v>1348</v>
      </c>
      <c r="B1370" s="26">
        <f t="shared" si="562"/>
        <v>113</v>
      </c>
      <c r="C1370" s="15" t="s">
        <v>106</v>
      </c>
      <c r="D1370" s="2" t="s">
        <v>1166</v>
      </c>
      <c r="E1370" s="30">
        <f t="shared" si="543"/>
        <v>4931345.09</v>
      </c>
      <c r="F1370" s="1">
        <v>1067408.27</v>
      </c>
      <c r="G1370" s="1">
        <v>390212.12</v>
      </c>
      <c r="H1370" s="1">
        <v>150486.97</v>
      </c>
      <c r="I1370" s="1">
        <v>602962.84</v>
      </c>
      <c r="J1370" s="1">
        <v>0</v>
      </c>
      <c r="K1370" s="1">
        <v>0</v>
      </c>
      <c r="L1370" s="1">
        <v>264870.74</v>
      </c>
      <c r="M1370" s="1">
        <v>0</v>
      </c>
      <c r="N1370" s="1">
        <v>0</v>
      </c>
      <c r="O1370" s="1">
        <v>0</v>
      </c>
      <c r="P1370" s="1">
        <v>0</v>
      </c>
      <c r="Q1370" s="1">
        <v>2104096.84</v>
      </c>
      <c r="R1370" s="32">
        <v>233242.67</v>
      </c>
      <c r="S1370" s="1">
        <v>30000</v>
      </c>
      <c r="T1370" s="32">
        <v>88064.640000000014</v>
      </c>
      <c r="U1370" s="31"/>
      <c r="V1370" s="2" t="s">
        <v>1166</v>
      </c>
      <c r="W1370" s="10">
        <v>4931345.0899999989</v>
      </c>
      <c r="X1370" s="10">
        <v>1067408.27</v>
      </c>
      <c r="Y1370" s="10">
        <v>390212.12</v>
      </c>
      <c r="Z1370" s="10">
        <v>150486.97</v>
      </c>
      <c r="AA1370" s="10">
        <v>602962.84</v>
      </c>
      <c r="AB1370" s="10">
        <v>0</v>
      </c>
      <c r="AC1370" s="10">
        <v>0</v>
      </c>
      <c r="AD1370" s="10">
        <v>246515.22</v>
      </c>
      <c r="AE1370" s="10">
        <v>0</v>
      </c>
      <c r="AF1370" s="10">
        <v>0</v>
      </c>
      <c r="AG1370" s="10">
        <v>0</v>
      </c>
      <c r="AH1370" s="10">
        <v>0</v>
      </c>
      <c r="AI1370" s="10">
        <v>2104096.84</v>
      </c>
      <c r="AJ1370" s="10">
        <v>246567.27000000002</v>
      </c>
      <c r="AK1370" s="10">
        <v>30000</v>
      </c>
      <c r="AL1370" s="10">
        <v>93095.56</v>
      </c>
      <c r="AN1370" s="31">
        <f t="shared" si="545"/>
        <v>0</v>
      </c>
      <c r="AO1370" s="13">
        <f t="shared" si="546"/>
        <v>-13324.600000000006</v>
      </c>
      <c r="AP1370" s="13">
        <f t="shared" si="547"/>
        <v>0</v>
      </c>
      <c r="AQ1370" s="13">
        <f t="shared" si="548"/>
        <v>-5030.9199999999837</v>
      </c>
      <c r="AR1370" s="13">
        <f t="shared" si="549"/>
        <v>18355.51999999999</v>
      </c>
    </row>
    <row r="1371" spans="1:44" x14ac:dyDescent="0.25">
      <c r="A1371" s="5">
        <f t="shared" ref="A1371:B1371" si="563">A1370+1</f>
        <v>1349</v>
      </c>
      <c r="B1371" s="26">
        <f t="shared" si="563"/>
        <v>114</v>
      </c>
      <c r="C1371" s="15" t="s">
        <v>106</v>
      </c>
      <c r="D1371" s="2" t="s">
        <v>1167</v>
      </c>
      <c r="E1371" s="30">
        <f t="shared" si="543"/>
        <v>5338786.5500000007</v>
      </c>
      <c r="F1371" s="1">
        <v>2146039.4500000002</v>
      </c>
      <c r="G1371" s="1">
        <v>784526.99</v>
      </c>
      <c r="H1371" s="1">
        <v>302556.19</v>
      </c>
      <c r="I1371" s="1">
        <v>1212265.32</v>
      </c>
      <c r="J1371" s="1">
        <v>0</v>
      </c>
      <c r="K1371" s="1">
        <v>0</v>
      </c>
      <c r="L1371" s="1">
        <v>532513.19999999995</v>
      </c>
      <c r="M1371" s="1">
        <v>0</v>
      </c>
      <c r="N1371" s="1">
        <v>0</v>
      </c>
      <c r="O1371" s="1">
        <v>0</v>
      </c>
      <c r="P1371" s="1">
        <v>0</v>
      </c>
      <c r="Q1371" s="1">
        <v>0</v>
      </c>
      <c r="R1371" s="32">
        <v>240163.20000000001</v>
      </c>
      <c r="S1371" s="1">
        <v>30000</v>
      </c>
      <c r="T1371" s="32">
        <v>90722.200000000012</v>
      </c>
      <c r="U1371" s="31"/>
      <c r="V1371" s="2" t="s">
        <v>1167</v>
      </c>
      <c r="W1371" s="10">
        <v>5338786.5500000007</v>
      </c>
      <c r="X1371" s="10">
        <v>2146039.4500000002</v>
      </c>
      <c r="Y1371" s="10">
        <v>784526.99</v>
      </c>
      <c r="Z1371" s="10">
        <v>302556.19</v>
      </c>
      <c r="AA1371" s="10">
        <v>1212265.32</v>
      </c>
      <c r="AB1371" s="10">
        <v>0</v>
      </c>
      <c r="AC1371" s="10">
        <v>0</v>
      </c>
      <c r="AD1371" s="10">
        <v>495622.34</v>
      </c>
      <c r="AE1371" s="10">
        <v>0</v>
      </c>
      <c r="AF1371" s="10">
        <v>0</v>
      </c>
      <c r="AG1371" s="10">
        <v>0</v>
      </c>
      <c r="AH1371" s="10">
        <v>0</v>
      </c>
      <c r="AI1371" s="10">
        <v>0</v>
      </c>
      <c r="AJ1371" s="10">
        <v>266939.32</v>
      </c>
      <c r="AK1371" s="10">
        <v>30000</v>
      </c>
      <c r="AL1371" s="10">
        <v>100836.94000000002</v>
      </c>
      <c r="AN1371" s="31">
        <f t="shared" si="545"/>
        <v>0</v>
      </c>
      <c r="AO1371" s="13">
        <f t="shared" si="546"/>
        <v>-26776.119999999995</v>
      </c>
      <c r="AP1371" s="13">
        <f t="shared" si="547"/>
        <v>0</v>
      </c>
      <c r="AQ1371" s="13">
        <f t="shared" si="548"/>
        <v>-10114.740000000005</v>
      </c>
      <c r="AR1371" s="13">
        <f t="shared" si="549"/>
        <v>36890.86</v>
      </c>
    </row>
    <row r="1372" spans="1:44" x14ac:dyDescent="0.25">
      <c r="A1372" s="5">
        <f t="shared" ref="A1372:B1372" si="564">A1371+1</f>
        <v>1350</v>
      </c>
      <c r="B1372" s="26">
        <f t="shared" si="564"/>
        <v>115</v>
      </c>
      <c r="C1372" s="15" t="s">
        <v>106</v>
      </c>
      <c r="D1372" s="2" t="s">
        <v>1457</v>
      </c>
      <c r="E1372" s="30">
        <f t="shared" si="543"/>
        <v>3316023.2764273444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  <c r="P1372" s="1">
        <v>0</v>
      </c>
      <c r="Q1372" s="12">
        <v>2893642.93</v>
      </c>
      <c r="R1372" s="32">
        <v>300479.65000000002</v>
      </c>
      <c r="S1372" s="1">
        <v>63947.736427344491</v>
      </c>
      <c r="T1372" s="32">
        <v>57952.959999999999</v>
      </c>
      <c r="U1372" s="31"/>
      <c r="V1372" s="2" t="s">
        <v>1457</v>
      </c>
      <c r="W1372" s="10">
        <v>3316023.27</v>
      </c>
      <c r="X1372" s="10">
        <v>0</v>
      </c>
      <c r="Y1372" s="10">
        <v>0</v>
      </c>
      <c r="Z1372" s="10">
        <v>0</v>
      </c>
      <c r="AA1372" s="10">
        <v>0</v>
      </c>
      <c r="AB1372" s="10">
        <v>0</v>
      </c>
      <c r="AC1372" s="10">
        <v>0</v>
      </c>
      <c r="AD1372" s="10">
        <v>0</v>
      </c>
      <c r="AE1372" s="10">
        <v>0</v>
      </c>
      <c r="AF1372" s="10">
        <v>0</v>
      </c>
      <c r="AG1372" s="10">
        <v>0</v>
      </c>
      <c r="AH1372" s="10">
        <v>0</v>
      </c>
      <c r="AI1372" s="10">
        <v>3057817.67</v>
      </c>
      <c r="AJ1372" s="10">
        <v>165801.16</v>
      </c>
      <c r="AK1372" s="10">
        <v>30000</v>
      </c>
      <c r="AL1372" s="10">
        <v>62404.44</v>
      </c>
      <c r="AN1372" s="31">
        <f t="shared" si="545"/>
        <v>6.4273444004356861E-3</v>
      </c>
      <c r="AO1372" s="13">
        <f t="shared" si="546"/>
        <v>134678.49000000002</v>
      </c>
      <c r="AP1372" s="13">
        <f t="shared" si="547"/>
        <v>33947.736427344491</v>
      </c>
      <c r="AQ1372" s="13">
        <f t="shared" si="548"/>
        <v>-4451.4800000000032</v>
      </c>
      <c r="AR1372" s="13">
        <f t="shared" si="549"/>
        <v>-164174.74000000011</v>
      </c>
    </row>
    <row r="1373" spans="1:44" x14ac:dyDescent="0.25">
      <c r="A1373" s="5">
        <f t="shared" ref="A1373:B1373" si="565">A1372+1</f>
        <v>1351</v>
      </c>
      <c r="B1373" s="26">
        <f t="shared" si="565"/>
        <v>116</v>
      </c>
      <c r="C1373" s="15" t="s">
        <v>106</v>
      </c>
      <c r="D1373" s="2" t="s">
        <v>1458</v>
      </c>
      <c r="E1373" s="30">
        <f t="shared" si="543"/>
        <v>3236926.8561736653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2">
        <v>2800955.61</v>
      </c>
      <c r="R1373" s="32">
        <v>315601.68</v>
      </c>
      <c r="S1373" s="1">
        <v>64315.686173665541</v>
      </c>
      <c r="T1373" s="32">
        <v>56053.88</v>
      </c>
      <c r="U1373" s="31"/>
      <c r="V1373" s="2" t="s">
        <v>1458</v>
      </c>
      <c r="W1373" s="10">
        <v>3236926.85</v>
      </c>
      <c r="X1373" s="10">
        <v>0</v>
      </c>
      <c r="Y1373" s="10">
        <v>0</v>
      </c>
      <c r="Z1373" s="10">
        <v>0</v>
      </c>
      <c r="AA1373" s="10">
        <v>0</v>
      </c>
      <c r="AB1373" s="10">
        <v>0</v>
      </c>
      <c r="AC1373" s="10">
        <v>0</v>
      </c>
      <c r="AD1373" s="10">
        <v>0</v>
      </c>
      <c r="AE1373" s="10">
        <v>0</v>
      </c>
      <c r="AF1373" s="10">
        <v>0</v>
      </c>
      <c r="AG1373" s="10">
        <v>0</v>
      </c>
      <c r="AH1373" s="10">
        <v>0</v>
      </c>
      <c r="AI1373" s="10">
        <v>2984178.89</v>
      </c>
      <c r="AJ1373" s="10">
        <v>161846.34</v>
      </c>
      <c r="AK1373" s="10">
        <v>30000</v>
      </c>
      <c r="AL1373" s="10">
        <v>60901.62</v>
      </c>
      <c r="AN1373" s="31">
        <f t="shared" si="545"/>
        <v>6.1736651696264744E-3</v>
      </c>
      <c r="AO1373" s="13">
        <f t="shared" si="546"/>
        <v>153755.34</v>
      </c>
      <c r="AP1373" s="13">
        <f t="shared" si="547"/>
        <v>34315.686173665541</v>
      </c>
      <c r="AQ1373" s="13">
        <f t="shared" si="548"/>
        <v>-4847.7400000000052</v>
      </c>
      <c r="AR1373" s="13">
        <f t="shared" si="549"/>
        <v>-183223.28000000038</v>
      </c>
    </row>
    <row r="1374" spans="1:44" x14ac:dyDescent="0.25">
      <c r="A1374" s="5">
        <f t="shared" ref="A1374:B1374" si="566">A1373+1</f>
        <v>1352</v>
      </c>
      <c r="B1374" s="26">
        <f t="shared" si="566"/>
        <v>117</v>
      </c>
      <c r="C1374" s="15" t="s">
        <v>106</v>
      </c>
      <c r="D1374" s="2" t="s">
        <v>1168</v>
      </c>
      <c r="E1374" s="30">
        <f t="shared" si="543"/>
        <v>7182720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6961990.7999999998</v>
      </c>
      <c r="N1374" s="1">
        <v>0</v>
      </c>
      <c r="O1374" s="1">
        <v>0</v>
      </c>
      <c r="P1374" s="1">
        <v>0</v>
      </c>
      <c r="Q1374" s="1">
        <v>0</v>
      </c>
      <c r="R1374" s="32">
        <v>48647.759999999995</v>
      </c>
      <c r="S1374" s="32">
        <v>30000</v>
      </c>
      <c r="T1374" s="32">
        <v>142081.44</v>
      </c>
      <c r="U1374" s="31"/>
      <c r="V1374" s="2" t="s">
        <v>1168</v>
      </c>
      <c r="W1374" s="10">
        <v>7182720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  <c r="AC1374" s="10">
        <v>0</v>
      </c>
      <c r="AD1374" s="10">
        <v>0</v>
      </c>
      <c r="AE1374" s="10">
        <v>6657712.3200000003</v>
      </c>
      <c r="AF1374" s="10">
        <v>0</v>
      </c>
      <c r="AG1374" s="10">
        <v>0</v>
      </c>
      <c r="AH1374" s="10">
        <v>0</v>
      </c>
      <c r="AI1374" s="10">
        <v>0</v>
      </c>
      <c r="AJ1374" s="10">
        <v>359136</v>
      </c>
      <c r="AK1374" s="10">
        <v>30000</v>
      </c>
      <c r="AL1374" s="10">
        <v>135871.67999999999</v>
      </c>
      <c r="AN1374" s="31">
        <f t="shared" si="545"/>
        <v>0</v>
      </c>
      <c r="AO1374" s="13">
        <f t="shared" si="546"/>
        <v>-310488.24</v>
      </c>
      <c r="AP1374" s="13">
        <f t="shared" si="547"/>
        <v>0</v>
      </c>
      <c r="AQ1374" s="13">
        <f t="shared" si="548"/>
        <v>6209.7600000000093</v>
      </c>
      <c r="AR1374" s="13">
        <f t="shared" si="549"/>
        <v>304278.48</v>
      </c>
    </row>
    <row r="1375" spans="1:44" x14ac:dyDescent="0.25">
      <c r="A1375" s="5">
        <f t="shared" ref="A1375:B1375" si="567">A1374+1</f>
        <v>1353</v>
      </c>
      <c r="B1375" s="26">
        <f t="shared" si="567"/>
        <v>118</v>
      </c>
      <c r="C1375" s="15" t="s">
        <v>106</v>
      </c>
      <c r="D1375" s="2" t="s">
        <v>140</v>
      </c>
      <c r="E1375" s="30">
        <f t="shared" ref="E1375" si="568">SUM(F1375:T1375)</f>
        <v>5092378.1000000006</v>
      </c>
      <c r="F1375" s="32">
        <v>5042408.95</v>
      </c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32"/>
      <c r="S1375" s="32"/>
      <c r="T1375" s="32">
        <v>49969.15</v>
      </c>
      <c r="U1375" s="31"/>
      <c r="V1375" s="2"/>
      <c r="AN1375" s="31"/>
      <c r="AO1375" s="13"/>
      <c r="AP1375" s="13"/>
      <c r="AQ1375" s="13"/>
      <c r="AR1375" s="13"/>
    </row>
    <row r="1376" spans="1:44" x14ac:dyDescent="0.25">
      <c r="A1376" s="5">
        <f t="shared" ref="A1376:B1376" si="569">A1375+1</f>
        <v>1354</v>
      </c>
      <c r="B1376" s="26">
        <f t="shared" si="569"/>
        <v>119</v>
      </c>
      <c r="C1376" s="15" t="s">
        <v>106</v>
      </c>
      <c r="D1376" s="2" t="s">
        <v>149</v>
      </c>
      <c r="E1376" s="30">
        <f t="shared" ref="E1376" si="570">SUM(F1376:T1376)</f>
        <v>5032142.8099999996</v>
      </c>
      <c r="F1376" s="32">
        <v>4989736.46</v>
      </c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32"/>
      <c r="S1376" s="32"/>
      <c r="T1376" s="32">
        <v>42406.35</v>
      </c>
      <c r="U1376" s="31"/>
      <c r="V1376" s="2"/>
      <c r="AN1376" s="31"/>
      <c r="AO1376" s="13"/>
      <c r="AP1376" s="13"/>
      <c r="AQ1376" s="13"/>
      <c r="AR1376" s="13"/>
    </row>
    <row r="1377" spans="1:44" x14ac:dyDescent="0.25">
      <c r="A1377" s="5">
        <f t="shared" ref="A1377:B1377" si="571">A1376+1</f>
        <v>1355</v>
      </c>
      <c r="B1377" s="26">
        <f t="shared" si="571"/>
        <v>120</v>
      </c>
      <c r="C1377" s="15" t="s">
        <v>106</v>
      </c>
      <c r="D1377" s="2" t="s">
        <v>1169</v>
      </c>
      <c r="E1377" s="30">
        <f t="shared" si="543"/>
        <v>4559675.3099999996</v>
      </c>
      <c r="F1377" s="1">
        <v>1136687.77</v>
      </c>
      <c r="G1377" s="1">
        <v>415538.6</v>
      </c>
      <c r="H1377" s="1">
        <v>160254.23000000001</v>
      </c>
      <c r="I1377" s="1">
        <v>0</v>
      </c>
      <c r="J1377" s="1">
        <v>0</v>
      </c>
      <c r="K1377" s="1">
        <v>0</v>
      </c>
      <c r="L1377" s="1">
        <v>282069.46999999997</v>
      </c>
      <c r="M1377" s="1">
        <v>0</v>
      </c>
      <c r="N1377" s="1">
        <v>0</v>
      </c>
      <c r="O1377" s="1">
        <v>0</v>
      </c>
      <c r="P1377" s="1">
        <v>0</v>
      </c>
      <c r="Q1377" s="1">
        <v>2240661.9700000002</v>
      </c>
      <c r="R1377" s="32">
        <v>213786.88999999998</v>
      </c>
      <c r="S1377" s="1">
        <v>30000</v>
      </c>
      <c r="T1377" s="32">
        <v>80676.38</v>
      </c>
      <c r="U1377" s="31"/>
      <c r="V1377" s="2" t="s">
        <v>1169</v>
      </c>
      <c r="W1377" s="10">
        <v>4559675.3099999996</v>
      </c>
      <c r="X1377" s="10">
        <v>1136687.77</v>
      </c>
      <c r="Y1377" s="10">
        <v>415538.6</v>
      </c>
      <c r="Z1377" s="10">
        <v>160254.23000000001</v>
      </c>
      <c r="AA1377" s="10">
        <v>0</v>
      </c>
      <c r="AB1377" s="10">
        <v>0</v>
      </c>
      <c r="AC1377" s="10">
        <v>0</v>
      </c>
      <c r="AD1377" s="10">
        <v>262515.13</v>
      </c>
      <c r="AE1377" s="10">
        <v>0</v>
      </c>
      <c r="AF1377" s="10">
        <v>0</v>
      </c>
      <c r="AG1377" s="10">
        <v>0</v>
      </c>
      <c r="AH1377" s="10">
        <v>0</v>
      </c>
      <c r="AI1377" s="10">
        <v>2240661.9700000002</v>
      </c>
      <c r="AJ1377" s="10">
        <v>227983.77</v>
      </c>
      <c r="AK1377" s="10">
        <v>30000</v>
      </c>
      <c r="AL1377" s="10">
        <v>86033.84</v>
      </c>
      <c r="AN1377" s="31">
        <f t="shared" si="545"/>
        <v>0</v>
      </c>
      <c r="AO1377" s="13">
        <f t="shared" si="546"/>
        <v>-14196.880000000005</v>
      </c>
      <c r="AP1377" s="13">
        <f t="shared" si="547"/>
        <v>0</v>
      </c>
      <c r="AQ1377" s="13">
        <f t="shared" si="548"/>
        <v>-5357.4599999999919</v>
      </c>
      <c r="AR1377" s="13">
        <f t="shared" si="549"/>
        <v>19554.339999999997</v>
      </c>
    </row>
    <row r="1378" spans="1:44" x14ac:dyDescent="0.25">
      <c r="A1378" s="5">
        <f t="shared" ref="A1378:B1378" si="572">A1377+1</f>
        <v>1356</v>
      </c>
      <c r="B1378" s="26">
        <f t="shared" si="572"/>
        <v>121</v>
      </c>
      <c r="C1378" s="15" t="s">
        <v>106</v>
      </c>
      <c r="D1378" s="2" t="s">
        <v>1170</v>
      </c>
      <c r="E1378" s="30">
        <f t="shared" si="543"/>
        <v>4805136.2500000009</v>
      </c>
      <c r="F1378" s="1">
        <v>1198305.8</v>
      </c>
      <c r="G1378" s="1">
        <v>438064.31</v>
      </c>
      <c r="H1378" s="1">
        <v>168941.37</v>
      </c>
      <c r="I1378" s="1">
        <v>0</v>
      </c>
      <c r="J1378" s="1">
        <v>0</v>
      </c>
      <c r="K1378" s="1">
        <v>0</v>
      </c>
      <c r="L1378" s="1">
        <v>297354.68</v>
      </c>
      <c r="M1378" s="1">
        <v>0</v>
      </c>
      <c r="N1378" s="1">
        <v>0</v>
      </c>
      <c r="O1378" s="1">
        <v>0</v>
      </c>
      <c r="P1378" s="1">
        <v>0</v>
      </c>
      <c r="Q1378" s="1">
        <v>2362124.7200000002</v>
      </c>
      <c r="R1378" s="32">
        <v>225295.67</v>
      </c>
      <c r="S1378" s="1">
        <v>30000</v>
      </c>
      <c r="T1378" s="32">
        <v>85049.700000000012</v>
      </c>
      <c r="U1378" s="31"/>
      <c r="V1378" s="2" t="s">
        <v>1170</v>
      </c>
      <c r="W1378" s="10">
        <v>4805136.25</v>
      </c>
      <c r="X1378" s="10">
        <v>1198305.8</v>
      </c>
      <c r="Y1378" s="10">
        <v>438064.31</v>
      </c>
      <c r="Z1378" s="10">
        <v>168941.37</v>
      </c>
      <c r="AA1378" s="10">
        <v>0</v>
      </c>
      <c r="AB1378" s="10">
        <v>0</v>
      </c>
      <c r="AC1378" s="10">
        <v>0</v>
      </c>
      <c r="AD1378" s="10">
        <v>276745.65999999997</v>
      </c>
      <c r="AE1378" s="10">
        <v>0</v>
      </c>
      <c r="AF1378" s="10">
        <v>0</v>
      </c>
      <c r="AG1378" s="10">
        <v>0</v>
      </c>
      <c r="AH1378" s="10">
        <v>0</v>
      </c>
      <c r="AI1378" s="10">
        <v>2362124.7200000002</v>
      </c>
      <c r="AJ1378" s="10">
        <v>240256.81</v>
      </c>
      <c r="AK1378" s="10">
        <v>30000</v>
      </c>
      <c r="AL1378" s="10">
        <v>90697.58</v>
      </c>
      <c r="AN1378" s="31">
        <f t="shared" si="545"/>
        <v>0</v>
      </c>
      <c r="AO1378" s="13">
        <f t="shared" si="546"/>
        <v>-14961.139999999985</v>
      </c>
      <c r="AP1378" s="13">
        <f t="shared" si="547"/>
        <v>0</v>
      </c>
      <c r="AQ1378" s="13">
        <f t="shared" si="548"/>
        <v>-5647.8799999999901</v>
      </c>
      <c r="AR1378" s="13">
        <f t="shared" si="549"/>
        <v>20609.019999999975</v>
      </c>
    </row>
    <row r="1379" spans="1:44" x14ac:dyDescent="0.25">
      <c r="A1379" s="5">
        <f t="shared" ref="A1379:B1379" si="573">A1378+1</f>
        <v>1357</v>
      </c>
      <c r="B1379" s="26">
        <f t="shared" si="573"/>
        <v>122</v>
      </c>
      <c r="C1379" s="15" t="s">
        <v>106</v>
      </c>
      <c r="D1379" s="2" t="s">
        <v>1171</v>
      </c>
      <c r="E1379" s="30">
        <f t="shared" si="543"/>
        <v>2316557.1</v>
      </c>
      <c r="F1379" s="1">
        <v>0</v>
      </c>
      <c r="G1379" s="1">
        <v>0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2127314.67</v>
      </c>
      <c r="R1379" s="32">
        <v>115827.85</v>
      </c>
      <c r="S1379" s="1">
        <v>30000</v>
      </c>
      <c r="T1379" s="32">
        <v>43414.58</v>
      </c>
      <c r="U1379" s="31"/>
      <c r="V1379" s="2" t="s">
        <v>1171</v>
      </c>
      <c r="W1379" s="10">
        <v>2316557.1</v>
      </c>
      <c r="X1379" s="10">
        <v>0</v>
      </c>
      <c r="Y1379" s="10">
        <v>0</v>
      </c>
      <c r="Z1379" s="10">
        <v>0</v>
      </c>
      <c r="AA1379" s="10">
        <v>0</v>
      </c>
      <c r="AB1379" s="10">
        <v>0</v>
      </c>
      <c r="AC1379" s="10">
        <v>0</v>
      </c>
      <c r="AD1379" s="10">
        <v>0</v>
      </c>
      <c r="AE1379" s="10">
        <v>0</v>
      </c>
      <c r="AF1379" s="10">
        <v>0</v>
      </c>
      <c r="AG1379" s="10">
        <v>0</v>
      </c>
      <c r="AH1379" s="10">
        <v>0</v>
      </c>
      <c r="AI1379" s="10">
        <v>2127314.67</v>
      </c>
      <c r="AJ1379" s="10">
        <v>115827.85</v>
      </c>
      <c r="AK1379" s="10">
        <v>30000</v>
      </c>
      <c r="AL1379" s="10">
        <v>43414.58</v>
      </c>
      <c r="AN1379" s="31">
        <f t="shared" si="545"/>
        <v>0</v>
      </c>
      <c r="AO1379" s="13">
        <f t="shared" si="546"/>
        <v>0</v>
      </c>
      <c r="AP1379" s="13">
        <f t="shared" si="547"/>
        <v>0</v>
      </c>
      <c r="AQ1379" s="13">
        <f t="shared" si="548"/>
        <v>0</v>
      </c>
      <c r="AR1379" s="13">
        <f t="shared" si="549"/>
        <v>0</v>
      </c>
    </row>
    <row r="1380" spans="1:44" x14ac:dyDescent="0.25">
      <c r="A1380" s="5">
        <f t="shared" ref="A1380:B1380" si="574">A1379+1</f>
        <v>1358</v>
      </c>
      <c r="B1380" s="26">
        <f t="shared" si="574"/>
        <v>123</v>
      </c>
      <c r="C1380" s="15" t="s">
        <v>106</v>
      </c>
      <c r="D1380" s="2" t="s">
        <v>1172</v>
      </c>
      <c r="E1380" s="30">
        <f t="shared" si="543"/>
        <v>4564036.8800000008</v>
      </c>
      <c r="F1380" s="1">
        <v>1089125.81</v>
      </c>
      <c r="G1380" s="1">
        <v>398151.4</v>
      </c>
      <c r="H1380" s="1">
        <v>153548.79999999999</v>
      </c>
      <c r="I1380" s="1">
        <v>0</v>
      </c>
      <c r="J1380" s="1">
        <v>180454.6</v>
      </c>
      <c r="K1380" s="1">
        <v>0</v>
      </c>
      <c r="L1380" s="1">
        <v>270266.87</v>
      </c>
      <c r="M1380" s="1">
        <v>0</v>
      </c>
      <c r="N1380" s="1">
        <v>0</v>
      </c>
      <c r="O1380" s="1">
        <v>0</v>
      </c>
      <c r="P1380" s="1">
        <v>0</v>
      </c>
      <c r="Q1380" s="1">
        <v>2146906.91</v>
      </c>
      <c r="R1380" s="32">
        <v>214599.09000000003</v>
      </c>
      <c r="S1380" s="1">
        <v>30000</v>
      </c>
      <c r="T1380" s="32">
        <v>80983.399999999994</v>
      </c>
      <c r="U1380" s="31"/>
      <c r="V1380" s="2" t="s">
        <v>1172</v>
      </c>
      <c r="W1380" s="10">
        <v>4564036.88</v>
      </c>
      <c r="X1380" s="10">
        <v>1089125.81</v>
      </c>
      <c r="Y1380" s="10">
        <v>398151.4</v>
      </c>
      <c r="Z1380" s="10">
        <v>153548.79999999999</v>
      </c>
      <c r="AA1380" s="10">
        <v>0</v>
      </c>
      <c r="AB1380" s="10">
        <v>180454.6</v>
      </c>
      <c r="AC1380" s="10">
        <v>0</v>
      </c>
      <c r="AD1380" s="10">
        <v>251530.83</v>
      </c>
      <c r="AE1380" s="10">
        <v>0</v>
      </c>
      <c r="AF1380" s="10">
        <v>0</v>
      </c>
      <c r="AG1380" s="10">
        <v>0</v>
      </c>
      <c r="AH1380" s="10">
        <v>0</v>
      </c>
      <c r="AI1380" s="10">
        <v>2146906.91</v>
      </c>
      <c r="AJ1380" s="10">
        <v>228201.85</v>
      </c>
      <c r="AK1380" s="10">
        <v>30000</v>
      </c>
      <c r="AL1380" s="10">
        <v>86116.68</v>
      </c>
      <c r="AN1380" s="31">
        <f t="shared" si="545"/>
        <v>0</v>
      </c>
      <c r="AO1380" s="13">
        <f t="shared" si="546"/>
        <v>-13602.75999999998</v>
      </c>
      <c r="AP1380" s="13">
        <f t="shared" si="547"/>
        <v>0</v>
      </c>
      <c r="AQ1380" s="13">
        <f t="shared" si="548"/>
        <v>-5133.2799999999988</v>
      </c>
      <c r="AR1380" s="13">
        <f t="shared" si="549"/>
        <v>18736.039999999979</v>
      </c>
    </row>
    <row r="1381" spans="1:44" x14ac:dyDescent="0.25">
      <c r="A1381" s="5">
        <f t="shared" ref="A1381:B1381" si="575">A1380+1</f>
        <v>1359</v>
      </c>
      <c r="B1381" s="26">
        <f t="shared" si="575"/>
        <v>124</v>
      </c>
      <c r="C1381" s="15" t="s">
        <v>106</v>
      </c>
      <c r="D1381" s="2" t="s">
        <v>1173</v>
      </c>
      <c r="E1381" s="30">
        <f t="shared" si="543"/>
        <v>3304131.33</v>
      </c>
      <c r="F1381" s="1">
        <v>911339.65</v>
      </c>
      <c r="G1381" s="1">
        <v>0</v>
      </c>
      <c r="H1381" s="1">
        <v>128483.87</v>
      </c>
      <c r="I1381" s="1">
        <v>0</v>
      </c>
      <c r="J1381" s="1">
        <v>0</v>
      </c>
      <c r="K1381" s="1">
        <v>0</v>
      </c>
      <c r="L1381" s="1">
        <v>226179.5</v>
      </c>
      <c r="M1381" s="1">
        <v>0</v>
      </c>
      <c r="N1381" s="1">
        <v>0</v>
      </c>
      <c r="O1381" s="1">
        <v>0</v>
      </c>
      <c r="P1381" s="1">
        <v>0</v>
      </c>
      <c r="Q1381" s="1">
        <v>1796451.2</v>
      </c>
      <c r="R1381" s="32">
        <v>153793.97</v>
      </c>
      <c r="S1381" s="1">
        <v>30000</v>
      </c>
      <c r="T1381" s="32">
        <v>57883.14</v>
      </c>
      <c r="U1381" s="31"/>
      <c r="V1381" s="2" t="s">
        <v>1173</v>
      </c>
      <c r="W1381" s="10">
        <v>3304131.33</v>
      </c>
      <c r="X1381" s="10">
        <v>911339.65</v>
      </c>
      <c r="Y1381" s="10">
        <v>0</v>
      </c>
      <c r="Z1381" s="10">
        <v>128483.87</v>
      </c>
      <c r="AA1381" s="10">
        <v>0</v>
      </c>
      <c r="AB1381" s="10">
        <v>0</v>
      </c>
      <c r="AC1381" s="10">
        <v>0</v>
      </c>
      <c r="AD1381" s="10">
        <v>210471.56</v>
      </c>
      <c r="AE1381" s="10">
        <v>0</v>
      </c>
      <c r="AF1381" s="10">
        <v>0</v>
      </c>
      <c r="AG1381" s="10">
        <v>0</v>
      </c>
      <c r="AH1381" s="10">
        <v>0</v>
      </c>
      <c r="AI1381" s="10">
        <v>1796451.2</v>
      </c>
      <c r="AJ1381" s="10">
        <v>165206.57</v>
      </c>
      <c r="AK1381" s="10">
        <v>30000</v>
      </c>
      <c r="AL1381" s="10">
        <v>62178.479999999996</v>
      </c>
      <c r="AN1381" s="31">
        <f t="shared" si="545"/>
        <v>0</v>
      </c>
      <c r="AO1381" s="13">
        <f t="shared" si="546"/>
        <v>-11412.600000000006</v>
      </c>
      <c r="AP1381" s="13">
        <f t="shared" si="547"/>
        <v>0</v>
      </c>
      <c r="AQ1381" s="13">
        <f t="shared" si="548"/>
        <v>-4295.3399999999965</v>
      </c>
      <c r="AR1381" s="13">
        <f t="shared" si="549"/>
        <v>15707.940000000002</v>
      </c>
    </row>
    <row r="1382" spans="1:44" x14ac:dyDescent="0.25">
      <c r="A1382" s="5">
        <f t="shared" ref="A1382:B1382" si="576">A1381+1</f>
        <v>1360</v>
      </c>
      <c r="B1382" s="26">
        <f t="shared" si="576"/>
        <v>125</v>
      </c>
      <c r="C1382" s="15" t="s">
        <v>106</v>
      </c>
      <c r="D1382" s="2" t="s">
        <v>1174</v>
      </c>
      <c r="E1382" s="30">
        <f t="shared" si="543"/>
        <v>2290740.7400000002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2103279.62</v>
      </c>
      <c r="R1382" s="32">
        <v>114537.04</v>
      </c>
      <c r="S1382" s="1">
        <v>30000</v>
      </c>
      <c r="T1382" s="32">
        <v>42924.08</v>
      </c>
      <c r="U1382" s="31"/>
      <c r="V1382" s="2" t="s">
        <v>1174</v>
      </c>
      <c r="W1382" s="10">
        <v>2290740.7400000002</v>
      </c>
      <c r="X1382" s="10">
        <v>0</v>
      </c>
      <c r="Y1382" s="10">
        <v>0</v>
      </c>
      <c r="Z1382" s="10">
        <v>0</v>
      </c>
      <c r="AA1382" s="10">
        <v>0</v>
      </c>
      <c r="AB1382" s="10">
        <v>0</v>
      </c>
      <c r="AC1382" s="10">
        <v>0</v>
      </c>
      <c r="AD1382" s="10">
        <v>0</v>
      </c>
      <c r="AE1382" s="10">
        <v>0</v>
      </c>
      <c r="AF1382" s="10">
        <v>0</v>
      </c>
      <c r="AG1382" s="10">
        <v>0</v>
      </c>
      <c r="AH1382" s="10">
        <v>0</v>
      </c>
      <c r="AI1382" s="10">
        <v>2103279.62</v>
      </c>
      <c r="AJ1382" s="10">
        <v>114537.04</v>
      </c>
      <c r="AK1382" s="10">
        <v>30000</v>
      </c>
      <c r="AL1382" s="10">
        <v>42924.08</v>
      </c>
      <c r="AN1382" s="31">
        <f t="shared" si="545"/>
        <v>0</v>
      </c>
      <c r="AO1382" s="13">
        <f t="shared" si="546"/>
        <v>0</v>
      </c>
      <c r="AP1382" s="13">
        <f t="shared" si="547"/>
        <v>0</v>
      </c>
      <c r="AQ1382" s="13">
        <f t="shared" si="548"/>
        <v>0</v>
      </c>
      <c r="AR1382" s="13">
        <f t="shared" si="549"/>
        <v>0</v>
      </c>
    </row>
    <row r="1383" spans="1:44" x14ac:dyDescent="0.25">
      <c r="A1383" s="5">
        <f t="shared" ref="A1383:B1383" si="577">A1382+1</f>
        <v>1361</v>
      </c>
      <c r="B1383" s="26">
        <f t="shared" si="577"/>
        <v>126</v>
      </c>
      <c r="C1383" s="15" t="s">
        <v>106</v>
      </c>
      <c r="D1383" s="2" t="s">
        <v>1175</v>
      </c>
      <c r="E1383" s="30">
        <f t="shared" si="543"/>
        <v>296193.43</v>
      </c>
      <c r="F1383" s="1">
        <v>0</v>
      </c>
      <c r="G1383" s="1">
        <v>0</v>
      </c>
      <c r="H1383" s="1">
        <v>0</v>
      </c>
      <c r="I1383" s="1">
        <v>0</v>
      </c>
      <c r="J1383" s="32">
        <v>246356.08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32">
        <v>14809.67</v>
      </c>
      <c r="S1383" s="32">
        <v>30000</v>
      </c>
      <c r="T1383" s="32">
        <v>5027.68</v>
      </c>
      <c r="U1383" s="31"/>
      <c r="V1383" s="2" t="s">
        <v>1175</v>
      </c>
      <c r="W1383" s="10">
        <v>296193.43</v>
      </c>
      <c r="X1383" s="10">
        <v>0</v>
      </c>
      <c r="Y1383" s="10">
        <v>0</v>
      </c>
      <c r="Z1383" s="10">
        <v>0</v>
      </c>
      <c r="AA1383" s="10">
        <v>0</v>
      </c>
      <c r="AB1383" s="10">
        <v>246356.08</v>
      </c>
      <c r="AC1383" s="10">
        <v>0</v>
      </c>
      <c r="AD1383" s="10">
        <v>0</v>
      </c>
      <c r="AE1383" s="10">
        <v>0</v>
      </c>
      <c r="AF1383" s="10">
        <v>0</v>
      </c>
      <c r="AG1383" s="10">
        <v>0</v>
      </c>
      <c r="AH1383" s="10">
        <v>0</v>
      </c>
      <c r="AI1383" s="10">
        <v>0</v>
      </c>
      <c r="AJ1383" s="10">
        <v>14809.67</v>
      </c>
      <c r="AK1383" s="10">
        <v>30000</v>
      </c>
      <c r="AL1383" s="10">
        <v>5027.68</v>
      </c>
      <c r="AN1383" s="31">
        <f t="shared" si="545"/>
        <v>0</v>
      </c>
      <c r="AO1383" s="13">
        <f t="shared" si="546"/>
        <v>0</v>
      </c>
      <c r="AP1383" s="13">
        <f t="shared" si="547"/>
        <v>0</v>
      </c>
      <c r="AQ1383" s="13">
        <f t="shared" si="548"/>
        <v>0</v>
      </c>
      <c r="AR1383" s="13">
        <f t="shared" si="549"/>
        <v>0</v>
      </c>
    </row>
    <row r="1384" spans="1:44" x14ac:dyDescent="0.25">
      <c r="A1384" s="5">
        <f t="shared" ref="A1384:B1384" si="578">A1383+1</f>
        <v>1362</v>
      </c>
      <c r="B1384" s="26">
        <f t="shared" si="578"/>
        <v>127</v>
      </c>
      <c r="C1384" s="15" t="s">
        <v>106</v>
      </c>
      <c r="D1384" s="2" t="s">
        <v>1176</v>
      </c>
      <c r="E1384" s="30">
        <f t="shared" si="543"/>
        <v>384778.6</v>
      </c>
      <c r="F1384" s="1">
        <v>0</v>
      </c>
      <c r="G1384" s="1">
        <v>0</v>
      </c>
      <c r="H1384" s="1">
        <v>0</v>
      </c>
      <c r="I1384" s="1">
        <v>0</v>
      </c>
      <c r="J1384" s="1">
        <v>328828.87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32">
        <v>19238.93</v>
      </c>
      <c r="S1384" s="1">
        <v>30000</v>
      </c>
      <c r="T1384" s="32">
        <v>6710.8</v>
      </c>
      <c r="U1384" s="31"/>
      <c r="V1384" s="2" t="s">
        <v>1176</v>
      </c>
      <c r="W1384" s="10">
        <v>384778.6</v>
      </c>
      <c r="X1384" s="10">
        <v>0</v>
      </c>
      <c r="Y1384" s="10">
        <v>0</v>
      </c>
      <c r="Z1384" s="10">
        <v>0</v>
      </c>
      <c r="AA1384" s="10">
        <v>0</v>
      </c>
      <c r="AB1384" s="10">
        <v>328828.87</v>
      </c>
      <c r="AC1384" s="10">
        <v>0</v>
      </c>
      <c r="AD1384" s="10">
        <v>0</v>
      </c>
      <c r="AE1384" s="10">
        <v>0</v>
      </c>
      <c r="AF1384" s="10">
        <v>0</v>
      </c>
      <c r="AG1384" s="10">
        <v>0</v>
      </c>
      <c r="AH1384" s="10">
        <v>0</v>
      </c>
      <c r="AI1384" s="10">
        <v>0</v>
      </c>
      <c r="AJ1384" s="10">
        <v>19238.93</v>
      </c>
      <c r="AK1384" s="10">
        <v>30000</v>
      </c>
      <c r="AL1384" s="10">
        <v>6710.8</v>
      </c>
      <c r="AN1384" s="31">
        <f t="shared" si="545"/>
        <v>0</v>
      </c>
      <c r="AO1384" s="13">
        <f t="shared" si="546"/>
        <v>0</v>
      </c>
      <c r="AP1384" s="13">
        <f t="shared" si="547"/>
        <v>0</v>
      </c>
      <c r="AQ1384" s="13">
        <f t="shared" si="548"/>
        <v>0</v>
      </c>
      <c r="AR1384" s="13">
        <f t="shared" si="549"/>
        <v>0</v>
      </c>
    </row>
    <row r="1385" spans="1:44" x14ac:dyDescent="0.25">
      <c r="A1385" s="5">
        <f t="shared" ref="A1385:B1385" si="579">A1384+1</f>
        <v>1363</v>
      </c>
      <c r="B1385" s="26">
        <f t="shared" si="579"/>
        <v>128</v>
      </c>
      <c r="C1385" s="15" t="s">
        <v>106</v>
      </c>
      <c r="D1385" s="2" t="s">
        <v>1177</v>
      </c>
      <c r="E1385" s="30">
        <f t="shared" si="543"/>
        <v>7182520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6960768.2300000004</v>
      </c>
      <c r="N1385" s="1">
        <v>0</v>
      </c>
      <c r="O1385" s="1">
        <v>0</v>
      </c>
      <c r="P1385" s="1">
        <v>0</v>
      </c>
      <c r="Q1385" s="1">
        <v>0</v>
      </c>
      <c r="R1385" s="32">
        <v>49695.270000000004</v>
      </c>
      <c r="S1385" s="32">
        <v>30000</v>
      </c>
      <c r="T1385" s="32">
        <v>142056.5</v>
      </c>
      <c r="U1385" s="31"/>
      <c r="V1385" s="2" t="s">
        <v>1177</v>
      </c>
      <c r="W1385" s="10">
        <v>7182530</v>
      </c>
      <c r="X1385" s="10">
        <v>0</v>
      </c>
      <c r="Y1385" s="10">
        <v>0</v>
      </c>
      <c r="Z1385" s="10">
        <v>0</v>
      </c>
      <c r="AA1385" s="10">
        <v>0</v>
      </c>
      <c r="AB1385" s="10">
        <v>0</v>
      </c>
      <c r="AC1385" s="10">
        <v>0</v>
      </c>
      <c r="AD1385" s="10">
        <v>0</v>
      </c>
      <c r="AE1385" s="10">
        <v>6657526.1200000001</v>
      </c>
      <c r="AF1385" s="10">
        <v>0</v>
      </c>
      <c r="AG1385" s="10">
        <v>0</v>
      </c>
      <c r="AH1385" s="10">
        <v>0</v>
      </c>
      <c r="AI1385" s="10">
        <v>0</v>
      </c>
      <c r="AJ1385" s="10">
        <v>359136</v>
      </c>
      <c r="AK1385" s="10">
        <v>30000</v>
      </c>
      <c r="AL1385" s="10">
        <v>135867.88</v>
      </c>
      <c r="AN1385" s="31">
        <f t="shared" si="545"/>
        <v>-10</v>
      </c>
      <c r="AO1385" s="13">
        <f t="shared" si="546"/>
        <v>-309440.73</v>
      </c>
      <c r="AP1385" s="13">
        <f t="shared" si="547"/>
        <v>0</v>
      </c>
      <c r="AQ1385" s="13">
        <f t="shared" si="548"/>
        <v>6188.6199999999953</v>
      </c>
      <c r="AR1385" s="13">
        <f t="shared" si="549"/>
        <v>303242.11</v>
      </c>
    </row>
    <row r="1386" spans="1:44" x14ac:dyDescent="0.25">
      <c r="A1386" s="5">
        <f t="shared" ref="A1386:B1386" si="580">A1385+1</f>
        <v>1364</v>
      </c>
      <c r="B1386" s="26">
        <f t="shared" si="580"/>
        <v>129</v>
      </c>
      <c r="C1386" s="15"/>
      <c r="D1386" s="2" t="s">
        <v>513</v>
      </c>
      <c r="E1386" s="30">
        <f t="shared" si="543"/>
        <v>5099409.5120614227</v>
      </c>
      <c r="F1386" s="1">
        <v>4771672.4000000004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219522.33</v>
      </c>
      <c r="S1386" s="1">
        <v>40000</v>
      </c>
      <c r="T1386" s="1">
        <v>68214.782061422578</v>
      </c>
      <c r="U1386" s="31"/>
      <c r="V1386" s="2"/>
      <c r="AN1386" s="31"/>
      <c r="AO1386" s="13"/>
      <c r="AP1386" s="13"/>
      <c r="AQ1386" s="13"/>
      <c r="AR1386" s="13"/>
    </row>
    <row r="1387" spans="1:44" x14ac:dyDescent="0.25">
      <c r="A1387" s="5">
        <f t="shared" ref="A1387:B1387" si="581">A1386+1</f>
        <v>1365</v>
      </c>
      <c r="B1387" s="26">
        <f t="shared" si="581"/>
        <v>130</v>
      </c>
      <c r="C1387" s="15" t="s">
        <v>106</v>
      </c>
      <c r="D1387" s="2" t="s">
        <v>1178</v>
      </c>
      <c r="E1387" s="30">
        <f t="shared" si="543"/>
        <v>2335919.37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2145340.94</v>
      </c>
      <c r="R1387" s="32">
        <v>116795.97</v>
      </c>
      <c r="S1387" s="1">
        <v>30000</v>
      </c>
      <c r="T1387" s="32">
        <v>43782.46</v>
      </c>
      <c r="U1387" s="31"/>
      <c r="V1387" s="2" t="s">
        <v>1178</v>
      </c>
      <c r="W1387" s="10">
        <v>2335919.37</v>
      </c>
      <c r="X1387" s="10">
        <v>0</v>
      </c>
      <c r="Y1387" s="10">
        <v>0</v>
      </c>
      <c r="Z1387" s="10">
        <v>0</v>
      </c>
      <c r="AA1387" s="10">
        <v>0</v>
      </c>
      <c r="AB1387" s="10">
        <v>0</v>
      </c>
      <c r="AC1387" s="10">
        <v>0</v>
      </c>
      <c r="AD1387" s="10">
        <v>0</v>
      </c>
      <c r="AE1387" s="10">
        <v>0</v>
      </c>
      <c r="AF1387" s="10">
        <v>0</v>
      </c>
      <c r="AG1387" s="10">
        <v>0</v>
      </c>
      <c r="AH1387" s="10">
        <v>0</v>
      </c>
      <c r="AI1387" s="10">
        <v>2145340.94</v>
      </c>
      <c r="AJ1387" s="10">
        <v>116795.97</v>
      </c>
      <c r="AK1387" s="10">
        <v>30000</v>
      </c>
      <c r="AL1387" s="10">
        <v>43782.46</v>
      </c>
      <c r="AN1387" s="31">
        <f t="shared" si="545"/>
        <v>0</v>
      </c>
      <c r="AO1387" s="13">
        <f t="shared" si="546"/>
        <v>0</v>
      </c>
      <c r="AP1387" s="13">
        <f t="shared" si="547"/>
        <v>0</v>
      </c>
      <c r="AQ1387" s="13">
        <f t="shared" si="548"/>
        <v>0</v>
      </c>
      <c r="AR1387" s="13">
        <f t="shared" si="549"/>
        <v>0</v>
      </c>
    </row>
    <row r="1388" spans="1:44" x14ac:dyDescent="0.25">
      <c r="A1388" s="5">
        <f t="shared" ref="A1388:B1388" si="582">A1387+1</f>
        <v>1366</v>
      </c>
      <c r="B1388" s="26">
        <f t="shared" si="582"/>
        <v>131</v>
      </c>
      <c r="C1388" s="15" t="s">
        <v>106</v>
      </c>
      <c r="D1388" s="2" t="s">
        <v>1179</v>
      </c>
      <c r="E1388" s="30">
        <f t="shared" ref="E1388:E1457" si="583">SUM(F1388:T1388)</f>
        <v>2761889.27</v>
      </c>
      <c r="F1388" s="1">
        <v>0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2541918.91</v>
      </c>
      <c r="R1388" s="32">
        <v>138094.46</v>
      </c>
      <c r="S1388" s="1">
        <v>30000</v>
      </c>
      <c r="T1388" s="32">
        <v>51875.9</v>
      </c>
      <c r="U1388" s="31"/>
      <c r="V1388" s="2" t="s">
        <v>1179</v>
      </c>
      <c r="W1388" s="10">
        <v>2761889.27</v>
      </c>
      <c r="X1388" s="10">
        <v>0</v>
      </c>
      <c r="Y1388" s="10">
        <v>0</v>
      </c>
      <c r="Z1388" s="10">
        <v>0</v>
      </c>
      <c r="AA1388" s="10">
        <v>0</v>
      </c>
      <c r="AB1388" s="10">
        <v>0</v>
      </c>
      <c r="AC1388" s="10">
        <v>0</v>
      </c>
      <c r="AD1388" s="10">
        <v>0</v>
      </c>
      <c r="AE1388" s="10">
        <v>0</v>
      </c>
      <c r="AF1388" s="10">
        <v>0</v>
      </c>
      <c r="AG1388" s="10">
        <v>0</v>
      </c>
      <c r="AH1388" s="10">
        <v>0</v>
      </c>
      <c r="AI1388" s="10">
        <v>2541918.91</v>
      </c>
      <c r="AJ1388" s="10">
        <v>138094.46</v>
      </c>
      <c r="AK1388" s="10">
        <v>30000</v>
      </c>
      <c r="AL1388" s="10">
        <v>51875.9</v>
      </c>
      <c r="AN1388" s="31">
        <f t="shared" si="545"/>
        <v>0</v>
      </c>
      <c r="AO1388" s="13">
        <f t="shared" si="546"/>
        <v>0</v>
      </c>
      <c r="AP1388" s="13">
        <f t="shared" si="547"/>
        <v>0</v>
      </c>
      <c r="AQ1388" s="13">
        <f t="shared" si="548"/>
        <v>0</v>
      </c>
      <c r="AR1388" s="13">
        <f t="shared" si="549"/>
        <v>0</v>
      </c>
    </row>
    <row r="1389" spans="1:44" x14ac:dyDescent="0.25">
      <c r="A1389" s="5">
        <f t="shared" ref="A1389:B1389" si="584">A1388+1</f>
        <v>1367</v>
      </c>
      <c r="B1389" s="26">
        <f t="shared" si="584"/>
        <v>132</v>
      </c>
      <c r="C1389" s="15" t="s">
        <v>106</v>
      </c>
      <c r="D1389" s="2" t="s">
        <v>1180</v>
      </c>
      <c r="E1389" s="30">
        <f t="shared" si="583"/>
        <v>3079983.68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2838064.82</v>
      </c>
      <c r="R1389" s="32">
        <v>153999.18</v>
      </c>
      <c r="S1389" s="1">
        <v>30000</v>
      </c>
      <c r="T1389" s="32">
        <v>57919.68</v>
      </c>
      <c r="U1389" s="31"/>
      <c r="V1389" s="2" t="s">
        <v>1180</v>
      </c>
      <c r="W1389" s="10">
        <v>3079983.68</v>
      </c>
      <c r="X1389" s="10">
        <v>0</v>
      </c>
      <c r="Y1389" s="10">
        <v>0</v>
      </c>
      <c r="Z1389" s="10">
        <v>0</v>
      </c>
      <c r="AA1389" s="10">
        <v>0</v>
      </c>
      <c r="AB1389" s="10">
        <v>0</v>
      </c>
      <c r="AC1389" s="10">
        <v>0</v>
      </c>
      <c r="AD1389" s="10">
        <v>0</v>
      </c>
      <c r="AE1389" s="10">
        <v>0</v>
      </c>
      <c r="AF1389" s="10">
        <v>0</v>
      </c>
      <c r="AG1389" s="10">
        <v>0</v>
      </c>
      <c r="AH1389" s="10">
        <v>0</v>
      </c>
      <c r="AI1389" s="10">
        <v>2838064.82</v>
      </c>
      <c r="AJ1389" s="10">
        <v>153999.18</v>
      </c>
      <c r="AK1389" s="10">
        <v>30000</v>
      </c>
      <c r="AL1389" s="10">
        <v>57919.68</v>
      </c>
      <c r="AN1389" s="31">
        <f t="shared" si="545"/>
        <v>0</v>
      </c>
      <c r="AO1389" s="13">
        <f t="shared" si="546"/>
        <v>0</v>
      </c>
      <c r="AP1389" s="13">
        <f t="shared" si="547"/>
        <v>0</v>
      </c>
      <c r="AQ1389" s="13">
        <f t="shared" si="548"/>
        <v>0</v>
      </c>
      <c r="AR1389" s="13">
        <f t="shared" si="549"/>
        <v>0</v>
      </c>
    </row>
    <row r="1390" spans="1:44" x14ac:dyDescent="0.25">
      <c r="A1390" s="5">
        <f t="shared" ref="A1390:B1390" si="585">A1389+1</f>
        <v>1368</v>
      </c>
      <c r="B1390" s="26">
        <f t="shared" si="585"/>
        <v>133</v>
      </c>
      <c r="C1390" s="15" t="s">
        <v>106</v>
      </c>
      <c r="D1390" s="2" t="s">
        <v>1181</v>
      </c>
      <c r="E1390" s="30">
        <f t="shared" si="583"/>
        <v>420689.13</v>
      </c>
      <c r="F1390" s="1">
        <v>0</v>
      </c>
      <c r="G1390" s="1">
        <v>0</v>
      </c>
      <c r="H1390" s="1">
        <v>0</v>
      </c>
      <c r="I1390" s="1">
        <v>0</v>
      </c>
      <c r="J1390" s="32">
        <v>362261.57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32">
        <v>21034.46</v>
      </c>
      <c r="S1390" s="32">
        <v>30000</v>
      </c>
      <c r="T1390" s="32">
        <v>7393.1</v>
      </c>
      <c r="U1390" s="31"/>
      <c r="V1390" s="2" t="s">
        <v>1181</v>
      </c>
      <c r="W1390" s="10">
        <v>420689.13</v>
      </c>
      <c r="X1390" s="10">
        <v>0</v>
      </c>
      <c r="Y1390" s="10">
        <v>0</v>
      </c>
      <c r="Z1390" s="10">
        <v>0</v>
      </c>
      <c r="AA1390" s="10">
        <v>0</v>
      </c>
      <c r="AB1390" s="10">
        <v>362261.57</v>
      </c>
      <c r="AC1390" s="10">
        <v>0</v>
      </c>
      <c r="AD1390" s="10">
        <v>0</v>
      </c>
      <c r="AE1390" s="10">
        <v>0</v>
      </c>
      <c r="AF1390" s="10">
        <v>0</v>
      </c>
      <c r="AG1390" s="10">
        <v>0</v>
      </c>
      <c r="AH1390" s="10">
        <v>0</v>
      </c>
      <c r="AI1390" s="10">
        <v>0</v>
      </c>
      <c r="AJ1390" s="10">
        <v>21034.46</v>
      </c>
      <c r="AK1390" s="10">
        <v>30000</v>
      </c>
      <c r="AL1390" s="10">
        <v>7393.1</v>
      </c>
      <c r="AN1390" s="31">
        <f t="shared" si="545"/>
        <v>0</v>
      </c>
      <c r="AO1390" s="13">
        <f t="shared" si="546"/>
        <v>0</v>
      </c>
      <c r="AP1390" s="13">
        <f t="shared" si="547"/>
        <v>0</v>
      </c>
      <c r="AQ1390" s="13">
        <f t="shared" si="548"/>
        <v>0</v>
      </c>
      <c r="AR1390" s="13">
        <f t="shared" si="549"/>
        <v>0</v>
      </c>
    </row>
    <row r="1391" spans="1:44" x14ac:dyDescent="0.25">
      <c r="A1391" s="5">
        <f t="shared" ref="A1391:B1391" si="586">A1390+1</f>
        <v>1369</v>
      </c>
      <c r="B1391" s="26">
        <f t="shared" si="586"/>
        <v>134</v>
      </c>
      <c r="C1391" s="15" t="s">
        <v>106</v>
      </c>
      <c r="D1391" s="2" t="s">
        <v>1182</v>
      </c>
      <c r="E1391" s="30">
        <f t="shared" si="583"/>
        <v>11013374.57</v>
      </c>
      <c r="F1391" s="32">
        <v>3469737.44</v>
      </c>
      <c r="G1391" s="32">
        <v>1833033.19</v>
      </c>
      <c r="H1391" s="32">
        <v>765867.16</v>
      </c>
      <c r="I1391" s="32">
        <v>1126778.43</v>
      </c>
      <c r="J1391" s="1">
        <v>0</v>
      </c>
      <c r="K1391" s="1">
        <v>0</v>
      </c>
      <c r="L1391" s="32">
        <v>228168.12</v>
      </c>
      <c r="M1391" s="1">
        <v>0</v>
      </c>
      <c r="N1391" s="32">
        <v>3014998.74</v>
      </c>
      <c r="O1391" s="1">
        <v>0</v>
      </c>
      <c r="P1391" s="1">
        <v>0</v>
      </c>
      <c r="Q1391" s="1">
        <v>0</v>
      </c>
      <c r="R1391" s="32">
        <v>390696.97</v>
      </c>
      <c r="S1391" s="32">
        <v>26942</v>
      </c>
      <c r="T1391" s="32">
        <v>157152.51999999999</v>
      </c>
      <c r="U1391" s="31"/>
      <c r="V1391" s="2" t="s">
        <v>1182</v>
      </c>
      <c r="W1391" s="10">
        <v>10855466.779999999</v>
      </c>
      <c r="X1391" s="10">
        <v>3329298.71</v>
      </c>
      <c r="Y1391" s="10">
        <v>1794468.56</v>
      </c>
      <c r="Z1391" s="10">
        <v>756180.49</v>
      </c>
      <c r="AA1391" s="10">
        <v>1121986.31</v>
      </c>
      <c r="AB1391" s="10">
        <v>0</v>
      </c>
      <c r="AC1391" s="10">
        <v>0</v>
      </c>
      <c r="AD1391" s="10">
        <v>212334.87</v>
      </c>
      <c r="AE1391" s="10">
        <v>0</v>
      </c>
      <c r="AF1391" s="10">
        <v>3009782.78</v>
      </c>
      <c r="AG1391" s="10">
        <v>0</v>
      </c>
      <c r="AH1391" s="10">
        <v>0</v>
      </c>
      <c r="AI1391" s="10">
        <v>0</v>
      </c>
      <c r="AJ1391" s="10">
        <v>392760.93999999994</v>
      </c>
      <c r="AK1391" s="10">
        <v>30000</v>
      </c>
      <c r="AL1391" s="10">
        <v>208654.12</v>
      </c>
      <c r="AN1391" s="31">
        <f t="shared" si="545"/>
        <v>157907.79000000097</v>
      </c>
      <c r="AO1391" s="13">
        <f t="shared" si="546"/>
        <v>-2063.9699999999721</v>
      </c>
      <c r="AP1391" s="13">
        <f t="shared" si="547"/>
        <v>-3058</v>
      </c>
      <c r="AQ1391" s="13">
        <f t="shared" si="548"/>
        <v>-51501.600000000006</v>
      </c>
      <c r="AR1391" s="13">
        <f t="shared" si="549"/>
        <v>214531.36000000095</v>
      </c>
    </row>
    <row r="1392" spans="1:44" x14ac:dyDescent="0.25">
      <c r="A1392" s="5">
        <f t="shared" ref="A1392:B1392" si="587">A1391+1</f>
        <v>1370</v>
      </c>
      <c r="B1392" s="26">
        <f t="shared" si="587"/>
        <v>135</v>
      </c>
      <c r="C1392" s="15" t="s">
        <v>106</v>
      </c>
      <c r="D1392" s="2" t="s">
        <v>1446</v>
      </c>
      <c r="E1392" s="30">
        <f t="shared" si="583"/>
        <v>21413838.129999999</v>
      </c>
      <c r="F1392" s="32">
        <v>3743283.67</v>
      </c>
      <c r="G1392" s="32">
        <v>2108364.21</v>
      </c>
      <c r="H1392" s="32">
        <v>586025.25</v>
      </c>
      <c r="I1392" s="32">
        <v>1071774.58</v>
      </c>
      <c r="J1392" s="32">
        <v>250506.67</v>
      </c>
      <c r="K1392" s="1">
        <v>0</v>
      </c>
      <c r="L1392" s="32">
        <v>227131.21</v>
      </c>
      <c r="M1392" s="1">
        <v>0</v>
      </c>
      <c r="N1392" s="32">
        <v>2815749.33</v>
      </c>
      <c r="O1392" s="1">
        <v>0</v>
      </c>
      <c r="P1392" s="32">
        <v>8783423.9399999995</v>
      </c>
      <c r="Q1392" s="1">
        <v>0</v>
      </c>
      <c r="R1392" s="32">
        <v>1412495.03</v>
      </c>
      <c r="S1392" s="32">
        <v>20000</v>
      </c>
      <c r="T1392" s="32">
        <v>395084.24</v>
      </c>
      <c r="U1392" s="31"/>
      <c r="V1392" s="2" t="s">
        <v>1446</v>
      </c>
      <c r="W1392" s="10">
        <v>21413838.110000003</v>
      </c>
      <c r="X1392" s="10">
        <v>3785396.68</v>
      </c>
      <c r="Y1392" s="10">
        <v>2149577.5299999998</v>
      </c>
      <c r="Z1392" s="10">
        <v>745582.32</v>
      </c>
      <c r="AA1392" s="10">
        <v>1135298.04</v>
      </c>
      <c r="AB1392" s="10">
        <v>429347.81</v>
      </c>
      <c r="AC1392" s="10">
        <v>0</v>
      </c>
      <c r="AD1392" s="10">
        <v>211344.7</v>
      </c>
      <c r="AE1392" s="10">
        <v>0</v>
      </c>
      <c r="AF1392" s="10">
        <v>2748091.29</v>
      </c>
      <c r="AG1392" s="10">
        <v>0</v>
      </c>
      <c r="AH1392" s="10">
        <v>8702244.9100000001</v>
      </c>
      <c r="AI1392" s="10">
        <v>0</v>
      </c>
      <c r="AJ1392" s="10">
        <v>1070691.9100000001</v>
      </c>
      <c r="AK1392" s="10">
        <v>30000</v>
      </c>
      <c r="AL1392" s="10">
        <v>406262.92000000004</v>
      </c>
      <c r="AN1392" s="31">
        <f t="shared" si="545"/>
        <v>1.9999995827674866E-2</v>
      </c>
      <c r="AO1392" s="13">
        <f t="shared" si="546"/>
        <v>341803.11999999988</v>
      </c>
      <c r="AP1392" s="13">
        <f t="shared" si="547"/>
        <v>-10000</v>
      </c>
      <c r="AQ1392" s="13">
        <f t="shared" si="548"/>
        <v>-11178.680000000051</v>
      </c>
      <c r="AR1392" s="13">
        <f t="shared" si="549"/>
        <v>-320624.420000004</v>
      </c>
    </row>
    <row r="1393" spans="1:44" x14ac:dyDescent="0.25">
      <c r="A1393" s="5">
        <f t="shared" ref="A1393:B1393" si="588">A1392+1</f>
        <v>1371</v>
      </c>
      <c r="B1393" s="26">
        <f t="shared" si="588"/>
        <v>136</v>
      </c>
      <c r="C1393" s="15" t="s">
        <v>106</v>
      </c>
      <c r="D1393" s="2" t="s">
        <v>522</v>
      </c>
      <c r="E1393" s="30">
        <f t="shared" si="583"/>
        <v>7105063.2000000002</v>
      </c>
      <c r="F1393" s="32">
        <v>5306886.9000000004</v>
      </c>
      <c r="G1393" s="32">
        <v>0</v>
      </c>
      <c r="H1393" s="32"/>
      <c r="I1393" s="32">
        <v>1739568.79</v>
      </c>
      <c r="J1393" s="32"/>
      <c r="K1393" s="1"/>
      <c r="L1393" s="32"/>
      <c r="M1393" s="1"/>
      <c r="N1393" s="32"/>
      <c r="O1393" s="1"/>
      <c r="P1393" s="32"/>
      <c r="Q1393" s="1"/>
      <c r="R1393" s="32"/>
      <c r="S1393" s="32"/>
      <c r="T1393" s="32">
        <v>58607.51</v>
      </c>
      <c r="U1393" s="31"/>
      <c r="V1393" s="2"/>
      <c r="AN1393" s="31"/>
      <c r="AO1393" s="13"/>
      <c r="AP1393" s="13"/>
      <c r="AQ1393" s="13"/>
      <c r="AR1393" s="13"/>
    </row>
    <row r="1394" spans="1:44" x14ac:dyDescent="0.25">
      <c r="A1394" s="5">
        <f t="shared" ref="A1394:B1394" si="589">A1393+1</f>
        <v>1372</v>
      </c>
      <c r="B1394" s="26">
        <f t="shared" si="589"/>
        <v>137</v>
      </c>
      <c r="C1394" s="15" t="s">
        <v>106</v>
      </c>
      <c r="D1394" s="2" t="s">
        <v>523</v>
      </c>
      <c r="E1394" s="30">
        <f t="shared" si="583"/>
        <v>4179437.09</v>
      </c>
      <c r="F1394" s="32">
        <v>2684385.57</v>
      </c>
      <c r="G1394" s="32">
        <v>1436793.5</v>
      </c>
      <c r="H1394" s="32"/>
      <c r="I1394" s="32"/>
      <c r="J1394" s="32"/>
      <c r="K1394" s="1"/>
      <c r="L1394" s="32"/>
      <c r="M1394" s="1"/>
      <c r="N1394" s="32"/>
      <c r="O1394" s="1"/>
      <c r="P1394" s="32"/>
      <c r="Q1394" s="1"/>
      <c r="R1394" s="32"/>
      <c r="S1394" s="32"/>
      <c r="T1394" s="32">
        <v>58258.02</v>
      </c>
      <c r="U1394" s="31"/>
      <c r="V1394" s="2"/>
      <c r="AN1394" s="31"/>
      <c r="AO1394" s="13"/>
      <c r="AP1394" s="13"/>
      <c r="AQ1394" s="13"/>
      <c r="AR1394" s="13"/>
    </row>
    <row r="1395" spans="1:44" x14ac:dyDescent="0.25">
      <c r="A1395" s="5">
        <f t="shared" ref="A1395:B1395" si="590">A1394+1</f>
        <v>1373</v>
      </c>
      <c r="B1395" s="26">
        <f t="shared" si="590"/>
        <v>138</v>
      </c>
      <c r="C1395" s="15" t="s">
        <v>106</v>
      </c>
      <c r="D1395" s="2" t="s">
        <v>896</v>
      </c>
      <c r="E1395" s="30">
        <f t="shared" si="583"/>
        <v>5050817.9300000006</v>
      </c>
      <c r="F1395" s="1">
        <v>0</v>
      </c>
      <c r="G1395" s="1">
        <v>0</v>
      </c>
      <c r="H1395" s="1">
        <v>0</v>
      </c>
      <c r="I1395" s="1"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2425313.29</v>
      </c>
      <c r="Q1395" s="1">
        <v>2247598.2000000002</v>
      </c>
      <c r="R1395" s="32">
        <v>252540.90000000002</v>
      </c>
      <c r="S1395" s="1">
        <v>30000</v>
      </c>
      <c r="T1395" s="32">
        <v>95365.540000000008</v>
      </c>
      <c r="U1395" s="31"/>
      <c r="V1395" s="2" t="s">
        <v>896</v>
      </c>
      <c r="W1395" s="10">
        <v>5050817.9300000006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  <c r="AC1395" s="10">
        <v>0</v>
      </c>
      <c r="AD1395" s="10">
        <v>0</v>
      </c>
      <c r="AE1395" s="10">
        <v>0</v>
      </c>
      <c r="AF1395" s="10">
        <v>0</v>
      </c>
      <c r="AG1395" s="10">
        <v>0</v>
      </c>
      <c r="AH1395" s="10">
        <v>2425313.29</v>
      </c>
      <c r="AI1395" s="10">
        <v>2247598.2000000002</v>
      </c>
      <c r="AJ1395" s="10">
        <v>252540.90000000002</v>
      </c>
      <c r="AK1395" s="10">
        <v>30000</v>
      </c>
      <c r="AL1395" s="10">
        <v>95365.540000000008</v>
      </c>
      <c r="AN1395" s="31">
        <f t="shared" si="545"/>
        <v>0</v>
      </c>
      <c r="AO1395" s="13">
        <f t="shared" si="546"/>
        <v>0</v>
      </c>
      <c r="AP1395" s="13">
        <f t="shared" si="547"/>
        <v>0</v>
      </c>
      <c r="AQ1395" s="13">
        <f t="shared" si="548"/>
        <v>0</v>
      </c>
      <c r="AR1395" s="13">
        <f t="shared" si="549"/>
        <v>0</v>
      </c>
    </row>
    <row r="1396" spans="1:44" x14ac:dyDescent="0.25">
      <c r="A1396" s="5">
        <f t="shared" ref="A1396:B1396" si="591">A1395+1</f>
        <v>1374</v>
      </c>
      <c r="B1396" s="26">
        <f t="shared" si="591"/>
        <v>139</v>
      </c>
      <c r="C1396" s="15" t="s">
        <v>106</v>
      </c>
      <c r="D1396" s="2" t="s">
        <v>897</v>
      </c>
      <c r="E1396" s="30">
        <f t="shared" si="583"/>
        <v>4971552.96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2387012.1800000002</v>
      </c>
      <c r="Q1396" s="1">
        <v>2212103.61</v>
      </c>
      <c r="R1396" s="32">
        <v>248577.65</v>
      </c>
      <c r="S1396" s="1">
        <v>30000</v>
      </c>
      <c r="T1396" s="32">
        <v>93859.520000000004</v>
      </c>
      <c r="U1396" s="31"/>
      <c r="V1396" s="2" t="s">
        <v>897</v>
      </c>
      <c r="W1396" s="10">
        <v>4971552.96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  <c r="AC1396" s="10">
        <v>0</v>
      </c>
      <c r="AD1396" s="10">
        <v>0</v>
      </c>
      <c r="AE1396" s="10">
        <v>0</v>
      </c>
      <c r="AF1396" s="10">
        <v>0</v>
      </c>
      <c r="AG1396" s="10">
        <v>0</v>
      </c>
      <c r="AH1396" s="10">
        <v>2387012.1800000002</v>
      </c>
      <c r="AI1396" s="10">
        <v>2212103.61</v>
      </c>
      <c r="AJ1396" s="10">
        <v>248577.65</v>
      </c>
      <c r="AK1396" s="10">
        <v>30000</v>
      </c>
      <c r="AL1396" s="10">
        <v>93859.520000000004</v>
      </c>
      <c r="AN1396" s="31">
        <f t="shared" si="545"/>
        <v>0</v>
      </c>
      <c r="AO1396" s="13">
        <f t="shared" si="546"/>
        <v>0</v>
      </c>
      <c r="AP1396" s="13">
        <f t="shared" si="547"/>
        <v>0</v>
      </c>
      <c r="AQ1396" s="13">
        <f t="shared" si="548"/>
        <v>0</v>
      </c>
      <c r="AR1396" s="13">
        <f t="shared" si="549"/>
        <v>0</v>
      </c>
    </row>
    <row r="1397" spans="1:44" x14ac:dyDescent="0.25">
      <c r="A1397" s="5">
        <f t="shared" ref="A1397:B1397" si="592">A1396+1</f>
        <v>1375</v>
      </c>
      <c r="B1397" s="26">
        <f t="shared" si="592"/>
        <v>140</v>
      </c>
      <c r="C1397" s="15" t="s">
        <v>106</v>
      </c>
      <c r="D1397" s="2" t="s">
        <v>1183</v>
      </c>
      <c r="E1397" s="30">
        <f t="shared" si="583"/>
        <v>3862144.9899999998</v>
      </c>
      <c r="F1397" s="1">
        <v>803338.86</v>
      </c>
      <c r="G1397" s="1">
        <v>293676.34000000003</v>
      </c>
      <c r="H1397" s="1">
        <v>113257.54</v>
      </c>
      <c r="I1397" s="1">
        <v>453794.01</v>
      </c>
      <c r="J1397" s="1">
        <v>133103.25</v>
      </c>
      <c r="K1397" s="1">
        <v>0</v>
      </c>
      <c r="L1397" s="1">
        <v>199361.48</v>
      </c>
      <c r="M1397" s="1">
        <v>0</v>
      </c>
      <c r="N1397" s="1">
        <v>0</v>
      </c>
      <c r="O1397" s="1">
        <v>0</v>
      </c>
      <c r="P1397" s="1">
        <v>0</v>
      </c>
      <c r="Q1397" s="1">
        <v>1583557.9</v>
      </c>
      <c r="R1397" s="32">
        <v>183061.15000000002</v>
      </c>
      <c r="S1397" s="1">
        <v>30000</v>
      </c>
      <c r="T1397" s="32">
        <v>68994.460000000006</v>
      </c>
      <c r="U1397" s="31"/>
      <c r="V1397" s="2" t="s">
        <v>1183</v>
      </c>
      <c r="W1397" s="10">
        <v>3862144.9899999993</v>
      </c>
      <c r="X1397" s="10">
        <v>803338.86</v>
      </c>
      <c r="Y1397" s="10">
        <v>293676.34000000003</v>
      </c>
      <c r="Z1397" s="10">
        <v>113257.54</v>
      </c>
      <c r="AA1397" s="10">
        <v>453794.01</v>
      </c>
      <c r="AB1397" s="10">
        <v>133103.25</v>
      </c>
      <c r="AC1397" s="10">
        <v>0</v>
      </c>
      <c r="AD1397" s="10">
        <v>185529.07</v>
      </c>
      <c r="AE1397" s="10">
        <v>0</v>
      </c>
      <c r="AF1397" s="10">
        <v>0</v>
      </c>
      <c r="AG1397" s="10">
        <v>0</v>
      </c>
      <c r="AH1397" s="10">
        <v>0</v>
      </c>
      <c r="AI1397" s="10">
        <v>1583557.9</v>
      </c>
      <c r="AJ1397" s="10">
        <v>193107.26</v>
      </c>
      <c r="AK1397" s="10">
        <v>30000</v>
      </c>
      <c r="AL1397" s="10">
        <v>72780.760000000009</v>
      </c>
      <c r="AN1397" s="31">
        <f t="shared" si="545"/>
        <v>0</v>
      </c>
      <c r="AO1397" s="13">
        <f t="shared" si="546"/>
        <v>-10046.109999999986</v>
      </c>
      <c r="AP1397" s="13">
        <f t="shared" si="547"/>
        <v>0</v>
      </c>
      <c r="AQ1397" s="13">
        <f t="shared" si="548"/>
        <v>-3786.3000000000029</v>
      </c>
      <c r="AR1397" s="13">
        <f t="shared" si="549"/>
        <v>13832.409999999989</v>
      </c>
    </row>
    <row r="1398" spans="1:44" x14ac:dyDescent="0.25">
      <c r="A1398" s="5">
        <f t="shared" ref="A1398:B1398" si="593">A1397+1</f>
        <v>1376</v>
      </c>
      <c r="B1398" s="26">
        <f t="shared" si="593"/>
        <v>141</v>
      </c>
      <c r="C1398" s="15" t="s">
        <v>106</v>
      </c>
      <c r="D1398" s="2" t="s">
        <v>1184</v>
      </c>
      <c r="E1398" s="30">
        <f t="shared" si="583"/>
        <v>4012685.58</v>
      </c>
      <c r="F1398" s="1">
        <v>834909.96</v>
      </c>
      <c r="G1398" s="1">
        <v>305217.77</v>
      </c>
      <c r="H1398" s="1">
        <v>117708.54</v>
      </c>
      <c r="I1398" s="1">
        <v>471628.04</v>
      </c>
      <c r="J1398" s="1">
        <v>138334.20000000001</v>
      </c>
      <c r="K1398" s="1">
        <v>0</v>
      </c>
      <c r="L1398" s="1">
        <v>207193.12</v>
      </c>
      <c r="M1398" s="1">
        <v>0</v>
      </c>
      <c r="N1398" s="1">
        <v>0</v>
      </c>
      <c r="O1398" s="1">
        <v>0</v>
      </c>
      <c r="P1398" s="1">
        <v>0</v>
      </c>
      <c r="Q1398" s="1">
        <v>1645791.45</v>
      </c>
      <c r="R1398" s="32">
        <v>190196.58</v>
      </c>
      <c r="S1398" s="1">
        <v>30000</v>
      </c>
      <c r="T1398" s="32">
        <v>71705.919999999998</v>
      </c>
      <c r="U1398" s="31"/>
      <c r="V1398" s="2" t="s">
        <v>1184</v>
      </c>
      <c r="W1398" s="10">
        <v>4012685.58</v>
      </c>
      <c r="X1398" s="10">
        <v>834909.96</v>
      </c>
      <c r="Y1398" s="10">
        <v>305217.77</v>
      </c>
      <c r="Z1398" s="10">
        <v>117708.54</v>
      </c>
      <c r="AA1398" s="10">
        <v>471628.04</v>
      </c>
      <c r="AB1398" s="10">
        <v>138334.20000000001</v>
      </c>
      <c r="AC1398" s="10">
        <v>0</v>
      </c>
      <c r="AD1398" s="10">
        <v>192820.33</v>
      </c>
      <c r="AE1398" s="10">
        <v>0</v>
      </c>
      <c r="AF1398" s="10">
        <v>0</v>
      </c>
      <c r="AG1398" s="10">
        <v>0</v>
      </c>
      <c r="AH1398" s="10">
        <v>0</v>
      </c>
      <c r="AI1398" s="10">
        <v>1645791.45</v>
      </c>
      <c r="AJ1398" s="10">
        <v>200634.27</v>
      </c>
      <c r="AK1398" s="10">
        <v>30000</v>
      </c>
      <c r="AL1398" s="10">
        <v>75641.01999999999</v>
      </c>
      <c r="AN1398" s="31">
        <f t="shared" si="545"/>
        <v>0</v>
      </c>
      <c r="AO1398" s="13">
        <f t="shared" si="546"/>
        <v>-10437.690000000002</v>
      </c>
      <c r="AP1398" s="13">
        <f t="shared" si="547"/>
        <v>0</v>
      </c>
      <c r="AQ1398" s="13">
        <f t="shared" si="548"/>
        <v>-3935.0999999999913</v>
      </c>
      <c r="AR1398" s="13">
        <f t="shared" si="549"/>
        <v>14372.789999999994</v>
      </c>
    </row>
    <row r="1399" spans="1:44" x14ac:dyDescent="0.25">
      <c r="A1399" s="5">
        <f t="shared" ref="A1399:B1399" si="594">A1398+1</f>
        <v>1377</v>
      </c>
      <c r="B1399" s="26">
        <f t="shared" si="594"/>
        <v>142</v>
      </c>
      <c r="C1399" s="15" t="s">
        <v>106</v>
      </c>
      <c r="D1399" s="2" t="s">
        <v>1185</v>
      </c>
      <c r="E1399" s="30">
        <f t="shared" si="583"/>
        <v>3919246.6</v>
      </c>
      <c r="F1399" s="1">
        <v>815314.12</v>
      </c>
      <c r="G1399" s="1">
        <v>298054.13</v>
      </c>
      <c r="H1399" s="1">
        <v>114945.85</v>
      </c>
      <c r="I1399" s="1">
        <v>460558.64</v>
      </c>
      <c r="J1399" s="1">
        <v>135087.41</v>
      </c>
      <c r="K1399" s="1">
        <v>0</v>
      </c>
      <c r="L1399" s="1">
        <v>202332.1</v>
      </c>
      <c r="M1399" s="1">
        <v>0</v>
      </c>
      <c r="N1399" s="1">
        <v>0</v>
      </c>
      <c r="O1399" s="1">
        <v>0</v>
      </c>
      <c r="P1399" s="1">
        <v>0</v>
      </c>
      <c r="Q1399" s="1">
        <v>1607163.72</v>
      </c>
      <c r="R1399" s="32">
        <v>185767.69</v>
      </c>
      <c r="S1399" s="1">
        <v>30000</v>
      </c>
      <c r="T1399" s="32">
        <v>70022.94</v>
      </c>
      <c r="U1399" s="31"/>
      <c r="V1399" s="2" t="s">
        <v>1185</v>
      </c>
      <c r="W1399" s="10">
        <v>3919246.6</v>
      </c>
      <c r="X1399" s="10">
        <v>815314.12</v>
      </c>
      <c r="Y1399" s="10">
        <v>298054.13</v>
      </c>
      <c r="Z1399" s="10">
        <v>114945.85</v>
      </c>
      <c r="AA1399" s="10">
        <v>460558.64</v>
      </c>
      <c r="AB1399" s="10">
        <v>135087.41</v>
      </c>
      <c r="AC1399" s="10">
        <v>0</v>
      </c>
      <c r="AD1399" s="10">
        <v>188294.72</v>
      </c>
      <c r="AE1399" s="10">
        <v>0</v>
      </c>
      <c r="AF1399" s="10">
        <v>0</v>
      </c>
      <c r="AG1399" s="10">
        <v>0</v>
      </c>
      <c r="AH1399" s="10">
        <v>0</v>
      </c>
      <c r="AI1399" s="10">
        <v>1607163.72</v>
      </c>
      <c r="AJ1399" s="10">
        <v>195962.33000000002</v>
      </c>
      <c r="AK1399" s="10">
        <v>30000</v>
      </c>
      <c r="AL1399" s="10">
        <v>73865.679999999993</v>
      </c>
      <c r="AN1399" s="31">
        <f t="shared" si="545"/>
        <v>0</v>
      </c>
      <c r="AO1399" s="13">
        <f t="shared" si="546"/>
        <v>-10194.640000000014</v>
      </c>
      <c r="AP1399" s="13">
        <f t="shared" si="547"/>
        <v>0</v>
      </c>
      <c r="AQ1399" s="13">
        <f t="shared" si="548"/>
        <v>-3842.7399999999907</v>
      </c>
      <c r="AR1399" s="13">
        <f t="shared" si="549"/>
        <v>14037.380000000005</v>
      </c>
    </row>
    <row r="1400" spans="1:44" x14ac:dyDescent="0.25">
      <c r="A1400" s="5">
        <f t="shared" ref="A1400:B1400" si="595">A1399+1</f>
        <v>1378</v>
      </c>
      <c r="B1400" s="26">
        <f t="shared" si="595"/>
        <v>143</v>
      </c>
      <c r="C1400" s="15" t="s">
        <v>106</v>
      </c>
      <c r="D1400" s="2" t="s">
        <v>898</v>
      </c>
      <c r="E1400" s="30">
        <f t="shared" si="583"/>
        <v>6580214.3600000003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1409664.02</v>
      </c>
      <c r="O1400" s="1">
        <v>0</v>
      </c>
      <c r="P1400" s="1">
        <v>2432685.41</v>
      </c>
      <c r="Q1400" s="1">
        <v>2254430.13</v>
      </c>
      <c r="R1400" s="32">
        <v>329010.71999999997</v>
      </c>
      <c r="S1400" s="1">
        <v>30000</v>
      </c>
      <c r="T1400" s="32">
        <v>124424.08</v>
      </c>
      <c r="U1400" s="31"/>
      <c r="V1400" s="2" t="s">
        <v>898</v>
      </c>
      <c r="W1400" s="10">
        <v>6580214.3600000003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  <c r="AC1400" s="10">
        <v>0</v>
      </c>
      <c r="AD1400" s="10">
        <v>0</v>
      </c>
      <c r="AE1400" s="10">
        <v>0</v>
      </c>
      <c r="AF1400" s="10">
        <v>1409664.02</v>
      </c>
      <c r="AG1400" s="10">
        <v>0</v>
      </c>
      <c r="AH1400" s="10">
        <v>2432685.41</v>
      </c>
      <c r="AI1400" s="10">
        <v>2254430.13</v>
      </c>
      <c r="AJ1400" s="10">
        <v>329010.71999999997</v>
      </c>
      <c r="AK1400" s="10">
        <v>30000</v>
      </c>
      <c r="AL1400" s="10">
        <v>124424.08</v>
      </c>
      <c r="AN1400" s="31">
        <f t="shared" si="545"/>
        <v>0</v>
      </c>
      <c r="AO1400" s="13">
        <f t="shared" si="546"/>
        <v>0</v>
      </c>
      <c r="AP1400" s="13">
        <f t="shared" si="547"/>
        <v>0</v>
      </c>
      <c r="AQ1400" s="13">
        <f t="shared" si="548"/>
        <v>0</v>
      </c>
      <c r="AR1400" s="13">
        <f t="shared" si="549"/>
        <v>0</v>
      </c>
    </row>
    <row r="1401" spans="1:44" x14ac:dyDescent="0.25">
      <c r="A1401" s="5">
        <f t="shared" ref="A1401:B1401" si="596">A1400+1</f>
        <v>1379</v>
      </c>
      <c r="B1401" s="26">
        <f t="shared" si="596"/>
        <v>144</v>
      </c>
      <c r="C1401" s="15" t="s">
        <v>106</v>
      </c>
      <c r="D1401" s="2" t="s">
        <v>899</v>
      </c>
      <c r="E1401" s="30">
        <f t="shared" si="583"/>
        <v>5001265.3399999989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  <c r="P1401" s="1">
        <v>2401369.2999999998</v>
      </c>
      <c r="Q1401" s="1">
        <v>2225408.73</v>
      </c>
      <c r="R1401" s="32">
        <v>250063.27000000002</v>
      </c>
      <c r="S1401" s="1">
        <v>30000</v>
      </c>
      <c r="T1401" s="32">
        <v>94424.040000000008</v>
      </c>
      <c r="U1401" s="31"/>
      <c r="V1401" s="2" t="s">
        <v>899</v>
      </c>
      <c r="W1401" s="10">
        <v>5001265.3399999989</v>
      </c>
      <c r="X1401" s="10">
        <v>0</v>
      </c>
      <c r="Y1401" s="10">
        <v>0</v>
      </c>
      <c r="Z1401" s="10">
        <v>0</v>
      </c>
      <c r="AA1401" s="10">
        <v>0</v>
      </c>
      <c r="AB1401" s="10">
        <v>0</v>
      </c>
      <c r="AC1401" s="10">
        <v>0</v>
      </c>
      <c r="AD1401" s="10">
        <v>0</v>
      </c>
      <c r="AE1401" s="10">
        <v>0</v>
      </c>
      <c r="AF1401" s="10">
        <v>0</v>
      </c>
      <c r="AG1401" s="10">
        <v>0</v>
      </c>
      <c r="AH1401" s="10">
        <v>2401369.2999999998</v>
      </c>
      <c r="AI1401" s="10">
        <v>2225408.73</v>
      </c>
      <c r="AJ1401" s="10">
        <v>250063.27000000002</v>
      </c>
      <c r="AK1401" s="10">
        <v>30000</v>
      </c>
      <c r="AL1401" s="10">
        <v>94424.040000000008</v>
      </c>
      <c r="AN1401" s="31">
        <f t="shared" si="545"/>
        <v>0</v>
      </c>
      <c r="AO1401" s="13">
        <f t="shared" si="546"/>
        <v>0</v>
      </c>
      <c r="AP1401" s="13">
        <f t="shared" si="547"/>
        <v>0</v>
      </c>
      <c r="AQ1401" s="13">
        <f t="shared" si="548"/>
        <v>0</v>
      </c>
      <c r="AR1401" s="13">
        <f t="shared" si="549"/>
        <v>0</v>
      </c>
    </row>
    <row r="1402" spans="1:44" x14ac:dyDescent="0.25">
      <c r="A1402" s="5">
        <f t="shared" ref="A1402:B1402" si="597">A1401+1</f>
        <v>1380</v>
      </c>
      <c r="B1402" s="26">
        <f t="shared" si="597"/>
        <v>145</v>
      </c>
      <c r="C1402" s="15" t="s">
        <v>106</v>
      </c>
      <c r="D1402" s="2" t="s">
        <v>159</v>
      </c>
      <c r="E1402" s="30">
        <f t="shared" si="583"/>
        <v>3641847.99</v>
      </c>
      <c r="F1402" s="1">
        <v>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  <c r="N1402" s="32">
        <v>3430104.94</v>
      </c>
      <c r="O1402" s="1">
        <v>0</v>
      </c>
      <c r="P1402" s="1">
        <v>0</v>
      </c>
      <c r="Q1402" s="1">
        <v>0</v>
      </c>
      <c r="R1402" s="32">
        <v>131740.91</v>
      </c>
      <c r="S1402" s="32">
        <v>10000</v>
      </c>
      <c r="T1402" s="32">
        <v>70002.14</v>
      </c>
      <c r="U1402" s="31"/>
      <c r="V1402" s="2" t="s">
        <v>1489</v>
      </c>
      <c r="W1402" s="10">
        <v>3595023.64</v>
      </c>
      <c r="X1402" s="10">
        <v>0</v>
      </c>
      <c r="Y1402" s="10">
        <v>0</v>
      </c>
      <c r="Z1402" s="10">
        <v>0</v>
      </c>
      <c r="AA1402" s="10">
        <v>0</v>
      </c>
      <c r="AB1402" s="10">
        <v>0</v>
      </c>
      <c r="AC1402" s="10">
        <v>0</v>
      </c>
      <c r="AD1402" s="10">
        <v>0</v>
      </c>
      <c r="AE1402" s="10">
        <v>0</v>
      </c>
      <c r="AF1402" s="10">
        <v>3361160.47</v>
      </c>
      <c r="AG1402" s="10">
        <v>0</v>
      </c>
      <c r="AH1402" s="10">
        <v>0</v>
      </c>
      <c r="AI1402" s="10">
        <v>0</v>
      </c>
      <c r="AJ1402" s="10">
        <v>135268.04999999999</v>
      </c>
      <c r="AK1402" s="10">
        <v>30000</v>
      </c>
      <c r="AL1402" s="10">
        <v>68595.12</v>
      </c>
      <c r="AN1402" s="31">
        <f t="shared" si="545"/>
        <v>46824.350000000093</v>
      </c>
      <c r="AO1402" s="13">
        <f t="shared" si="546"/>
        <v>-3527.1399999999849</v>
      </c>
      <c r="AP1402" s="13">
        <f t="shared" si="547"/>
        <v>-20000</v>
      </c>
      <c r="AQ1402" s="13">
        <f t="shared" si="548"/>
        <v>1407.0200000000041</v>
      </c>
      <c r="AR1402" s="13">
        <f t="shared" si="549"/>
        <v>68944.470000000074</v>
      </c>
    </row>
    <row r="1403" spans="1:44" x14ac:dyDescent="0.25">
      <c r="A1403" s="5">
        <f t="shared" ref="A1403:B1403" si="598">A1402+1</f>
        <v>1381</v>
      </c>
      <c r="B1403" s="26">
        <f t="shared" si="598"/>
        <v>146</v>
      </c>
      <c r="C1403" s="15" t="s">
        <v>106</v>
      </c>
      <c r="D1403" s="2" t="s">
        <v>160</v>
      </c>
      <c r="E1403" s="30">
        <f t="shared" si="583"/>
        <v>3606174.24</v>
      </c>
      <c r="F1403" s="1">
        <v>0</v>
      </c>
      <c r="G1403" s="1">
        <v>0</v>
      </c>
      <c r="H1403" s="1">
        <v>0</v>
      </c>
      <c r="I1403" s="1">
        <v>0</v>
      </c>
      <c r="J1403" s="1">
        <v>0</v>
      </c>
      <c r="K1403" s="1">
        <v>0</v>
      </c>
      <c r="L1403" s="1">
        <v>0</v>
      </c>
      <c r="M1403" s="1">
        <v>0</v>
      </c>
      <c r="N1403" s="32">
        <v>3397299.88</v>
      </c>
      <c r="O1403" s="1">
        <v>0</v>
      </c>
      <c r="P1403" s="1">
        <v>0</v>
      </c>
      <c r="Q1403" s="1">
        <v>0</v>
      </c>
      <c r="R1403" s="32">
        <v>129541.7</v>
      </c>
      <c r="S1403" s="32">
        <v>10000</v>
      </c>
      <c r="T1403" s="32">
        <v>69332.66</v>
      </c>
      <c r="U1403" s="31"/>
      <c r="V1403" s="2" t="s">
        <v>160</v>
      </c>
      <c r="W1403" s="10">
        <v>3558875.5</v>
      </c>
      <c r="X1403" s="10">
        <v>0</v>
      </c>
      <c r="Y1403" s="10">
        <v>0</v>
      </c>
      <c r="Z1403" s="10">
        <v>0</v>
      </c>
      <c r="AA1403" s="10">
        <v>0</v>
      </c>
      <c r="AB1403" s="10">
        <v>0</v>
      </c>
      <c r="AC1403" s="10">
        <v>0</v>
      </c>
      <c r="AD1403" s="10">
        <v>0</v>
      </c>
      <c r="AE1403" s="10">
        <v>0</v>
      </c>
      <c r="AF1403" s="10">
        <v>3327948.21</v>
      </c>
      <c r="AG1403" s="10">
        <v>0</v>
      </c>
      <c r="AH1403" s="10">
        <v>0</v>
      </c>
      <c r="AI1403" s="10">
        <v>0</v>
      </c>
      <c r="AJ1403" s="10">
        <v>133009.97</v>
      </c>
      <c r="AK1403" s="10">
        <v>30000</v>
      </c>
      <c r="AL1403" s="10">
        <v>67917.320000000007</v>
      </c>
      <c r="AN1403" s="31">
        <f t="shared" ref="AN1403:AN1466" si="599">+E1403-W1403</f>
        <v>47298.740000000224</v>
      </c>
      <c r="AO1403" s="13">
        <f t="shared" ref="AO1403:AO1466" si="600">+R1403-AJ1403</f>
        <v>-3468.2700000000041</v>
      </c>
      <c r="AP1403" s="13">
        <f t="shared" ref="AP1403:AP1466" si="601">+S1403-AK1403</f>
        <v>-20000</v>
      </c>
      <c r="AQ1403" s="13">
        <f t="shared" ref="AQ1403:AQ1466" si="602">+T1403-AL1403</f>
        <v>1415.3399999999965</v>
      </c>
      <c r="AR1403" s="13">
        <f t="shared" ref="AR1403:AR1466" si="603">+AN1403-AO1403-AP1403-AQ1403</f>
        <v>69351.670000000231</v>
      </c>
    </row>
    <row r="1404" spans="1:44" x14ac:dyDescent="0.25">
      <c r="A1404" s="5">
        <f t="shared" ref="A1404:B1404" si="604">A1403+1</f>
        <v>1382</v>
      </c>
      <c r="B1404" s="26">
        <f t="shared" si="604"/>
        <v>147</v>
      </c>
      <c r="C1404" s="15" t="s">
        <v>106</v>
      </c>
      <c r="D1404" s="2" t="s">
        <v>1447</v>
      </c>
      <c r="E1404" s="30">
        <f t="shared" si="583"/>
        <v>21712118.069999997</v>
      </c>
      <c r="F1404" s="32">
        <v>6819198.1799999997</v>
      </c>
      <c r="G1404" s="32">
        <v>3872353.78</v>
      </c>
      <c r="H1404" s="32">
        <v>1343128.34</v>
      </c>
      <c r="I1404" s="32">
        <v>2045181.21</v>
      </c>
      <c r="J1404" s="32">
        <v>773448.09</v>
      </c>
      <c r="K1404" s="1">
        <v>0</v>
      </c>
      <c r="L1404" s="32">
        <v>408973.56</v>
      </c>
      <c r="M1404" s="1">
        <v>0</v>
      </c>
      <c r="N1404" s="32">
        <v>4950545.68</v>
      </c>
      <c r="O1404" s="1">
        <v>0</v>
      </c>
      <c r="P1404" s="1">
        <v>0</v>
      </c>
      <c r="Q1404" s="1">
        <v>0</v>
      </c>
      <c r="R1404" s="32">
        <v>1065128.93</v>
      </c>
      <c r="S1404" s="32">
        <v>30000</v>
      </c>
      <c r="T1404" s="32">
        <v>404160.29999999993</v>
      </c>
      <c r="U1404" s="31"/>
      <c r="V1404" s="2" t="s">
        <v>1447</v>
      </c>
      <c r="W1404" s="10">
        <v>21712118.069999997</v>
      </c>
      <c r="X1404" s="10">
        <v>6819198.1799999997</v>
      </c>
      <c r="Y1404" s="10">
        <v>3872353.78</v>
      </c>
      <c r="Z1404" s="10">
        <v>1343128.34</v>
      </c>
      <c r="AA1404" s="10">
        <v>2045181.21</v>
      </c>
      <c r="AB1404" s="10">
        <v>773448.09</v>
      </c>
      <c r="AC1404" s="10">
        <v>0</v>
      </c>
      <c r="AD1404" s="10">
        <v>380726.65</v>
      </c>
      <c r="AE1404" s="10">
        <v>0</v>
      </c>
      <c r="AF1404" s="10">
        <v>4950545.68</v>
      </c>
      <c r="AG1404" s="10">
        <v>0</v>
      </c>
      <c r="AH1404" s="10">
        <v>0</v>
      </c>
      <c r="AI1404" s="10">
        <v>0</v>
      </c>
      <c r="AJ1404" s="10">
        <v>1085605.8999999999</v>
      </c>
      <c r="AK1404" s="10">
        <v>30000</v>
      </c>
      <c r="AL1404" s="10">
        <v>411930.23999999993</v>
      </c>
      <c r="AN1404" s="31">
        <f t="shared" si="599"/>
        <v>0</v>
      </c>
      <c r="AO1404" s="13">
        <f t="shared" si="600"/>
        <v>-20476.969999999972</v>
      </c>
      <c r="AP1404" s="13">
        <f t="shared" si="601"/>
        <v>0</v>
      </c>
      <c r="AQ1404" s="13">
        <f t="shared" si="602"/>
        <v>-7769.9400000000023</v>
      </c>
      <c r="AR1404" s="13">
        <f t="shared" si="603"/>
        <v>28246.909999999974</v>
      </c>
    </row>
    <row r="1405" spans="1:44" x14ac:dyDescent="0.25">
      <c r="A1405" s="5">
        <f t="shared" ref="A1405:B1405" si="605">A1404+1</f>
        <v>1383</v>
      </c>
      <c r="B1405" s="26">
        <f t="shared" si="605"/>
        <v>148</v>
      </c>
      <c r="C1405" s="15" t="s">
        <v>106</v>
      </c>
      <c r="D1405" s="2" t="s">
        <v>1187</v>
      </c>
      <c r="E1405" s="30">
        <f t="shared" si="583"/>
        <v>3728436.74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  <c r="K1405" s="1">
        <v>0</v>
      </c>
      <c r="L1405" s="1">
        <v>0</v>
      </c>
      <c r="M1405" s="1">
        <v>0</v>
      </c>
      <c r="N1405" s="32">
        <v>3578332.63</v>
      </c>
      <c r="O1405" s="1">
        <v>0</v>
      </c>
      <c r="P1405" s="1">
        <v>0</v>
      </c>
      <c r="Q1405" s="1">
        <v>0</v>
      </c>
      <c r="R1405" s="32">
        <v>67076.91</v>
      </c>
      <c r="S1405" s="32">
        <v>10000</v>
      </c>
      <c r="T1405" s="32">
        <v>73027.199999999997</v>
      </c>
      <c r="U1405" s="31"/>
      <c r="V1405" s="2" t="s">
        <v>1187</v>
      </c>
      <c r="W1405" s="10">
        <v>3610887.6799999997</v>
      </c>
      <c r="X1405" s="10">
        <v>0</v>
      </c>
      <c r="Y1405" s="10">
        <v>0</v>
      </c>
      <c r="Z1405" s="10">
        <v>0</v>
      </c>
      <c r="AA1405" s="10">
        <v>0</v>
      </c>
      <c r="AB1405" s="10">
        <v>0</v>
      </c>
      <c r="AC1405" s="10">
        <v>0</v>
      </c>
      <c r="AD1405" s="10">
        <v>0</v>
      </c>
      <c r="AE1405" s="10">
        <v>0</v>
      </c>
      <c r="AF1405" s="10">
        <v>3441774.6</v>
      </c>
      <c r="AG1405" s="10">
        <v>0</v>
      </c>
      <c r="AH1405" s="10">
        <v>0</v>
      </c>
      <c r="AI1405" s="10">
        <v>0</v>
      </c>
      <c r="AJ1405" s="10">
        <v>68872.78</v>
      </c>
      <c r="AK1405" s="10">
        <v>30000</v>
      </c>
      <c r="AL1405" s="10">
        <v>70240.3</v>
      </c>
      <c r="AN1405" s="31">
        <f t="shared" si="599"/>
        <v>117549.06000000052</v>
      </c>
      <c r="AO1405" s="13">
        <f t="shared" si="600"/>
        <v>-1795.8699999999953</v>
      </c>
      <c r="AP1405" s="13">
        <f t="shared" si="601"/>
        <v>-20000</v>
      </c>
      <c r="AQ1405" s="13">
        <f t="shared" si="602"/>
        <v>2786.8999999999942</v>
      </c>
      <c r="AR1405" s="13">
        <f t="shared" si="603"/>
        <v>136558.03000000052</v>
      </c>
    </row>
    <row r="1406" spans="1:44" x14ac:dyDescent="0.25">
      <c r="A1406" s="5">
        <f t="shared" ref="A1406:B1406" si="606">A1405+1</f>
        <v>1384</v>
      </c>
      <c r="B1406" s="26">
        <f t="shared" si="606"/>
        <v>149</v>
      </c>
      <c r="C1406" s="15" t="s">
        <v>106</v>
      </c>
      <c r="D1406" s="2" t="s">
        <v>1188</v>
      </c>
      <c r="E1406" s="30">
        <f t="shared" si="583"/>
        <v>3739576.41</v>
      </c>
      <c r="F1406" s="1">
        <v>0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0</v>
      </c>
      <c r="M1406" s="1">
        <v>0</v>
      </c>
      <c r="N1406" s="32">
        <v>3574335.6</v>
      </c>
      <c r="O1406" s="1">
        <v>0</v>
      </c>
      <c r="P1406" s="1">
        <v>0</v>
      </c>
      <c r="Q1406" s="1">
        <v>0</v>
      </c>
      <c r="R1406" s="32">
        <v>70550.19</v>
      </c>
      <c r="S1406" s="32">
        <v>21745</v>
      </c>
      <c r="T1406" s="32">
        <v>72945.62</v>
      </c>
      <c r="U1406" s="31"/>
      <c r="V1406" s="2" t="s">
        <v>1188</v>
      </c>
      <c r="W1406" s="10">
        <v>3623520.48</v>
      </c>
      <c r="X1406" s="10">
        <v>0</v>
      </c>
      <c r="Y1406" s="10">
        <v>0</v>
      </c>
      <c r="Z1406" s="10">
        <v>0</v>
      </c>
      <c r="AA1406" s="10">
        <v>0</v>
      </c>
      <c r="AB1406" s="10">
        <v>0</v>
      </c>
      <c r="AC1406" s="10">
        <v>0</v>
      </c>
      <c r="AD1406" s="10">
        <v>0</v>
      </c>
      <c r="AE1406" s="10">
        <v>0</v>
      </c>
      <c r="AF1406" s="10">
        <v>3452145.63</v>
      </c>
      <c r="AG1406" s="10">
        <v>0</v>
      </c>
      <c r="AH1406" s="10">
        <v>0</v>
      </c>
      <c r="AI1406" s="10">
        <v>0</v>
      </c>
      <c r="AJ1406" s="10">
        <v>70922.89</v>
      </c>
      <c r="AK1406" s="10">
        <v>30000</v>
      </c>
      <c r="AL1406" s="10">
        <v>70451.960000000006</v>
      </c>
      <c r="AN1406" s="31">
        <f t="shared" si="599"/>
        <v>116055.93000000017</v>
      </c>
      <c r="AO1406" s="13">
        <f t="shared" si="600"/>
        <v>-372.69999999999709</v>
      </c>
      <c r="AP1406" s="13">
        <f t="shared" si="601"/>
        <v>-8255</v>
      </c>
      <c r="AQ1406" s="13">
        <f t="shared" si="602"/>
        <v>2493.6599999999889</v>
      </c>
      <c r="AR1406" s="13">
        <f t="shared" si="603"/>
        <v>122189.97000000018</v>
      </c>
    </row>
    <row r="1407" spans="1:44" x14ac:dyDescent="0.25">
      <c r="A1407" s="5">
        <f t="shared" ref="A1407:B1407" si="607">A1406+1</f>
        <v>1385</v>
      </c>
      <c r="B1407" s="26">
        <f t="shared" si="607"/>
        <v>150</v>
      </c>
      <c r="C1407" s="15" t="s">
        <v>106</v>
      </c>
      <c r="D1407" s="2" t="s">
        <v>1190</v>
      </c>
      <c r="E1407" s="30">
        <f t="shared" si="583"/>
        <v>2829045.3399999994</v>
      </c>
      <c r="F1407" s="1">
        <v>1131192.46</v>
      </c>
      <c r="G1407" s="1">
        <v>413529.69</v>
      </c>
      <c r="H1407" s="1">
        <v>159479.5</v>
      </c>
      <c r="I1407" s="1">
        <v>638993.56999999995</v>
      </c>
      <c r="J1407" s="1">
        <v>0</v>
      </c>
      <c r="K1407" s="1">
        <v>0</v>
      </c>
      <c r="L1407" s="1">
        <v>280766.34000000003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32">
        <v>127263.48000000001</v>
      </c>
      <c r="S1407" s="1">
        <v>30000</v>
      </c>
      <c r="T1407" s="32">
        <v>47820.3</v>
      </c>
      <c r="U1407" s="31"/>
      <c r="V1407" s="2" t="s">
        <v>1190</v>
      </c>
      <c r="W1407" s="10">
        <v>2829045.3399999994</v>
      </c>
      <c r="X1407" s="10">
        <v>1131192.46</v>
      </c>
      <c r="Y1407" s="10">
        <v>413529.69</v>
      </c>
      <c r="Z1407" s="10">
        <v>159479.5</v>
      </c>
      <c r="AA1407" s="10">
        <v>638993.56999999995</v>
      </c>
      <c r="AB1407" s="10">
        <v>0</v>
      </c>
      <c r="AC1407" s="10">
        <v>0</v>
      </c>
      <c r="AD1407" s="10">
        <v>261246</v>
      </c>
      <c r="AE1407" s="10">
        <v>0</v>
      </c>
      <c r="AF1407" s="10">
        <v>0</v>
      </c>
      <c r="AG1407" s="10">
        <v>0</v>
      </c>
      <c r="AH1407" s="10">
        <v>0</v>
      </c>
      <c r="AI1407" s="10">
        <v>0</v>
      </c>
      <c r="AJ1407" s="10">
        <v>141452.26</v>
      </c>
      <c r="AK1407" s="10">
        <v>30000</v>
      </c>
      <c r="AL1407" s="10">
        <v>53151.86</v>
      </c>
      <c r="AN1407" s="31">
        <f t="shared" si="599"/>
        <v>0</v>
      </c>
      <c r="AO1407" s="13">
        <f t="shared" si="600"/>
        <v>-14188.779999999999</v>
      </c>
      <c r="AP1407" s="13">
        <f t="shared" si="601"/>
        <v>0</v>
      </c>
      <c r="AQ1407" s="13">
        <f t="shared" si="602"/>
        <v>-5331.5599999999977</v>
      </c>
      <c r="AR1407" s="13">
        <f t="shared" si="603"/>
        <v>19520.339999999997</v>
      </c>
    </row>
    <row r="1408" spans="1:44" x14ac:dyDescent="0.25">
      <c r="A1408" s="5">
        <f t="shared" ref="A1408:B1408" si="608">A1407+1</f>
        <v>1386</v>
      </c>
      <c r="B1408" s="26">
        <f t="shared" si="608"/>
        <v>151</v>
      </c>
      <c r="C1408" s="15" t="s">
        <v>106</v>
      </c>
      <c r="D1408" s="2" t="s">
        <v>1191</v>
      </c>
      <c r="E1408" s="30">
        <f t="shared" si="583"/>
        <v>419234.6</v>
      </c>
      <c r="F1408" s="1">
        <v>0</v>
      </c>
      <c r="G1408" s="1">
        <v>0</v>
      </c>
      <c r="H1408" s="1">
        <v>0</v>
      </c>
      <c r="I1408" s="1">
        <v>0</v>
      </c>
      <c r="J1408" s="32">
        <v>360907.41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32">
        <v>20961.73</v>
      </c>
      <c r="S1408" s="32">
        <v>30000</v>
      </c>
      <c r="T1408" s="32">
        <v>7365.46</v>
      </c>
      <c r="U1408" s="31"/>
      <c r="V1408" s="2" t="s">
        <v>1191</v>
      </c>
      <c r="W1408" s="10">
        <v>419234.6</v>
      </c>
      <c r="X1408" s="10">
        <v>0</v>
      </c>
      <c r="Y1408" s="10">
        <v>0</v>
      </c>
      <c r="Z1408" s="10">
        <v>0</v>
      </c>
      <c r="AA1408" s="10">
        <v>0</v>
      </c>
      <c r="AB1408" s="10">
        <v>360907.41</v>
      </c>
      <c r="AC1408" s="10">
        <v>0</v>
      </c>
      <c r="AD1408" s="10">
        <v>0</v>
      </c>
      <c r="AE1408" s="10">
        <v>0</v>
      </c>
      <c r="AF1408" s="10">
        <v>0</v>
      </c>
      <c r="AG1408" s="10">
        <v>0</v>
      </c>
      <c r="AH1408" s="10">
        <v>0</v>
      </c>
      <c r="AI1408" s="10">
        <v>0</v>
      </c>
      <c r="AJ1408" s="10">
        <v>20961.73</v>
      </c>
      <c r="AK1408" s="10">
        <v>30000</v>
      </c>
      <c r="AL1408" s="10">
        <v>7365.46</v>
      </c>
      <c r="AN1408" s="31">
        <f t="shared" si="599"/>
        <v>0</v>
      </c>
      <c r="AO1408" s="13">
        <f t="shared" si="600"/>
        <v>0</v>
      </c>
      <c r="AP1408" s="13">
        <f t="shared" si="601"/>
        <v>0</v>
      </c>
      <c r="AQ1408" s="13">
        <f t="shared" si="602"/>
        <v>0</v>
      </c>
      <c r="AR1408" s="13">
        <f t="shared" si="603"/>
        <v>0</v>
      </c>
    </row>
    <row r="1409" spans="1:44" x14ac:dyDescent="0.25">
      <c r="A1409" s="5">
        <f t="shared" ref="A1409:B1409" si="609">A1408+1</f>
        <v>1387</v>
      </c>
      <c r="B1409" s="26">
        <f t="shared" si="609"/>
        <v>152</v>
      </c>
      <c r="C1409" s="15" t="s">
        <v>106</v>
      </c>
      <c r="D1409" s="2" t="s">
        <v>1192</v>
      </c>
      <c r="E1409" s="30">
        <f t="shared" si="583"/>
        <v>346883.2</v>
      </c>
      <c r="F1409" s="1">
        <v>0</v>
      </c>
      <c r="G1409" s="1">
        <v>0</v>
      </c>
      <c r="H1409" s="1">
        <v>0</v>
      </c>
      <c r="I1409" s="1">
        <v>0</v>
      </c>
      <c r="J1409" s="32">
        <v>293548.26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32">
        <v>17344.16</v>
      </c>
      <c r="S1409" s="32">
        <v>30000</v>
      </c>
      <c r="T1409" s="32">
        <v>5990.78</v>
      </c>
      <c r="U1409" s="31"/>
      <c r="V1409" s="2" t="s">
        <v>1192</v>
      </c>
      <c r="W1409" s="10">
        <v>346883.2</v>
      </c>
      <c r="X1409" s="10">
        <v>0</v>
      </c>
      <c r="Y1409" s="10">
        <v>0</v>
      </c>
      <c r="Z1409" s="10">
        <v>0</v>
      </c>
      <c r="AA1409" s="10">
        <v>0</v>
      </c>
      <c r="AB1409" s="10">
        <v>293548.26</v>
      </c>
      <c r="AC1409" s="10">
        <v>0</v>
      </c>
      <c r="AD1409" s="10">
        <v>0</v>
      </c>
      <c r="AE1409" s="10">
        <v>0</v>
      </c>
      <c r="AF1409" s="10">
        <v>0</v>
      </c>
      <c r="AG1409" s="10">
        <v>0</v>
      </c>
      <c r="AH1409" s="10">
        <v>0</v>
      </c>
      <c r="AI1409" s="10">
        <v>0</v>
      </c>
      <c r="AJ1409" s="10">
        <v>17344.16</v>
      </c>
      <c r="AK1409" s="10">
        <v>30000</v>
      </c>
      <c r="AL1409" s="10">
        <v>5990.78</v>
      </c>
      <c r="AN1409" s="31">
        <f t="shared" si="599"/>
        <v>0</v>
      </c>
      <c r="AO1409" s="13">
        <f t="shared" si="600"/>
        <v>0</v>
      </c>
      <c r="AP1409" s="13">
        <f t="shared" si="601"/>
        <v>0</v>
      </c>
      <c r="AQ1409" s="13">
        <f t="shared" si="602"/>
        <v>0</v>
      </c>
      <c r="AR1409" s="13">
        <f t="shared" si="603"/>
        <v>0</v>
      </c>
    </row>
    <row r="1410" spans="1:44" x14ac:dyDescent="0.25">
      <c r="A1410" s="5">
        <f t="shared" ref="A1410:B1410" si="610">A1409+1</f>
        <v>1388</v>
      </c>
      <c r="B1410" s="26">
        <f t="shared" si="610"/>
        <v>153</v>
      </c>
      <c r="C1410" s="15" t="s">
        <v>106</v>
      </c>
      <c r="D1410" s="2" t="s">
        <v>1193</v>
      </c>
      <c r="E1410" s="30">
        <f t="shared" si="583"/>
        <v>11426657.189999999</v>
      </c>
      <c r="F1410" s="32">
        <v>3492707.09</v>
      </c>
      <c r="G1410" s="32">
        <v>1858348.69</v>
      </c>
      <c r="H1410" s="32">
        <v>774348.04</v>
      </c>
      <c r="I1410" s="32">
        <v>1154209.51</v>
      </c>
      <c r="J1410" s="32">
        <v>362143.07</v>
      </c>
      <c r="K1410" s="1">
        <v>0</v>
      </c>
      <c r="L1410" s="32">
        <v>228477.49</v>
      </c>
      <c r="M1410" s="1">
        <v>0</v>
      </c>
      <c r="N1410" s="32">
        <v>3045991.63</v>
      </c>
      <c r="O1410" s="1">
        <v>0</v>
      </c>
      <c r="P1410" s="1">
        <v>0</v>
      </c>
      <c r="Q1410" s="1">
        <v>0</v>
      </c>
      <c r="R1410" s="32">
        <v>332042.37</v>
      </c>
      <c r="S1410" s="32">
        <v>36283</v>
      </c>
      <c r="T1410" s="32">
        <v>142106.29999999999</v>
      </c>
      <c r="U1410" s="31"/>
      <c r="V1410" s="2" t="s">
        <v>1193</v>
      </c>
      <c r="W1410" s="10">
        <v>11169503.490000002</v>
      </c>
      <c r="X1410" s="10">
        <v>3336597.89</v>
      </c>
      <c r="Y1410" s="10">
        <v>1798402.75</v>
      </c>
      <c r="Z1410" s="10">
        <v>757838.36</v>
      </c>
      <c r="AA1410" s="10">
        <v>1124446.1599999999</v>
      </c>
      <c r="AB1410" s="10">
        <v>362350.83</v>
      </c>
      <c r="AC1410" s="10">
        <v>0</v>
      </c>
      <c r="AD1410" s="10">
        <v>212800.4</v>
      </c>
      <c r="AE1410" s="10">
        <v>0</v>
      </c>
      <c r="AF1410" s="10">
        <v>3016381.45</v>
      </c>
      <c r="AG1410" s="10">
        <v>0</v>
      </c>
      <c r="AH1410" s="10">
        <v>0</v>
      </c>
      <c r="AI1410" s="10">
        <v>0</v>
      </c>
      <c r="AJ1410" s="10">
        <v>314179.17000000004</v>
      </c>
      <c r="AK1410" s="10">
        <v>30000</v>
      </c>
      <c r="AL1410" s="10">
        <v>216506.47999999998</v>
      </c>
      <c r="AN1410" s="31">
        <f t="shared" si="599"/>
        <v>257153.69999999739</v>
      </c>
      <c r="AO1410" s="13">
        <f t="shared" si="600"/>
        <v>17863.199999999953</v>
      </c>
      <c r="AP1410" s="13">
        <f t="shared" si="601"/>
        <v>6283</v>
      </c>
      <c r="AQ1410" s="13">
        <f t="shared" si="602"/>
        <v>-74400.179999999993</v>
      </c>
      <c r="AR1410" s="13">
        <f t="shared" si="603"/>
        <v>307407.67999999743</v>
      </c>
    </row>
    <row r="1411" spans="1:44" x14ac:dyDescent="0.25">
      <c r="A1411" s="5">
        <f t="shared" ref="A1411:B1411" si="611">A1410+1</f>
        <v>1389</v>
      </c>
      <c r="B1411" s="26">
        <f t="shared" si="611"/>
        <v>154</v>
      </c>
      <c r="C1411" s="15" t="s">
        <v>106</v>
      </c>
      <c r="D1411" s="2" t="s">
        <v>1194</v>
      </c>
      <c r="E1411" s="30">
        <f t="shared" si="583"/>
        <v>5548939.3118006904</v>
      </c>
      <c r="F1411" s="32">
        <v>1668680.19</v>
      </c>
      <c r="G1411" s="32">
        <v>878159.1</v>
      </c>
      <c r="H1411" s="32">
        <v>363085.15</v>
      </c>
      <c r="I1411" s="32">
        <v>542979.18000000005</v>
      </c>
      <c r="J1411" s="32">
        <v>175427.55</v>
      </c>
      <c r="K1411" s="1">
        <v>0</v>
      </c>
      <c r="L1411" s="32">
        <v>110692.41</v>
      </c>
      <c r="M1411" s="1">
        <v>0</v>
      </c>
      <c r="N1411" s="32">
        <v>1451412.52</v>
      </c>
      <c r="O1411" s="1">
        <v>0</v>
      </c>
      <c r="P1411" s="1">
        <v>0</v>
      </c>
      <c r="Q1411" s="1">
        <v>0</v>
      </c>
      <c r="R1411" s="32">
        <v>251649.26</v>
      </c>
      <c r="S1411" s="32">
        <v>30549</v>
      </c>
      <c r="T1411" s="32">
        <v>76304.951800691211</v>
      </c>
      <c r="U1411" s="31"/>
      <c r="V1411" s="2" t="s">
        <v>1194</v>
      </c>
      <c r="W1411" s="10">
        <v>5514944.5599999996</v>
      </c>
      <c r="X1411" s="10">
        <v>1615540.73</v>
      </c>
      <c r="Y1411" s="10">
        <v>870765.07</v>
      </c>
      <c r="Z1411" s="10">
        <v>366936.24</v>
      </c>
      <c r="AA1411" s="10">
        <v>544443.38</v>
      </c>
      <c r="AB1411" s="10">
        <v>175445.94</v>
      </c>
      <c r="AC1411" s="10">
        <v>0</v>
      </c>
      <c r="AD1411" s="10">
        <v>103035.4</v>
      </c>
      <c r="AE1411" s="10">
        <v>0</v>
      </c>
      <c r="AF1411" s="10">
        <v>1460495.75</v>
      </c>
      <c r="AG1411" s="10">
        <v>0</v>
      </c>
      <c r="AH1411" s="10">
        <v>0</v>
      </c>
      <c r="AI1411" s="10">
        <v>0</v>
      </c>
      <c r="AJ1411" s="10">
        <v>243452.21000000002</v>
      </c>
      <c r="AK1411" s="10">
        <v>30000</v>
      </c>
      <c r="AL1411" s="10">
        <v>104829.84</v>
      </c>
      <c r="AN1411" s="31">
        <f t="shared" si="599"/>
        <v>33994.751800690778</v>
      </c>
      <c r="AO1411" s="13">
        <f t="shared" si="600"/>
        <v>8197.0499999999884</v>
      </c>
      <c r="AP1411" s="13">
        <f t="shared" si="601"/>
        <v>549</v>
      </c>
      <c r="AQ1411" s="13">
        <f t="shared" si="602"/>
        <v>-28524.888199308785</v>
      </c>
      <c r="AR1411" s="13">
        <f t="shared" si="603"/>
        <v>53773.589999999575</v>
      </c>
    </row>
    <row r="1412" spans="1:44" x14ac:dyDescent="0.25">
      <c r="A1412" s="5">
        <f t="shared" ref="A1412:B1412" si="612">A1411+1</f>
        <v>1390</v>
      </c>
      <c r="B1412" s="26">
        <f t="shared" si="612"/>
        <v>155</v>
      </c>
      <c r="C1412" s="15" t="s">
        <v>106</v>
      </c>
      <c r="D1412" s="2" t="s">
        <v>1195</v>
      </c>
      <c r="E1412" s="30">
        <f t="shared" si="583"/>
        <v>5717907.6799999997</v>
      </c>
      <c r="F1412" s="32">
        <v>1723887.34</v>
      </c>
      <c r="G1412" s="32">
        <v>905890.13</v>
      </c>
      <c r="H1412" s="32">
        <v>374877.22</v>
      </c>
      <c r="I1412" s="32">
        <v>560830.71</v>
      </c>
      <c r="J1412" s="32">
        <v>180795.54</v>
      </c>
      <c r="K1412" s="1">
        <v>0</v>
      </c>
      <c r="L1412" s="32">
        <v>114078.71</v>
      </c>
      <c r="M1412" s="1">
        <v>0</v>
      </c>
      <c r="N1412" s="32">
        <v>1498256.64</v>
      </c>
      <c r="O1412" s="1">
        <v>0</v>
      </c>
      <c r="P1412" s="1">
        <v>0</v>
      </c>
      <c r="Q1412" s="1">
        <v>0</v>
      </c>
      <c r="R1412" s="32">
        <v>251783.25</v>
      </c>
      <c r="S1412" s="32">
        <v>30699</v>
      </c>
      <c r="T1412" s="32">
        <v>76809.14</v>
      </c>
      <c r="U1412" s="31"/>
      <c r="V1412" s="2" t="s">
        <v>1195</v>
      </c>
      <c r="W1412" s="10">
        <v>5675309.1299999999</v>
      </c>
      <c r="X1412" s="10">
        <v>1665016.44</v>
      </c>
      <c r="Y1412" s="10">
        <v>897432.12</v>
      </c>
      <c r="Z1412" s="10">
        <v>378173.63</v>
      </c>
      <c r="AA1412" s="10">
        <v>561116.86</v>
      </c>
      <c r="AB1412" s="10">
        <v>180818.94</v>
      </c>
      <c r="AC1412" s="10">
        <v>0</v>
      </c>
      <c r="AD1412" s="10">
        <v>106190.85</v>
      </c>
      <c r="AE1412" s="10">
        <v>0</v>
      </c>
      <c r="AF1412" s="10">
        <v>1505223.24</v>
      </c>
      <c r="AG1412" s="10">
        <v>0</v>
      </c>
      <c r="AH1412" s="10">
        <v>0</v>
      </c>
      <c r="AI1412" s="10">
        <v>0</v>
      </c>
      <c r="AJ1412" s="10">
        <v>243296.83000000002</v>
      </c>
      <c r="AK1412" s="10">
        <v>30000</v>
      </c>
      <c r="AL1412" s="10">
        <v>108040.22</v>
      </c>
      <c r="AN1412" s="31">
        <f t="shared" si="599"/>
        <v>42598.549999999814</v>
      </c>
      <c r="AO1412" s="13">
        <f t="shared" si="600"/>
        <v>8486.4199999999837</v>
      </c>
      <c r="AP1412" s="13">
        <f t="shared" si="601"/>
        <v>699</v>
      </c>
      <c r="AQ1412" s="13">
        <f t="shared" si="602"/>
        <v>-31231.08</v>
      </c>
      <c r="AR1412" s="13">
        <f t="shared" si="603"/>
        <v>64644.209999999832</v>
      </c>
    </row>
    <row r="1413" spans="1:44" x14ac:dyDescent="0.25">
      <c r="A1413" s="5">
        <f t="shared" ref="A1413:B1413" si="613">A1412+1</f>
        <v>1391</v>
      </c>
      <c r="B1413" s="26">
        <f t="shared" si="613"/>
        <v>156</v>
      </c>
      <c r="C1413" s="15" t="s">
        <v>106</v>
      </c>
      <c r="D1413" s="2" t="s">
        <v>1196</v>
      </c>
      <c r="E1413" s="30">
        <f t="shared" si="583"/>
        <v>7182719.9999999991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>
        <v>6963033.0999999996</v>
      </c>
      <c r="N1413" s="1">
        <v>0</v>
      </c>
      <c r="O1413" s="1">
        <v>0</v>
      </c>
      <c r="P1413" s="1">
        <v>0</v>
      </c>
      <c r="Q1413" s="1">
        <v>0</v>
      </c>
      <c r="R1413" s="47">
        <v>47584.18</v>
      </c>
      <c r="S1413" s="32">
        <v>30000</v>
      </c>
      <c r="T1413" s="32">
        <v>142102.72</v>
      </c>
      <c r="U1413" s="31"/>
      <c r="V1413" s="2" t="s">
        <v>1196</v>
      </c>
      <c r="W1413" s="10">
        <v>7182720</v>
      </c>
      <c r="X1413" s="10">
        <v>0</v>
      </c>
      <c r="Y1413" s="10">
        <v>0</v>
      </c>
      <c r="Z1413" s="10">
        <v>0</v>
      </c>
      <c r="AA1413" s="10">
        <v>0</v>
      </c>
      <c r="AB1413" s="10">
        <v>0</v>
      </c>
      <c r="AC1413" s="10">
        <v>0</v>
      </c>
      <c r="AD1413" s="10">
        <v>0</v>
      </c>
      <c r="AE1413" s="10">
        <v>6657712.3200000003</v>
      </c>
      <c r="AF1413" s="10">
        <v>0</v>
      </c>
      <c r="AG1413" s="10">
        <v>0</v>
      </c>
      <c r="AH1413" s="10">
        <v>0</v>
      </c>
      <c r="AI1413" s="10">
        <v>0</v>
      </c>
      <c r="AJ1413" s="10">
        <v>359136</v>
      </c>
      <c r="AK1413" s="10">
        <v>30000</v>
      </c>
      <c r="AL1413" s="10">
        <v>135871.67999999999</v>
      </c>
      <c r="AN1413" s="31">
        <f t="shared" si="599"/>
        <v>0</v>
      </c>
      <c r="AO1413" s="13">
        <f t="shared" si="600"/>
        <v>-311551.82</v>
      </c>
      <c r="AP1413" s="13">
        <f t="shared" si="601"/>
        <v>0</v>
      </c>
      <c r="AQ1413" s="13">
        <f t="shared" si="602"/>
        <v>6231.0400000000081</v>
      </c>
      <c r="AR1413" s="13">
        <f t="shared" si="603"/>
        <v>305320.78000000003</v>
      </c>
    </row>
    <row r="1414" spans="1:44" x14ac:dyDescent="0.25">
      <c r="A1414" s="5">
        <f t="shared" ref="A1414:B1414" si="614">A1413+1</f>
        <v>1392</v>
      </c>
      <c r="B1414" s="26">
        <f t="shared" si="614"/>
        <v>157</v>
      </c>
      <c r="C1414" s="15" t="s">
        <v>106</v>
      </c>
      <c r="D1414" s="2" t="s">
        <v>1197</v>
      </c>
      <c r="E1414" s="30">
        <f t="shared" si="583"/>
        <v>7210333.5899999999</v>
      </c>
      <c r="F1414" s="32">
        <v>3061048.52</v>
      </c>
      <c r="G1414" s="32">
        <v>1616971.49</v>
      </c>
      <c r="H1414" s="32">
        <v>671807.3</v>
      </c>
      <c r="I1414" s="32">
        <v>1005779.13</v>
      </c>
      <c r="J1414" s="32">
        <v>319248.23</v>
      </c>
      <c r="K1414" s="1">
        <v>0</v>
      </c>
      <c r="L1414" s="32">
        <v>201409.05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32">
        <v>219066.86</v>
      </c>
      <c r="S1414" s="32">
        <v>24325</v>
      </c>
      <c r="T1414" s="32">
        <v>90678.01</v>
      </c>
      <c r="U1414" s="31"/>
      <c r="V1414" s="2" t="s">
        <v>1197</v>
      </c>
      <c r="W1414" s="10">
        <v>7052744.4499999993</v>
      </c>
      <c r="X1414" s="10">
        <v>2937118.7200000002</v>
      </c>
      <c r="Y1414" s="10">
        <v>1583086.29</v>
      </c>
      <c r="Z1414" s="10">
        <v>667105.03</v>
      </c>
      <c r="AA1414" s="10">
        <v>989820.16</v>
      </c>
      <c r="AB1414" s="10">
        <v>318967.84999999998</v>
      </c>
      <c r="AC1414" s="10">
        <v>0</v>
      </c>
      <c r="AD1414" s="10">
        <v>187322.56</v>
      </c>
      <c r="AE1414" s="10">
        <v>0</v>
      </c>
      <c r="AF1414" s="10">
        <v>0</v>
      </c>
      <c r="AG1414" s="10">
        <v>0</v>
      </c>
      <c r="AH1414" s="10">
        <v>0</v>
      </c>
      <c r="AI1414" s="10">
        <v>0</v>
      </c>
      <c r="AJ1414" s="10">
        <v>202927.52000000002</v>
      </c>
      <c r="AK1414" s="10">
        <v>30000</v>
      </c>
      <c r="AL1414" s="10">
        <v>136396.32</v>
      </c>
      <c r="AN1414" s="31">
        <f t="shared" si="599"/>
        <v>157589.1400000006</v>
      </c>
      <c r="AO1414" s="13">
        <f t="shared" si="600"/>
        <v>16139.339999999967</v>
      </c>
      <c r="AP1414" s="13">
        <f t="shared" si="601"/>
        <v>-5675</v>
      </c>
      <c r="AQ1414" s="13">
        <f t="shared" si="602"/>
        <v>-45718.310000000012</v>
      </c>
      <c r="AR1414" s="13">
        <f t="shared" si="603"/>
        <v>192843.11000000063</v>
      </c>
    </row>
    <row r="1415" spans="1:44" x14ac:dyDescent="0.25">
      <c r="A1415" s="5">
        <f t="shared" ref="A1415:B1415" si="615">A1414+1</f>
        <v>1393</v>
      </c>
      <c r="B1415" s="26">
        <f t="shared" si="615"/>
        <v>158</v>
      </c>
      <c r="C1415" s="15" t="s">
        <v>106</v>
      </c>
      <c r="D1415" s="2" t="s">
        <v>1198</v>
      </c>
      <c r="E1415" s="30">
        <f t="shared" si="583"/>
        <v>5171622.43</v>
      </c>
      <c r="F1415" s="32">
        <v>1538938.38</v>
      </c>
      <c r="G1415" s="32">
        <v>813721.48</v>
      </c>
      <c r="H1415" s="32">
        <v>336967.65</v>
      </c>
      <c r="I1415" s="32">
        <v>498548.21</v>
      </c>
      <c r="J1415" s="32">
        <v>163430.66</v>
      </c>
      <c r="K1415" s="1">
        <v>0</v>
      </c>
      <c r="L1415" s="32">
        <v>103120.89</v>
      </c>
      <c r="M1415" s="1">
        <v>0</v>
      </c>
      <c r="N1415" s="32">
        <v>1346791.19</v>
      </c>
      <c r="O1415" s="1">
        <v>0</v>
      </c>
      <c r="P1415" s="1">
        <v>0</v>
      </c>
      <c r="Q1415" s="1">
        <v>0</v>
      </c>
      <c r="R1415" s="32">
        <v>249605.58000000002</v>
      </c>
      <c r="S1415" s="32">
        <v>30698</v>
      </c>
      <c r="T1415" s="32">
        <v>89800.389999999985</v>
      </c>
      <c r="U1415" s="31"/>
      <c r="V1415" s="2" t="s">
        <v>1198</v>
      </c>
      <c r="W1415" s="10">
        <v>5155086.8500000006</v>
      </c>
      <c r="X1415" s="10">
        <v>1505058.41</v>
      </c>
      <c r="Y1415" s="10">
        <v>811215.89</v>
      </c>
      <c r="Z1415" s="10">
        <v>341842.5</v>
      </c>
      <c r="AA1415" s="10">
        <v>507210.39</v>
      </c>
      <c r="AB1415" s="10">
        <v>163447.67999999999</v>
      </c>
      <c r="AC1415" s="10">
        <v>0</v>
      </c>
      <c r="AD1415" s="10">
        <v>95989.1</v>
      </c>
      <c r="AE1415" s="10">
        <v>0</v>
      </c>
      <c r="AF1415" s="10">
        <v>1360616.53</v>
      </c>
      <c r="AG1415" s="10">
        <v>0</v>
      </c>
      <c r="AH1415" s="10">
        <v>0</v>
      </c>
      <c r="AI1415" s="10">
        <v>0</v>
      </c>
      <c r="AJ1415" s="10">
        <v>242045.53</v>
      </c>
      <c r="AK1415" s="10">
        <v>30000</v>
      </c>
      <c r="AL1415" s="10">
        <v>97660.82</v>
      </c>
      <c r="AN1415" s="31">
        <f t="shared" si="599"/>
        <v>16535.579999999143</v>
      </c>
      <c r="AO1415" s="13">
        <f t="shared" si="600"/>
        <v>7560.0500000000175</v>
      </c>
      <c r="AP1415" s="13">
        <f t="shared" si="601"/>
        <v>698</v>
      </c>
      <c r="AQ1415" s="13">
        <f t="shared" si="602"/>
        <v>-7860.4300000000221</v>
      </c>
      <c r="AR1415" s="13">
        <f t="shared" si="603"/>
        <v>16137.959999999148</v>
      </c>
    </row>
    <row r="1416" spans="1:44" x14ac:dyDescent="0.25">
      <c r="A1416" s="5">
        <f t="shared" ref="A1416:B1416" si="616">A1415+1</f>
        <v>1394</v>
      </c>
      <c r="B1416" s="26">
        <f t="shared" si="616"/>
        <v>159</v>
      </c>
      <c r="C1416" s="15" t="s">
        <v>106</v>
      </c>
      <c r="D1416" s="2" t="s">
        <v>1199</v>
      </c>
      <c r="E1416" s="30">
        <f t="shared" si="583"/>
        <v>11133137.630000001</v>
      </c>
      <c r="F1416" s="32">
        <v>3392412.42</v>
      </c>
      <c r="G1416" s="32">
        <v>1813879.19</v>
      </c>
      <c r="H1416" s="32">
        <v>760917.38</v>
      </c>
      <c r="I1416" s="32">
        <v>1130264.32</v>
      </c>
      <c r="J1416" s="32">
        <v>352616.49</v>
      </c>
      <c r="K1416" s="1">
        <v>0</v>
      </c>
      <c r="L1416" s="32">
        <v>222715.86</v>
      </c>
      <c r="M1416" s="1">
        <v>0</v>
      </c>
      <c r="N1416" s="32">
        <v>3022724.51</v>
      </c>
      <c r="O1416" s="1">
        <v>0</v>
      </c>
      <c r="P1416" s="1">
        <v>0</v>
      </c>
      <c r="Q1416" s="1">
        <v>0</v>
      </c>
      <c r="R1416" s="32">
        <v>192888.56</v>
      </c>
      <c r="S1416" s="32">
        <v>30000</v>
      </c>
      <c r="T1416" s="32">
        <v>214718.9</v>
      </c>
      <c r="U1416" s="31"/>
      <c r="V1416" s="2" t="s">
        <v>1199</v>
      </c>
      <c r="W1416" s="10">
        <v>10889135.109999998</v>
      </c>
      <c r="X1416" s="10">
        <v>3250652.31</v>
      </c>
      <c r="Y1416" s="10">
        <v>1752078.7</v>
      </c>
      <c r="Z1416" s="10">
        <v>738317.62</v>
      </c>
      <c r="AA1416" s="10">
        <v>1095482.18</v>
      </c>
      <c r="AB1416" s="10">
        <v>353017.23</v>
      </c>
      <c r="AC1416" s="10">
        <v>0</v>
      </c>
      <c r="AD1416" s="10">
        <v>207318.98</v>
      </c>
      <c r="AE1416" s="10">
        <v>0</v>
      </c>
      <c r="AF1416" s="10">
        <v>2938684.13</v>
      </c>
      <c r="AG1416" s="10">
        <v>0</v>
      </c>
      <c r="AH1416" s="10">
        <v>0</v>
      </c>
      <c r="AI1416" s="10">
        <v>0</v>
      </c>
      <c r="AJ1416" s="10">
        <v>312654.36</v>
      </c>
      <c r="AK1416" s="10">
        <v>30000</v>
      </c>
      <c r="AL1416" s="10">
        <v>210929.59999999998</v>
      </c>
      <c r="AN1416" s="31">
        <f t="shared" si="599"/>
        <v>244002.52000000328</v>
      </c>
      <c r="AO1416" s="13">
        <f t="shared" si="600"/>
        <v>-119765.79999999999</v>
      </c>
      <c r="AP1416" s="13">
        <f t="shared" si="601"/>
        <v>0</v>
      </c>
      <c r="AQ1416" s="13">
        <f t="shared" si="602"/>
        <v>3789.3000000000175</v>
      </c>
      <c r="AR1416" s="13">
        <f t="shared" si="603"/>
        <v>359979.02000000328</v>
      </c>
    </row>
    <row r="1417" spans="1:44" x14ac:dyDescent="0.25">
      <c r="A1417" s="5">
        <f t="shared" ref="A1417:B1417" si="617">A1416+1</f>
        <v>1395</v>
      </c>
      <c r="B1417" s="26">
        <f t="shared" si="617"/>
        <v>160</v>
      </c>
      <c r="C1417" s="15" t="s">
        <v>106</v>
      </c>
      <c r="D1417" s="2" t="s">
        <v>1448</v>
      </c>
      <c r="E1417" s="30">
        <f t="shared" si="583"/>
        <v>2571695.09</v>
      </c>
      <c r="F1417" s="1">
        <v>0</v>
      </c>
      <c r="G1417" s="32">
        <v>1791806.47</v>
      </c>
      <c r="H1417" s="1">
        <v>0</v>
      </c>
      <c r="I1417" s="1">
        <v>0</v>
      </c>
      <c r="J1417" s="32">
        <v>361021.78</v>
      </c>
      <c r="K1417" s="1">
        <v>0</v>
      </c>
      <c r="L1417" s="32">
        <v>227875.04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32">
        <v>117056.52</v>
      </c>
      <c r="S1417" s="32">
        <v>30000</v>
      </c>
      <c r="T1417" s="32">
        <v>43935.280000000006</v>
      </c>
      <c r="U1417" s="31"/>
      <c r="V1417" s="2" t="s">
        <v>1448</v>
      </c>
      <c r="W1417" s="10">
        <v>2571695.0900000003</v>
      </c>
      <c r="X1417" s="10">
        <v>0</v>
      </c>
      <c r="Y1417" s="10">
        <v>1791806.47</v>
      </c>
      <c r="Z1417" s="10">
        <v>0</v>
      </c>
      <c r="AA1417" s="10">
        <v>0</v>
      </c>
      <c r="AB1417" s="10">
        <v>361021.78</v>
      </c>
      <c r="AC1417" s="10">
        <v>0</v>
      </c>
      <c r="AD1417" s="10">
        <v>212019.87</v>
      </c>
      <c r="AE1417" s="10">
        <v>0</v>
      </c>
      <c r="AF1417" s="10">
        <v>0</v>
      </c>
      <c r="AG1417" s="10">
        <v>0</v>
      </c>
      <c r="AH1417" s="10">
        <v>0</v>
      </c>
      <c r="AI1417" s="10">
        <v>0</v>
      </c>
      <c r="AJ1417" s="10">
        <v>128584.75</v>
      </c>
      <c r="AK1417" s="10">
        <v>30000</v>
      </c>
      <c r="AL1417" s="10">
        <v>48262.220000000008</v>
      </c>
      <c r="AN1417" s="31">
        <f t="shared" si="599"/>
        <v>0</v>
      </c>
      <c r="AO1417" s="13">
        <f t="shared" si="600"/>
        <v>-11528.229999999996</v>
      </c>
      <c r="AP1417" s="13">
        <f t="shared" si="601"/>
        <v>0</v>
      </c>
      <c r="AQ1417" s="13">
        <f t="shared" si="602"/>
        <v>-4326.9400000000023</v>
      </c>
      <c r="AR1417" s="13">
        <f t="shared" si="603"/>
        <v>15855.169999999998</v>
      </c>
    </row>
    <row r="1418" spans="1:44" x14ac:dyDescent="0.25">
      <c r="A1418" s="5">
        <f t="shared" ref="A1418:B1418" si="618">A1417+1</f>
        <v>1396</v>
      </c>
      <c r="B1418" s="26">
        <f t="shared" si="618"/>
        <v>161</v>
      </c>
      <c r="C1418" s="15" t="s">
        <v>106</v>
      </c>
      <c r="D1418" s="2" t="s">
        <v>1449</v>
      </c>
      <c r="E1418" s="30">
        <f t="shared" si="583"/>
        <v>5196191.8499999996</v>
      </c>
      <c r="F1418" s="32">
        <v>3185581.83</v>
      </c>
      <c r="G1418" s="1">
        <v>0</v>
      </c>
      <c r="H1418" s="1">
        <v>0</v>
      </c>
      <c r="I1418" s="32">
        <v>1073553.19</v>
      </c>
      <c r="J1418" s="32">
        <v>345950.66</v>
      </c>
      <c r="K1418" s="1">
        <v>0</v>
      </c>
      <c r="L1418" s="32">
        <v>218293.29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32">
        <v>248831.53999999998</v>
      </c>
      <c r="S1418" s="32">
        <v>30000</v>
      </c>
      <c r="T1418" s="32">
        <v>93981.34</v>
      </c>
      <c r="U1418" s="31"/>
      <c r="V1418" s="2" t="s">
        <v>1449</v>
      </c>
      <c r="W1418" s="10">
        <v>5196191.8499999996</v>
      </c>
      <c r="X1418" s="10">
        <v>3185581.83</v>
      </c>
      <c r="Y1418" s="10">
        <v>0</v>
      </c>
      <c r="Z1418" s="10">
        <v>0</v>
      </c>
      <c r="AA1418" s="10">
        <v>1073553.19</v>
      </c>
      <c r="AB1418" s="10">
        <v>345950.66</v>
      </c>
      <c r="AC1418" s="10">
        <v>0</v>
      </c>
      <c r="AD1418" s="10">
        <v>203168.94</v>
      </c>
      <c r="AE1418" s="10">
        <v>0</v>
      </c>
      <c r="AF1418" s="10">
        <v>0</v>
      </c>
      <c r="AG1418" s="10">
        <v>0</v>
      </c>
      <c r="AH1418" s="10">
        <v>0</v>
      </c>
      <c r="AI1418" s="10">
        <v>0</v>
      </c>
      <c r="AJ1418" s="10">
        <v>259809.58999999997</v>
      </c>
      <c r="AK1418" s="10">
        <v>30000</v>
      </c>
      <c r="AL1418" s="10">
        <v>98127.64</v>
      </c>
      <c r="AN1418" s="31">
        <f t="shared" si="599"/>
        <v>0</v>
      </c>
      <c r="AO1418" s="13">
        <f t="shared" si="600"/>
        <v>-10978.049999999988</v>
      </c>
      <c r="AP1418" s="13">
        <f t="shared" si="601"/>
        <v>0</v>
      </c>
      <c r="AQ1418" s="13">
        <f t="shared" si="602"/>
        <v>-4146.3000000000029</v>
      </c>
      <c r="AR1418" s="13">
        <f t="shared" si="603"/>
        <v>15124.349999999991</v>
      </c>
    </row>
    <row r="1419" spans="1:44" x14ac:dyDescent="0.25">
      <c r="A1419" s="5">
        <f t="shared" ref="A1419:B1419" si="619">A1418+1</f>
        <v>1397</v>
      </c>
      <c r="B1419" s="26">
        <f t="shared" si="619"/>
        <v>162</v>
      </c>
      <c r="C1419" s="15" t="s">
        <v>106</v>
      </c>
      <c r="D1419" s="2" t="s">
        <v>1450</v>
      </c>
      <c r="E1419" s="30">
        <f t="shared" si="583"/>
        <v>3095385.5799999996</v>
      </c>
      <c r="F1419" s="32">
        <v>1666737.64</v>
      </c>
      <c r="G1419" s="32">
        <v>898359.85</v>
      </c>
      <c r="H1419" s="1">
        <v>0</v>
      </c>
      <c r="I1419" s="1">
        <v>0</v>
      </c>
      <c r="J1419" s="32">
        <v>181005.86</v>
      </c>
      <c r="K1419" s="1">
        <v>0</v>
      </c>
      <c r="L1419" s="32">
        <v>114237.81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32">
        <v>149001.47999999998</v>
      </c>
      <c r="S1419" s="32">
        <v>30000</v>
      </c>
      <c r="T1419" s="32">
        <v>56042.94</v>
      </c>
      <c r="U1419" s="31"/>
      <c r="V1419" s="2" t="s">
        <v>1450</v>
      </c>
      <c r="W1419" s="10">
        <v>3095385.5799999996</v>
      </c>
      <c r="X1419" s="10">
        <v>1666737.64</v>
      </c>
      <c r="Y1419" s="10">
        <v>898359.85</v>
      </c>
      <c r="Z1419" s="10">
        <v>0</v>
      </c>
      <c r="AA1419" s="10">
        <v>0</v>
      </c>
      <c r="AB1419" s="10">
        <v>181005.86</v>
      </c>
      <c r="AC1419" s="10">
        <v>0</v>
      </c>
      <c r="AD1419" s="10">
        <v>106300.62</v>
      </c>
      <c r="AE1419" s="10">
        <v>0</v>
      </c>
      <c r="AF1419" s="10">
        <v>0</v>
      </c>
      <c r="AG1419" s="10">
        <v>0</v>
      </c>
      <c r="AH1419" s="10">
        <v>0</v>
      </c>
      <c r="AI1419" s="10">
        <v>0</v>
      </c>
      <c r="AJ1419" s="10">
        <v>154769.26999999999</v>
      </c>
      <c r="AK1419" s="10">
        <v>30000</v>
      </c>
      <c r="AL1419" s="10">
        <v>58212.340000000004</v>
      </c>
      <c r="AN1419" s="31">
        <f t="shared" si="599"/>
        <v>0</v>
      </c>
      <c r="AO1419" s="13">
        <f t="shared" si="600"/>
        <v>-5767.7900000000081</v>
      </c>
      <c r="AP1419" s="13">
        <f t="shared" si="601"/>
        <v>0</v>
      </c>
      <c r="AQ1419" s="13">
        <f t="shared" si="602"/>
        <v>-2169.4000000000015</v>
      </c>
      <c r="AR1419" s="13">
        <f t="shared" si="603"/>
        <v>7937.1900000000096</v>
      </c>
    </row>
    <row r="1420" spans="1:44" x14ac:dyDescent="0.25">
      <c r="A1420" s="5">
        <f t="shared" ref="A1420:B1420" si="620">A1419+1</f>
        <v>1398</v>
      </c>
      <c r="B1420" s="26">
        <f t="shared" si="620"/>
        <v>163</v>
      </c>
      <c r="C1420" s="15" t="s">
        <v>106</v>
      </c>
      <c r="D1420" s="2" t="s">
        <v>1200</v>
      </c>
      <c r="E1420" s="30">
        <f t="shared" si="583"/>
        <v>1804464.81</v>
      </c>
      <c r="F1420" s="1">
        <v>253108.35</v>
      </c>
      <c r="G1420" s="1">
        <v>152884.6</v>
      </c>
      <c r="H1420" s="1">
        <v>41702.33</v>
      </c>
      <c r="I1420" s="1">
        <v>0</v>
      </c>
      <c r="J1420" s="1">
        <v>0</v>
      </c>
      <c r="K1420" s="1">
        <v>0</v>
      </c>
      <c r="L1420" s="1">
        <v>113647.83</v>
      </c>
      <c r="M1420" s="1">
        <v>0</v>
      </c>
      <c r="N1420" s="1">
        <v>0</v>
      </c>
      <c r="O1420" s="1">
        <v>0</v>
      </c>
      <c r="P1420" s="1">
        <v>0</v>
      </c>
      <c r="Q1420" s="1">
        <v>1097149.47</v>
      </c>
      <c r="R1420" s="32">
        <v>84444.790000000008</v>
      </c>
      <c r="S1420" s="1">
        <v>30000</v>
      </c>
      <c r="T1420" s="32">
        <v>31527.439999999999</v>
      </c>
      <c r="U1420" s="31"/>
      <c r="V1420" s="2" t="s">
        <v>1200</v>
      </c>
      <c r="W1420" s="10">
        <v>1819749.8800000001</v>
      </c>
      <c r="X1420" s="10">
        <v>253108.35</v>
      </c>
      <c r="Y1420" s="10">
        <v>152884.6</v>
      </c>
      <c r="Z1420" s="10">
        <v>41702.33</v>
      </c>
      <c r="AA1420" s="10">
        <v>0</v>
      </c>
      <c r="AB1420" s="10">
        <v>0</v>
      </c>
      <c r="AC1420" s="10">
        <v>0</v>
      </c>
      <c r="AD1420" s="10">
        <v>105711.99</v>
      </c>
      <c r="AE1420" s="10">
        <v>0</v>
      </c>
      <c r="AF1420" s="10">
        <v>0</v>
      </c>
      <c r="AG1420" s="10">
        <v>0</v>
      </c>
      <c r="AH1420" s="10">
        <v>0</v>
      </c>
      <c r="AI1420" s="10">
        <v>1097149.47</v>
      </c>
      <c r="AJ1420" s="10">
        <v>105508.32</v>
      </c>
      <c r="AK1420" s="10">
        <v>30000</v>
      </c>
      <c r="AL1420" s="10">
        <v>33684.82</v>
      </c>
      <c r="AN1420" s="31">
        <f t="shared" si="599"/>
        <v>-15285.070000000065</v>
      </c>
      <c r="AO1420" s="13">
        <f t="shared" si="600"/>
        <v>-21063.53</v>
      </c>
      <c r="AP1420" s="13">
        <f t="shared" si="601"/>
        <v>0</v>
      </c>
      <c r="AQ1420" s="13">
        <f t="shared" si="602"/>
        <v>-2157.380000000001</v>
      </c>
      <c r="AR1420" s="13">
        <f t="shared" si="603"/>
        <v>7935.8399999999347</v>
      </c>
    </row>
    <row r="1421" spans="1:44" x14ac:dyDescent="0.25">
      <c r="A1421" s="5">
        <f t="shared" ref="A1421:B1421" si="621">A1420+1</f>
        <v>1399</v>
      </c>
      <c r="B1421" s="26">
        <f t="shared" si="621"/>
        <v>164</v>
      </c>
      <c r="C1421" s="15" t="s">
        <v>106</v>
      </c>
      <c r="D1421" s="2" t="s">
        <v>1201</v>
      </c>
      <c r="E1421" s="30">
        <f t="shared" si="583"/>
        <v>4865380.6100000003</v>
      </c>
      <c r="F1421" s="1">
        <v>1053037.98</v>
      </c>
      <c r="G1421" s="1">
        <v>384958.79</v>
      </c>
      <c r="H1421" s="1">
        <v>148461</v>
      </c>
      <c r="I1421" s="1">
        <v>594845.28</v>
      </c>
      <c r="J1421" s="1">
        <v>0</v>
      </c>
      <c r="K1421" s="1">
        <v>0</v>
      </c>
      <c r="L1421" s="1">
        <v>261305.99</v>
      </c>
      <c r="M1421" s="1">
        <v>0</v>
      </c>
      <c r="N1421" s="1">
        <v>0</v>
      </c>
      <c r="O1421" s="1">
        <v>0</v>
      </c>
      <c r="P1421" s="1">
        <v>0</v>
      </c>
      <c r="Q1421" s="1">
        <v>2075769.85</v>
      </c>
      <c r="R1421" s="32">
        <v>230122.65999999997</v>
      </c>
      <c r="S1421" s="1">
        <v>30000</v>
      </c>
      <c r="T1421" s="32">
        <v>86879.06</v>
      </c>
      <c r="U1421" s="31"/>
      <c r="V1421" s="2" t="s">
        <v>1201</v>
      </c>
      <c r="W1421" s="10">
        <v>4865380.6099999994</v>
      </c>
      <c r="X1421" s="10">
        <v>1053037.98</v>
      </c>
      <c r="Y1421" s="10">
        <v>384958.79</v>
      </c>
      <c r="Z1421" s="10">
        <v>148461</v>
      </c>
      <c r="AA1421" s="10">
        <v>594845.28</v>
      </c>
      <c r="AB1421" s="10">
        <v>0</v>
      </c>
      <c r="AC1421" s="10">
        <v>0</v>
      </c>
      <c r="AD1421" s="10">
        <v>243196.43</v>
      </c>
      <c r="AE1421" s="10">
        <v>0</v>
      </c>
      <c r="AF1421" s="10">
        <v>0</v>
      </c>
      <c r="AG1421" s="10">
        <v>0</v>
      </c>
      <c r="AH1421" s="10">
        <v>0</v>
      </c>
      <c r="AI1421" s="10">
        <v>2075769.85</v>
      </c>
      <c r="AJ1421" s="10">
        <v>243269.02</v>
      </c>
      <c r="AK1421" s="10">
        <v>30000</v>
      </c>
      <c r="AL1421" s="10">
        <v>91842.260000000009</v>
      </c>
      <c r="AN1421" s="31">
        <f t="shared" si="599"/>
        <v>0</v>
      </c>
      <c r="AO1421" s="13">
        <f t="shared" si="600"/>
        <v>-13146.360000000015</v>
      </c>
      <c r="AP1421" s="13">
        <f t="shared" si="601"/>
        <v>0</v>
      </c>
      <c r="AQ1421" s="13">
        <f t="shared" si="602"/>
        <v>-4963.2000000000116</v>
      </c>
      <c r="AR1421" s="13">
        <f t="shared" si="603"/>
        <v>18109.560000000027</v>
      </c>
    </row>
    <row r="1422" spans="1:44" x14ac:dyDescent="0.25">
      <c r="A1422" s="5">
        <f t="shared" ref="A1422:B1422" si="622">A1421+1</f>
        <v>1400</v>
      </c>
      <c r="B1422" s="26">
        <f t="shared" si="622"/>
        <v>165</v>
      </c>
      <c r="C1422" s="15" t="s">
        <v>106</v>
      </c>
      <c r="D1422" s="2" t="s">
        <v>1202</v>
      </c>
      <c r="E1422" s="30">
        <f t="shared" si="583"/>
        <v>2280137.6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  <c r="O1422" s="1">
        <v>0</v>
      </c>
      <c r="P1422" s="1">
        <v>0</v>
      </c>
      <c r="Q1422" s="1">
        <v>2093408.1</v>
      </c>
      <c r="R1422" s="32">
        <v>114006.88</v>
      </c>
      <c r="S1422" s="1">
        <v>30000</v>
      </c>
      <c r="T1422" s="32">
        <v>42722.62</v>
      </c>
      <c r="U1422" s="31"/>
      <c r="V1422" s="2" t="s">
        <v>1202</v>
      </c>
      <c r="W1422" s="10">
        <f>SUBTOTAL(9,X1422:AL1422)</f>
        <v>2280137.6</v>
      </c>
      <c r="X1422" s="10">
        <v>0</v>
      </c>
      <c r="Y1422" s="10">
        <v>0</v>
      </c>
      <c r="Z1422" s="10">
        <v>0</v>
      </c>
      <c r="AA1422" s="10">
        <v>0</v>
      </c>
      <c r="AB1422" s="10">
        <v>0</v>
      </c>
      <c r="AC1422" s="10">
        <v>0</v>
      </c>
      <c r="AD1422" s="10">
        <v>0</v>
      </c>
      <c r="AE1422" s="10">
        <v>0</v>
      </c>
      <c r="AF1422" s="10">
        <v>0</v>
      </c>
      <c r="AG1422" s="10">
        <v>0</v>
      </c>
      <c r="AH1422" s="10">
        <v>0</v>
      </c>
      <c r="AI1422" s="10">
        <v>2093408.1</v>
      </c>
      <c r="AJ1422" s="10">
        <v>114006.88</v>
      </c>
      <c r="AK1422" s="10">
        <v>30000</v>
      </c>
      <c r="AL1422" s="10">
        <v>42722.62</v>
      </c>
      <c r="AN1422" s="31">
        <f t="shared" si="599"/>
        <v>0</v>
      </c>
      <c r="AO1422" s="13">
        <f t="shared" si="600"/>
        <v>0</v>
      </c>
      <c r="AP1422" s="13">
        <f t="shared" si="601"/>
        <v>0</v>
      </c>
      <c r="AQ1422" s="13">
        <f t="shared" si="602"/>
        <v>0</v>
      </c>
      <c r="AR1422" s="13">
        <f t="shared" si="603"/>
        <v>0</v>
      </c>
    </row>
    <row r="1423" spans="1:44" x14ac:dyDescent="0.25">
      <c r="A1423" s="5">
        <f t="shared" ref="A1423:B1423" si="623">A1422+1</f>
        <v>1401</v>
      </c>
      <c r="B1423" s="26">
        <f t="shared" si="623"/>
        <v>166</v>
      </c>
      <c r="C1423" s="15" t="s">
        <v>106</v>
      </c>
      <c r="D1423" s="2" t="s">
        <v>1451</v>
      </c>
      <c r="E1423" s="30">
        <f t="shared" si="583"/>
        <v>1935135.6400000001</v>
      </c>
      <c r="F1423" s="1">
        <v>232169.49</v>
      </c>
      <c r="G1423" s="1">
        <v>84874.14</v>
      </c>
      <c r="H1423" s="1">
        <v>32732.07</v>
      </c>
      <c r="I1423" s="1">
        <v>131149.03</v>
      </c>
      <c r="J1423" s="1">
        <v>0</v>
      </c>
      <c r="K1423" s="1">
        <v>0</v>
      </c>
      <c r="L1423" s="1">
        <v>57640.63</v>
      </c>
      <c r="M1423" s="1">
        <v>0</v>
      </c>
      <c r="N1423" s="1">
        <v>286166.73</v>
      </c>
      <c r="O1423" s="1">
        <v>0</v>
      </c>
      <c r="P1423" s="1">
        <v>493843.66</v>
      </c>
      <c r="Q1423" s="1">
        <v>457657.21</v>
      </c>
      <c r="R1423" s="32">
        <v>93829.36</v>
      </c>
      <c r="S1423" s="32">
        <v>30000</v>
      </c>
      <c r="T1423" s="32">
        <v>35073.32</v>
      </c>
      <c r="U1423" s="31"/>
      <c r="V1423" s="2" t="s">
        <v>1451</v>
      </c>
      <c r="W1423" s="10">
        <v>1935135.64</v>
      </c>
      <c r="X1423" s="10">
        <v>232169.49</v>
      </c>
      <c r="Y1423" s="10">
        <v>84874.14</v>
      </c>
      <c r="Z1423" s="10">
        <v>32732.07</v>
      </c>
      <c r="AA1423" s="10">
        <v>131149.03</v>
      </c>
      <c r="AB1423" s="10">
        <v>0</v>
      </c>
      <c r="AC1423" s="10">
        <v>0</v>
      </c>
      <c r="AD1423" s="10">
        <v>53618.96</v>
      </c>
      <c r="AE1423" s="10">
        <v>0</v>
      </c>
      <c r="AF1423" s="10">
        <v>286166.73</v>
      </c>
      <c r="AG1423" s="10">
        <v>0</v>
      </c>
      <c r="AH1423" s="10">
        <v>493843.66</v>
      </c>
      <c r="AI1423" s="10">
        <v>457657.21</v>
      </c>
      <c r="AJ1423" s="10">
        <v>96756.77</v>
      </c>
      <c r="AK1423" s="10">
        <v>30000</v>
      </c>
      <c r="AL1423" s="10">
        <v>36167.58</v>
      </c>
      <c r="AN1423" s="31">
        <f t="shared" si="599"/>
        <v>0</v>
      </c>
      <c r="AO1423" s="13">
        <f t="shared" si="600"/>
        <v>-2927.4100000000035</v>
      </c>
      <c r="AP1423" s="13">
        <f t="shared" si="601"/>
        <v>0</v>
      </c>
      <c r="AQ1423" s="13">
        <f t="shared" si="602"/>
        <v>-1094.260000000002</v>
      </c>
      <c r="AR1423" s="13">
        <f t="shared" si="603"/>
        <v>4021.6700000000055</v>
      </c>
    </row>
    <row r="1424" spans="1:44" x14ac:dyDescent="0.25">
      <c r="A1424" s="5">
        <f t="shared" ref="A1424:B1424" si="624">A1423+1</f>
        <v>1402</v>
      </c>
      <c r="B1424" s="26">
        <f t="shared" si="624"/>
        <v>167</v>
      </c>
      <c r="C1424" s="15" t="s">
        <v>106</v>
      </c>
      <c r="D1424" s="2" t="s">
        <v>1203</v>
      </c>
      <c r="E1424" s="30">
        <f t="shared" si="583"/>
        <v>11115737.110000001</v>
      </c>
      <c r="F1424" s="32">
        <v>3387022.58</v>
      </c>
      <c r="G1424" s="32">
        <v>1810961.83</v>
      </c>
      <c r="H1424" s="32">
        <v>759650.67</v>
      </c>
      <c r="I1424" s="32">
        <v>1128430.28</v>
      </c>
      <c r="J1424" s="32">
        <v>352063.76</v>
      </c>
      <c r="K1424" s="1">
        <v>0</v>
      </c>
      <c r="L1424" s="32">
        <v>222366.83</v>
      </c>
      <c r="M1424" s="1">
        <v>0</v>
      </c>
      <c r="N1424" s="32">
        <v>3017597.55</v>
      </c>
      <c r="O1424" s="1">
        <v>0</v>
      </c>
      <c r="P1424" s="1">
        <v>0</v>
      </c>
      <c r="Q1424" s="1">
        <v>0</v>
      </c>
      <c r="R1424" s="32">
        <v>193274.05</v>
      </c>
      <c r="S1424" s="32">
        <v>30000</v>
      </c>
      <c r="T1424" s="32">
        <v>214369.56</v>
      </c>
      <c r="U1424" s="31"/>
      <c r="V1424" s="2" t="s">
        <v>1203</v>
      </c>
      <c r="W1424" s="10">
        <v>10873351.23</v>
      </c>
      <c r="X1424" s="10">
        <v>3245557.25</v>
      </c>
      <c r="Y1424" s="10">
        <v>1749332.49</v>
      </c>
      <c r="Z1424" s="10">
        <v>737160.39</v>
      </c>
      <c r="AA1424" s="10">
        <v>1093765.1200000001</v>
      </c>
      <c r="AB1424" s="10">
        <v>352463.92</v>
      </c>
      <c r="AC1424" s="10">
        <v>0</v>
      </c>
      <c r="AD1424" s="10">
        <v>206994.04</v>
      </c>
      <c r="AE1424" s="10">
        <v>0</v>
      </c>
      <c r="AF1424" s="10">
        <v>2934078.06</v>
      </c>
      <c r="AG1424" s="10">
        <v>0</v>
      </c>
      <c r="AH1424" s="10">
        <v>0</v>
      </c>
      <c r="AI1424" s="10">
        <v>0</v>
      </c>
      <c r="AJ1424" s="10">
        <v>313400.98</v>
      </c>
      <c r="AK1424" s="10">
        <v>30000</v>
      </c>
      <c r="AL1424" s="10">
        <v>210598.97999999998</v>
      </c>
      <c r="AN1424" s="31">
        <f t="shared" si="599"/>
        <v>242385.88000000082</v>
      </c>
      <c r="AO1424" s="13">
        <f t="shared" si="600"/>
        <v>-120126.93</v>
      </c>
      <c r="AP1424" s="13">
        <f t="shared" si="601"/>
        <v>0</v>
      </c>
      <c r="AQ1424" s="13">
        <f t="shared" si="602"/>
        <v>3770.5800000000163</v>
      </c>
      <c r="AR1424" s="13">
        <f t="shared" si="603"/>
        <v>358742.2300000008</v>
      </c>
    </row>
    <row r="1425" spans="1:44" x14ac:dyDescent="0.25">
      <c r="A1425" s="5">
        <f t="shared" ref="A1425:B1425" si="625">A1424+1</f>
        <v>1403</v>
      </c>
      <c r="B1425" s="26">
        <f t="shared" si="625"/>
        <v>168</v>
      </c>
      <c r="C1425" s="15" t="s">
        <v>106</v>
      </c>
      <c r="D1425" s="2" t="s">
        <v>1204</v>
      </c>
      <c r="E1425" s="30">
        <f t="shared" si="583"/>
        <v>11296611.090000002</v>
      </c>
      <c r="F1425" s="32">
        <v>3442912.7</v>
      </c>
      <c r="G1425" s="32">
        <v>1841151.17</v>
      </c>
      <c r="H1425" s="32">
        <v>772350.27</v>
      </c>
      <c r="I1425" s="32">
        <v>1147358.8600000001</v>
      </c>
      <c r="J1425" s="32">
        <v>357809.18</v>
      </c>
      <c r="K1425" s="1">
        <v>0</v>
      </c>
      <c r="L1425" s="32">
        <v>225994.95</v>
      </c>
      <c r="M1425" s="1">
        <v>0</v>
      </c>
      <c r="N1425" s="32">
        <v>3069469.7</v>
      </c>
      <c r="O1425" s="1">
        <v>0</v>
      </c>
      <c r="P1425" s="1">
        <v>0</v>
      </c>
      <c r="Q1425" s="1">
        <v>0</v>
      </c>
      <c r="R1425" s="32">
        <v>191610.34000000003</v>
      </c>
      <c r="S1425" s="32">
        <v>30000</v>
      </c>
      <c r="T1425" s="32">
        <v>217953.91999999998</v>
      </c>
      <c r="U1425" s="31"/>
      <c r="V1425" s="2" t="s">
        <v>1204</v>
      </c>
      <c r="W1425" s="10">
        <v>11041634.529999999</v>
      </c>
      <c r="X1425" s="10">
        <v>3298519.03</v>
      </c>
      <c r="Y1425" s="10">
        <v>1777878.52</v>
      </c>
      <c r="Z1425" s="10">
        <v>749189.55</v>
      </c>
      <c r="AA1425" s="10">
        <v>1111613.45</v>
      </c>
      <c r="AB1425" s="10">
        <v>358215.52</v>
      </c>
      <c r="AC1425" s="10">
        <v>0</v>
      </c>
      <c r="AD1425" s="10">
        <v>210371.81</v>
      </c>
      <c r="AE1425" s="10">
        <v>0</v>
      </c>
      <c r="AF1425" s="10">
        <v>2981957.05</v>
      </c>
      <c r="AG1425" s="10">
        <v>0</v>
      </c>
      <c r="AH1425" s="10">
        <v>0</v>
      </c>
      <c r="AI1425" s="10">
        <v>0</v>
      </c>
      <c r="AJ1425" s="10">
        <v>309854</v>
      </c>
      <c r="AK1425" s="10">
        <v>30000</v>
      </c>
      <c r="AL1425" s="10">
        <v>214035.59999999998</v>
      </c>
      <c r="AN1425" s="31">
        <f t="shared" si="599"/>
        <v>254976.56000000238</v>
      </c>
      <c r="AO1425" s="13">
        <f t="shared" si="600"/>
        <v>-118243.65999999997</v>
      </c>
      <c r="AP1425" s="13">
        <f t="shared" si="601"/>
        <v>0</v>
      </c>
      <c r="AQ1425" s="13">
        <f t="shared" si="602"/>
        <v>3918.320000000007</v>
      </c>
      <c r="AR1425" s="13">
        <f t="shared" si="603"/>
        <v>369301.90000000235</v>
      </c>
    </row>
    <row r="1426" spans="1:44" x14ac:dyDescent="0.25">
      <c r="A1426" s="5">
        <f t="shared" ref="A1426:B1426" si="626">A1425+1</f>
        <v>1404</v>
      </c>
      <c r="B1426" s="26">
        <f t="shared" si="626"/>
        <v>169</v>
      </c>
      <c r="C1426" s="15" t="s">
        <v>106</v>
      </c>
      <c r="D1426" s="2" t="s">
        <v>1452</v>
      </c>
      <c r="E1426" s="30">
        <f t="shared" si="583"/>
        <v>233757.88999999998</v>
      </c>
      <c r="F1426" s="1">
        <v>0</v>
      </c>
      <c r="G1426" s="1">
        <v>0</v>
      </c>
      <c r="H1426" s="1">
        <v>0</v>
      </c>
      <c r="I1426" s="1">
        <v>0</v>
      </c>
      <c r="J1426" s="32">
        <v>188228.6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32">
        <v>11687.89</v>
      </c>
      <c r="S1426" s="32">
        <v>30000</v>
      </c>
      <c r="T1426" s="32">
        <v>3841.4</v>
      </c>
      <c r="U1426" s="31"/>
      <c r="V1426" s="2" t="s">
        <v>1452</v>
      </c>
      <c r="W1426" s="10">
        <v>233757.88999999998</v>
      </c>
      <c r="X1426" s="10">
        <v>0</v>
      </c>
      <c r="Y1426" s="10">
        <v>0</v>
      </c>
      <c r="Z1426" s="10">
        <v>0</v>
      </c>
      <c r="AA1426" s="10">
        <v>0</v>
      </c>
      <c r="AB1426" s="10">
        <v>188228.6</v>
      </c>
      <c r="AC1426" s="10">
        <v>0</v>
      </c>
      <c r="AD1426" s="10">
        <v>0</v>
      </c>
      <c r="AE1426" s="10">
        <v>0</v>
      </c>
      <c r="AF1426" s="10">
        <v>0</v>
      </c>
      <c r="AG1426" s="10">
        <v>0</v>
      </c>
      <c r="AH1426" s="10">
        <v>0</v>
      </c>
      <c r="AI1426" s="10">
        <v>0</v>
      </c>
      <c r="AJ1426" s="10">
        <v>11687.89</v>
      </c>
      <c r="AK1426" s="10">
        <v>30000</v>
      </c>
      <c r="AL1426" s="10">
        <v>3841.4</v>
      </c>
      <c r="AN1426" s="31">
        <f t="shared" si="599"/>
        <v>0</v>
      </c>
      <c r="AO1426" s="13">
        <f t="shared" si="600"/>
        <v>0</v>
      </c>
      <c r="AP1426" s="13">
        <f t="shared" si="601"/>
        <v>0</v>
      </c>
      <c r="AQ1426" s="13">
        <f t="shared" si="602"/>
        <v>0</v>
      </c>
      <c r="AR1426" s="13">
        <f t="shared" si="603"/>
        <v>0</v>
      </c>
    </row>
    <row r="1427" spans="1:44" x14ac:dyDescent="0.25">
      <c r="A1427" s="5">
        <f t="shared" ref="A1427:B1427" si="627">A1426+1</f>
        <v>1405</v>
      </c>
      <c r="B1427" s="26">
        <f t="shared" si="627"/>
        <v>170</v>
      </c>
      <c r="C1427" s="15" t="s">
        <v>106</v>
      </c>
      <c r="D1427" s="2" t="s">
        <v>1453</v>
      </c>
      <c r="E1427" s="30">
        <f t="shared" si="583"/>
        <v>371444.51</v>
      </c>
      <c r="F1427" s="1">
        <v>0</v>
      </c>
      <c r="G1427" s="1">
        <v>0</v>
      </c>
      <c r="H1427" s="1">
        <v>0</v>
      </c>
      <c r="I1427" s="1">
        <v>0</v>
      </c>
      <c r="J1427" s="32">
        <v>316414.84000000003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32">
        <v>18572.23</v>
      </c>
      <c r="S1427" s="32">
        <v>30000</v>
      </c>
      <c r="T1427" s="32">
        <v>6457.44</v>
      </c>
      <c r="U1427" s="31"/>
      <c r="V1427" s="2" t="s">
        <v>1453</v>
      </c>
      <c r="W1427" s="10">
        <v>371444.51</v>
      </c>
      <c r="X1427" s="10">
        <v>0</v>
      </c>
      <c r="Y1427" s="10">
        <v>0</v>
      </c>
      <c r="Z1427" s="10">
        <v>0</v>
      </c>
      <c r="AA1427" s="10">
        <v>0</v>
      </c>
      <c r="AB1427" s="10">
        <v>316414.84000000003</v>
      </c>
      <c r="AC1427" s="10">
        <v>0</v>
      </c>
      <c r="AD1427" s="10">
        <v>0</v>
      </c>
      <c r="AE1427" s="10">
        <v>0</v>
      </c>
      <c r="AF1427" s="10">
        <v>0</v>
      </c>
      <c r="AG1427" s="10">
        <v>0</v>
      </c>
      <c r="AH1427" s="10">
        <v>0</v>
      </c>
      <c r="AI1427" s="10">
        <v>0</v>
      </c>
      <c r="AJ1427" s="10">
        <v>18572.23</v>
      </c>
      <c r="AK1427" s="10">
        <v>30000</v>
      </c>
      <c r="AL1427" s="10">
        <v>6457.44</v>
      </c>
      <c r="AN1427" s="31">
        <f t="shared" si="599"/>
        <v>0</v>
      </c>
      <c r="AO1427" s="13">
        <f t="shared" si="600"/>
        <v>0</v>
      </c>
      <c r="AP1427" s="13">
        <f t="shared" si="601"/>
        <v>0</v>
      </c>
      <c r="AQ1427" s="13">
        <f t="shared" si="602"/>
        <v>0</v>
      </c>
      <c r="AR1427" s="13">
        <f t="shared" si="603"/>
        <v>0</v>
      </c>
    </row>
    <row r="1428" spans="1:44" x14ac:dyDescent="0.25">
      <c r="A1428" s="5">
        <f t="shared" ref="A1428:B1428" si="628">A1427+1</f>
        <v>1406</v>
      </c>
      <c r="B1428" s="26">
        <f t="shared" si="628"/>
        <v>171</v>
      </c>
      <c r="C1428" s="15" t="s">
        <v>106</v>
      </c>
      <c r="D1428" s="2" t="s">
        <v>1454</v>
      </c>
      <c r="E1428" s="30">
        <f t="shared" si="583"/>
        <v>370578.05</v>
      </c>
      <c r="F1428" s="1">
        <v>0</v>
      </c>
      <c r="G1428" s="1">
        <v>0</v>
      </c>
      <c r="H1428" s="1">
        <v>0</v>
      </c>
      <c r="I1428" s="1">
        <v>0</v>
      </c>
      <c r="J1428" s="32">
        <v>315608.17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32">
        <v>18528.900000000001</v>
      </c>
      <c r="S1428" s="32">
        <v>30000</v>
      </c>
      <c r="T1428" s="32">
        <v>6440.98</v>
      </c>
      <c r="U1428" s="31"/>
      <c r="V1428" s="2" t="s">
        <v>1454</v>
      </c>
      <c r="W1428" s="10">
        <v>370578.05</v>
      </c>
      <c r="X1428" s="10">
        <v>0</v>
      </c>
      <c r="Y1428" s="10">
        <v>0</v>
      </c>
      <c r="Z1428" s="10">
        <v>0</v>
      </c>
      <c r="AA1428" s="10">
        <v>0</v>
      </c>
      <c r="AB1428" s="10">
        <v>315608.17</v>
      </c>
      <c r="AC1428" s="10">
        <v>0</v>
      </c>
      <c r="AD1428" s="10">
        <v>0</v>
      </c>
      <c r="AE1428" s="10">
        <v>0</v>
      </c>
      <c r="AF1428" s="10">
        <v>0</v>
      </c>
      <c r="AG1428" s="10">
        <v>0</v>
      </c>
      <c r="AH1428" s="10">
        <v>0</v>
      </c>
      <c r="AI1428" s="10">
        <v>0</v>
      </c>
      <c r="AJ1428" s="10">
        <v>18528.900000000001</v>
      </c>
      <c r="AK1428" s="10">
        <v>30000</v>
      </c>
      <c r="AL1428" s="10">
        <v>6440.98</v>
      </c>
      <c r="AN1428" s="31">
        <f t="shared" ref="AN1428" si="629">+E1428-W1428</f>
        <v>0</v>
      </c>
      <c r="AO1428" s="13">
        <f t="shared" ref="AO1428" si="630">+R1428-AJ1428</f>
        <v>0</v>
      </c>
      <c r="AP1428" s="13">
        <f t="shared" ref="AP1428" si="631">+S1428-AK1428</f>
        <v>0</v>
      </c>
      <c r="AQ1428" s="13">
        <f t="shared" ref="AQ1428" si="632">+T1428-AL1428</f>
        <v>0</v>
      </c>
      <c r="AR1428" s="13">
        <f t="shared" ref="AR1428" si="633">+AN1428-AO1428-AP1428-AQ1428</f>
        <v>0</v>
      </c>
    </row>
    <row r="1429" spans="1:44" x14ac:dyDescent="0.25">
      <c r="A1429" s="5">
        <f t="shared" ref="A1429:B1429" si="634">A1428+1</f>
        <v>1407</v>
      </c>
      <c r="B1429" s="26">
        <f t="shared" si="634"/>
        <v>172</v>
      </c>
      <c r="C1429" s="15" t="s">
        <v>106</v>
      </c>
      <c r="D1429" s="2" t="s">
        <v>1520</v>
      </c>
      <c r="E1429" s="30">
        <f t="shared" si="583"/>
        <v>4074189.14</v>
      </c>
      <c r="F1429" s="1">
        <v>0</v>
      </c>
      <c r="G1429" s="1">
        <v>0</v>
      </c>
      <c r="H1429" s="1">
        <v>0</v>
      </c>
      <c r="I1429" s="1">
        <v>0</v>
      </c>
      <c r="J1429" s="32">
        <v>0</v>
      </c>
      <c r="K1429" s="1">
        <v>0</v>
      </c>
      <c r="L1429" s="1">
        <v>0</v>
      </c>
      <c r="M1429" s="1">
        <v>0</v>
      </c>
      <c r="N1429" s="1">
        <v>3763670.08</v>
      </c>
      <c r="O1429" s="1">
        <v>0</v>
      </c>
      <c r="P1429" s="1">
        <v>0</v>
      </c>
      <c r="Q1429" s="1">
        <v>0</v>
      </c>
      <c r="R1429" s="32">
        <v>203709.46</v>
      </c>
      <c r="S1429" s="32">
        <v>30000</v>
      </c>
      <c r="T1429" s="32">
        <v>76809.600000000006</v>
      </c>
      <c r="U1429" s="31"/>
      <c r="V1429" s="2"/>
      <c r="AN1429" s="31"/>
      <c r="AO1429" s="13"/>
      <c r="AP1429" s="13"/>
      <c r="AQ1429" s="13"/>
      <c r="AR1429" s="13"/>
    </row>
    <row r="1430" spans="1:44" x14ac:dyDescent="0.25">
      <c r="A1430" s="5">
        <f t="shared" ref="A1430:B1430" si="635">A1429+1</f>
        <v>1408</v>
      </c>
      <c r="B1430" s="26">
        <f t="shared" si="635"/>
        <v>173</v>
      </c>
      <c r="C1430" s="15" t="s">
        <v>106</v>
      </c>
      <c r="D1430" s="2" t="s">
        <v>1205</v>
      </c>
      <c r="E1430" s="30">
        <f t="shared" si="583"/>
        <v>2365884.7800000003</v>
      </c>
      <c r="F1430" s="1">
        <v>0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2173238.7200000002</v>
      </c>
      <c r="R1430" s="32">
        <v>118294.24</v>
      </c>
      <c r="S1430" s="1">
        <v>30000</v>
      </c>
      <c r="T1430" s="32">
        <v>44351.82</v>
      </c>
      <c r="U1430" s="31"/>
      <c r="V1430" s="2" t="s">
        <v>1205</v>
      </c>
      <c r="W1430" s="10">
        <v>2365884.7800000003</v>
      </c>
      <c r="X1430" s="10">
        <v>0</v>
      </c>
      <c r="Y1430" s="10">
        <v>0</v>
      </c>
      <c r="Z1430" s="10">
        <v>0</v>
      </c>
      <c r="AA1430" s="10">
        <v>0</v>
      </c>
      <c r="AB1430" s="10">
        <v>0</v>
      </c>
      <c r="AC1430" s="10">
        <v>0</v>
      </c>
      <c r="AD1430" s="10">
        <v>0</v>
      </c>
      <c r="AE1430" s="10">
        <v>0</v>
      </c>
      <c r="AF1430" s="10">
        <v>0</v>
      </c>
      <c r="AG1430" s="10">
        <v>0</v>
      </c>
      <c r="AH1430" s="10">
        <v>0</v>
      </c>
      <c r="AI1430" s="10">
        <v>2173238.7200000002</v>
      </c>
      <c r="AJ1430" s="10">
        <v>118294.24</v>
      </c>
      <c r="AK1430" s="10">
        <v>30000</v>
      </c>
      <c r="AL1430" s="10">
        <v>44351.82</v>
      </c>
      <c r="AN1430" s="31">
        <f t="shared" si="599"/>
        <v>0</v>
      </c>
      <c r="AO1430" s="13">
        <f t="shared" si="600"/>
        <v>0</v>
      </c>
      <c r="AP1430" s="13">
        <f t="shared" si="601"/>
        <v>0</v>
      </c>
      <c r="AQ1430" s="13">
        <f t="shared" si="602"/>
        <v>0</v>
      </c>
      <c r="AR1430" s="13">
        <f t="shared" si="603"/>
        <v>0</v>
      </c>
    </row>
    <row r="1431" spans="1:44" x14ac:dyDescent="0.25">
      <c r="A1431" s="5">
        <f t="shared" ref="A1431:B1431" si="636">A1430+1</f>
        <v>1409</v>
      </c>
      <c r="B1431" s="26">
        <f t="shared" si="636"/>
        <v>174</v>
      </c>
      <c r="C1431" s="15" t="s">
        <v>106</v>
      </c>
      <c r="D1431" s="2" t="s">
        <v>1206</v>
      </c>
      <c r="E1431" s="30">
        <f t="shared" si="583"/>
        <v>7568425.3200000003</v>
      </c>
      <c r="F1431" s="1">
        <v>1096257.72</v>
      </c>
      <c r="G1431" s="1">
        <v>400758.61</v>
      </c>
      <c r="H1431" s="1">
        <v>154554.28</v>
      </c>
      <c r="I1431" s="1">
        <v>619259.44999999995</v>
      </c>
      <c r="J1431" s="1">
        <v>0</v>
      </c>
      <c r="K1431" s="1">
        <v>0</v>
      </c>
      <c r="L1431" s="1">
        <v>271998.89</v>
      </c>
      <c r="M1431" s="1">
        <v>0</v>
      </c>
      <c r="N1431" s="1">
        <v>0</v>
      </c>
      <c r="O1431" s="1">
        <v>0</v>
      </c>
      <c r="P1431" s="1">
        <v>2331830.5699999998</v>
      </c>
      <c r="Q1431" s="1">
        <v>2160965.4500000002</v>
      </c>
      <c r="R1431" s="32">
        <v>364767.19</v>
      </c>
      <c r="S1431" s="1">
        <v>30000</v>
      </c>
      <c r="T1431" s="32">
        <v>138033.16</v>
      </c>
      <c r="U1431" s="31"/>
      <c r="V1431" s="2" t="s">
        <v>1206</v>
      </c>
      <c r="W1431" s="10">
        <v>7568425.3199999994</v>
      </c>
      <c r="X1431" s="10">
        <v>1096257.72</v>
      </c>
      <c r="Y1431" s="10">
        <v>400758.61</v>
      </c>
      <c r="Z1431" s="10">
        <v>154554.28</v>
      </c>
      <c r="AA1431" s="10">
        <v>619259.44999999995</v>
      </c>
      <c r="AB1431" s="10">
        <v>0</v>
      </c>
      <c r="AC1431" s="10">
        <v>0</v>
      </c>
      <c r="AD1431" s="10">
        <v>253177.92</v>
      </c>
      <c r="AE1431" s="10">
        <v>0</v>
      </c>
      <c r="AF1431" s="10">
        <v>0</v>
      </c>
      <c r="AG1431" s="10">
        <v>0</v>
      </c>
      <c r="AH1431" s="10">
        <v>2331830.5699999998</v>
      </c>
      <c r="AI1431" s="10">
        <v>2160965.4500000002</v>
      </c>
      <c r="AJ1431" s="10">
        <v>378421.26</v>
      </c>
      <c r="AK1431" s="10">
        <v>30000</v>
      </c>
      <c r="AL1431" s="10">
        <v>143200.06</v>
      </c>
      <c r="AN1431" s="31">
        <f t="shared" si="599"/>
        <v>0</v>
      </c>
      <c r="AO1431" s="13">
        <f t="shared" si="600"/>
        <v>-13654.070000000007</v>
      </c>
      <c r="AP1431" s="13">
        <f t="shared" si="601"/>
        <v>0</v>
      </c>
      <c r="AQ1431" s="13">
        <f t="shared" si="602"/>
        <v>-5166.8999999999942</v>
      </c>
      <c r="AR1431" s="13">
        <f t="shared" si="603"/>
        <v>18820.97</v>
      </c>
    </row>
    <row r="1432" spans="1:44" x14ac:dyDescent="0.25">
      <c r="A1432" s="5">
        <f t="shared" ref="A1432:B1432" si="637">A1431+1</f>
        <v>1410</v>
      </c>
      <c r="B1432" s="26">
        <f t="shared" si="637"/>
        <v>175</v>
      </c>
      <c r="C1432" s="15" t="s">
        <v>106</v>
      </c>
      <c r="D1432" s="2" t="s">
        <v>1207</v>
      </c>
      <c r="E1432" s="30">
        <f t="shared" si="583"/>
        <v>5236180.9899999993</v>
      </c>
      <c r="F1432" s="1">
        <v>1133816.4099999999</v>
      </c>
      <c r="G1432" s="1">
        <v>414488.93</v>
      </c>
      <c r="H1432" s="1">
        <v>159849.42000000001</v>
      </c>
      <c r="I1432" s="1">
        <v>640475.79</v>
      </c>
      <c r="J1432" s="1">
        <v>0</v>
      </c>
      <c r="K1432" s="1">
        <v>0</v>
      </c>
      <c r="L1432" s="1">
        <v>281344.2</v>
      </c>
      <c r="M1432" s="1">
        <v>0</v>
      </c>
      <c r="N1432" s="1">
        <v>0</v>
      </c>
      <c r="O1432" s="1">
        <v>0</v>
      </c>
      <c r="P1432" s="1">
        <v>0</v>
      </c>
      <c r="Q1432" s="1">
        <v>2235001.9300000002</v>
      </c>
      <c r="R1432" s="32">
        <v>247660.77</v>
      </c>
      <c r="S1432" s="1">
        <v>30000</v>
      </c>
      <c r="T1432" s="32">
        <v>93543.540000000008</v>
      </c>
      <c r="U1432" s="31"/>
      <c r="V1432" s="2" t="s">
        <v>1207</v>
      </c>
      <c r="W1432" s="10">
        <v>5236180.99</v>
      </c>
      <c r="X1432" s="10">
        <v>1133816.4099999999</v>
      </c>
      <c r="Y1432" s="10">
        <v>414488.93</v>
      </c>
      <c r="Z1432" s="10">
        <v>159849.42000000001</v>
      </c>
      <c r="AA1432" s="10">
        <v>640475.79</v>
      </c>
      <c r="AB1432" s="10">
        <v>0</v>
      </c>
      <c r="AC1432" s="10">
        <v>0</v>
      </c>
      <c r="AD1432" s="10">
        <v>261852.01</v>
      </c>
      <c r="AE1432" s="10">
        <v>0</v>
      </c>
      <c r="AF1432" s="10">
        <v>0</v>
      </c>
      <c r="AG1432" s="10">
        <v>0</v>
      </c>
      <c r="AH1432" s="10">
        <v>0</v>
      </c>
      <c r="AI1432" s="10">
        <v>2235001.9300000002</v>
      </c>
      <c r="AJ1432" s="10">
        <v>261809.03999999998</v>
      </c>
      <c r="AK1432" s="10">
        <v>30000</v>
      </c>
      <c r="AL1432" s="10">
        <v>98887.459999999992</v>
      </c>
      <c r="AN1432" s="31">
        <f t="shared" si="599"/>
        <v>0</v>
      </c>
      <c r="AO1432" s="13">
        <f t="shared" si="600"/>
        <v>-14148.26999999999</v>
      </c>
      <c r="AP1432" s="13">
        <f t="shared" si="601"/>
        <v>0</v>
      </c>
      <c r="AQ1432" s="13">
        <f t="shared" si="602"/>
        <v>-5343.9199999999837</v>
      </c>
      <c r="AR1432" s="13">
        <f t="shared" si="603"/>
        <v>19492.189999999973</v>
      </c>
    </row>
    <row r="1433" spans="1:44" x14ac:dyDescent="0.25">
      <c r="A1433" s="5">
        <f t="shared" ref="A1433:B1433" si="638">A1432+1</f>
        <v>1411</v>
      </c>
      <c r="B1433" s="26">
        <f t="shared" si="638"/>
        <v>176</v>
      </c>
      <c r="C1433" s="15" t="s">
        <v>106</v>
      </c>
      <c r="D1433" s="2" t="s">
        <v>1208</v>
      </c>
      <c r="E1433" s="30">
        <f t="shared" si="583"/>
        <v>2422121.29</v>
      </c>
      <c r="F1433" s="1">
        <v>0</v>
      </c>
      <c r="G1433" s="1">
        <v>0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2225594.9300000002</v>
      </c>
      <c r="Q1433" s="1">
        <v>0</v>
      </c>
      <c r="R1433" s="32">
        <v>121106.06</v>
      </c>
      <c r="S1433" s="1">
        <v>30000</v>
      </c>
      <c r="T1433" s="32">
        <v>45420.3</v>
      </c>
      <c r="U1433" s="31"/>
      <c r="V1433" s="2" t="s">
        <v>1208</v>
      </c>
      <c r="W1433" s="10">
        <v>2422121.29</v>
      </c>
      <c r="X1433" s="10">
        <v>0</v>
      </c>
      <c r="Y1433" s="10">
        <v>0</v>
      </c>
      <c r="Z1433" s="10">
        <v>0</v>
      </c>
      <c r="AA1433" s="10">
        <v>0</v>
      </c>
      <c r="AB1433" s="10">
        <v>0</v>
      </c>
      <c r="AC1433" s="10">
        <v>0</v>
      </c>
      <c r="AD1433" s="10">
        <v>0</v>
      </c>
      <c r="AE1433" s="10">
        <v>0</v>
      </c>
      <c r="AF1433" s="10">
        <v>0</v>
      </c>
      <c r="AG1433" s="10">
        <v>0</v>
      </c>
      <c r="AH1433" s="10">
        <v>2225594.9300000002</v>
      </c>
      <c r="AI1433" s="10">
        <v>0</v>
      </c>
      <c r="AJ1433" s="10">
        <v>121106.06</v>
      </c>
      <c r="AK1433" s="10">
        <v>30000</v>
      </c>
      <c r="AL1433" s="10">
        <v>45420.3</v>
      </c>
      <c r="AN1433" s="31">
        <f t="shared" si="599"/>
        <v>0</v>
      </c>
      <c r="AO1433" s="13">
        <f t="shared" si="600"/>
        <v>0</v>
      </c>
      <c r="AP1433" s="13">
        <f t="shared" si="601"/>
        <v>0</v>
      </c>
      <c r="AQ1433" s="13">
        <f t="shared" si="602"/>
        <v>0</v>
      </c>
      <c r="AR1433" s="13">
        <f t="shared" si="603"/>
        <v>0</v>
      </c>
    </row>
    <row r="1434" spans="1:44" x14ac:dyDescent="0.25">
      <c r="A1434" s="5">
        <f t="shared" ref="A1434:B1434" si="639">A1433+1</f>
        <v>1412</v>
      </c>
      <c r="B1434" s="26">
        <f t="shared" si="639"/>
        <v>177</v>
      </c>
      <c r="C1434" s="15" t="s">
        <v>106</v>
      </c>
      <c r="D1434" s="2" t="s">
        <v>936</v>
      </c>
      <c r="E1434" s="30">
        <f t="shared" si="583"/>
        <v>345178.42</v>
      </c>
      <c r="F1434" s="1">
        <v>0</v>
      </c>
      <c r="G1434" s="1">
        <v>0</v>
      </c>
      <c r="H1434" s="1">
        <v>0</v>
      </c>
      <c r="I1434" s="1">
        <v>0</v>
      </c>
      <c r="J1434" s="32">
        <v>308274.86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32">
        <v>0</v>
      </c>
      <c r="S1434" s="32">
        <v>30000</v>
      </c>
      <c r="T1434" s="32">
        <v>6903.56</v>
      </c>
      <c r="U1434" s="31"/>
      <c r="V1434" s="2" t="s">
        <v>936</v>
      </c>
      <c r="W1434" s="10">
        <v>344451.03</v>
      </c>
      <c r="X1434" s="10">
        <v>0</v>
      </c>
      <c r="Y1434" s="10">
        <v>0</v>
      </c>
      <c r="Z1434" s="10">
        <v>0</v>
      </c>
      <c r="AA1434" s="10">
        <v>0</v>
      </c>
      <c r="AB1434" s="10">
        <v>291961.12</v>
      </c>
      <c r="AC1434" s="10">
        <v>0</v>
      </c>
      <c r="AD1434" s="10">
        <v>0</v>
      </c>
      <c r="AE1434" s="10">
        <v>0</v>
      </c>
      <c r="AF1434" s="10">
        <v>0</v>
      </c>
      <c r="AG1434" s="10">
        <v>0</v>
      </c>
      <c r="AH1434" s="10">
        <v>0</v>
      </c>
      <c r="AI1434" s="10">
        <v>0</v>
      </c>
      <c r="AJ1434" s="10">
        <v>16531.53</v>
      </c>
      <c r="AK1434" s="10">
        <v>30000</v>
      </c>
      <c r="AL1434" s="10">
        <v>5958.38</v>
      </c>
      <c r="AN1434" s="31">
        <f t="shared" si="599"/>
        <v>727.38999999995576</v>
      </c>
      <c r="AO1434" s="13">
        <f t="shared" si="600"/>
        <v>-16531.53</v>
      </c>
      <c r="AP1434" s="13">
        <f t="shared" si="601"/>
        <v>0</v>
      </c>
      <c r="AQ1434" s="13">
        <f t="shared" si="602"/>
        <v>945.18000000000029</v>
      </c>
      <c r="AR1434" s="13">
        <f t="shared" si="603"/>
        <v>16313.739999999954</v>
      </c>
    </row>
    <row r="1435" spans="1:44" x14ac:dyDescent="0.25">
      <c r="A1435" s="5">
        <f t="shared" ref="A1435:B1435" si="640">A1434+1</f>
        <v>1413</v>
      </c>
      <c r="B1435" s="26">
        <f t="shared" si="640"/>
        <v>178</v>
      </c>
      <c r="C1435" s="15" t="s">
        <v>106</v>
      </c>
      <c r="D1435" s="2" t="s">
        <v>1209</v>
      </c>
      <c r="E1435" s="30">
        <f t="shared" si="583"/>
        <v>7043063.3999999994</v>
      </c>
      <c r="F1435" s="1">
        <v>1087678.3899999999</v>
      </c>
      <c r="G1435" s="1">
        <v>397622.26</v>
      </c>
      <c r="H1435" s="1">
        <v>153344.73000000001</v>
      </c>
      <c r="I1435" s="1">
        <v>0</v>
      </c>
      <c r="J1435" s="1">
        <v>180214.76</v>
      </c>
      <c r="K1435" s="1">
        <v>0</v>
      </c>
      <c r="L1435" s="1">
        <v>269874.45</v>
      </c>
      <c r="M1435" s="1">
        <v>0</v>
      </c>
      <c r="N1435" s="1">
        <v>0</v>
      </c>
      <c r="O1435" s="1">
        <v>0</v>
      </c>
      <c r="P1435" s="1">
        <v>2313581.63</v>
      </c>
      <c r="Q1435" s="1">
        <v>2144053.7000000002</v>
      </c>
      <c r="R1435" s="32">
        <v>338601.72</v>
      </c>
      <c r="S1435" s="1">
        <v>30000</v>
      </c>
      <c r="T1435" s="32">
        <v>128091.76</v>
      </c>
      <c r="U1435" s="31"/>
      <c r="V1435" s="2" t="s">
        <v>1209</v>
      </c>
      <c r="W1435" s="10">
        <v>7043063.3999999994</v>
      </c>
      <c r="X1435" s="10">
        <v>1087678.3899999999</v>
      </c>
      <c r="Y1435" s="10">
        <v>397622.26</v>
      </c>
      <c r="Z1435" s="10">
        <v>153344.73000000001</v>
      </c>
      <c r="AA1435" s="10">
        <v>0</v>
      </c>
      <c r="AB1435" s="10">
        <v>180214.76</v>
      </c>
      <c r="AC1435" s="10">
        <v>0</v>
      </c>
      <c r="AD1435" s="10">
        <v>251196.54</v>
      </c>
      <c r="AE1435" s="10">
        <v>0</v>
      </c>
      <c r="AF1435" s="10">
        <v>0</v>
      </c>
      <c r="AG1435" s="10">
        <v>0</v>
      </c>
      <c r="AH1435" s="10">
        <v>2313581.63</v>
      </c>
      <c r="AI1435" s="10">
        <v>2144053.7000000002</v>
      </c>
      <c r="AJ1435" s="10">
        <v>352153.17</v>
      </c>
      <c r="AK1435" s="10">
        <v>30000</v>
      </c>
      <c r="AL1435" s="10">
        <v>133218.22</v>
      </c>
      <c r="AN1435" s="31">
        <f t="shared" si="599"/>
        <v>0</v>
      </c>
      <c r="AO1435" s="13">
        <f t="shared" si="600"/>
        <v>-13551.450000000012</v>
      </c>
      <c r="AP1435" s="13">
        <f t="shared" si="601"/>
        <v>0</v>
      </c>
      <c r="AQ1435" s="13">
        <f t="shared" si="602"/>
        <v>-5126.4600000000064</v>
      </c>
      <c r="AR1435" s="13">
        <f t="shared" si="603"/>
        <v>18677.910000000018</v>
      </c>
    </row>
    <row r="1436" spans="1:44" x14ac:dyDescent="0.25">
      <c r="A1436" s="5">
        <f t="shared" ref="A1436:B1436" si="641">A1435+1</f>
        <v>1414</v>
      </c>
      <c r="B1436" s="26">
        <f t="shared" si="641"/>
        <v>179</v>
      </c>
      <c r="C1436" s="15" t="s">
        <v>106</v>
      </c>
      <c r="D1436" s="3" t="s">
        <v>1456</v>
      </c>
      <c r="E1436" s="30">
        <f t="shared" si="583"/>
        <v>245843.9</v>
      </c>
      <c r="F1436" s="1">
        <v>0</v>
      </c>
      <c r="G1436" s="1">
        <v>0</v>
      </c>
      <c r="H1436" s="1">
        <v>0</v>
      </c>
      <c r="I1436" s="1">
        <v>0</v>
      </c>
      <c r="J1436" s="12">
        <v>87128.1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32">
        <v>146937.68</v>
      </c>
      <c r="S1436" s="1">
        <v>10000</v>
      </c>
      <c r="T1436" s="32">
        <v>1778.12</v>
      </c>
      <c r="U1436" s="31"/>
      <c r="V1436" s="3" t="s">
        <v>1456</v>
      </c>
      <c r="W1436" s="10">
        <v>245843.90000000002</v>
      </c>
      <c r="X1436" s="10">
        <v>0</v>
      </c>
      <c r="Y1436" s="10">
        <v>0</v>
      </c>
      <c r="Z1436" s="10">
        <v>0</v>
      </c>
      <c r="AA1436" s="10">
        <v>0</v>
      </c>
      <c r="AB1436" s="10">
        <v>199480.66</v>
      </c>
      <c r="AC1436" s="10">
        <v>0</v>
      </c>
      <c r="AD1436" s="10">
        <v>0</v>
      </c>
      <c r="AE1436" s="10">
        <v>0</v>
      </c>
      <c r="AF1436" s="10">
        <v>0</v>
      </c>
      <c r="AG1436" s="10">
        <v>0</v>
      </c>
      <c r="AH1436" s="10">
        <v>0</v>
      </c>
      <c r="AI1436" s="10">
        <v>0</v>
      </c>
      <c r="AJ1436" s="10">
        <v>12292.2</v>
      </c>
      <c r="AK1436" s="10">
        <v>30000</v>
      </c>
      <c r="AL1436" s="10">
        <v>4071.04</v>
      </c>
      <c r="AN1436" s="31">
        <f t="shared" si="599"/>
        <v>0</v>
      </c>
      <c r="AO1436" s="13">
        <f t="shared" si="600"/>
        <v>134645.47999999998</v>
      </c>
      <c r="AP1436" s="13">
        <f t="shared" si="601"/>
        <v>-20000</v>
      </c>
      <c r="AQ1436" s="13">
        <f t="shared" si="602"/>
        <v>-2292.92</v>
      </c>
      <c r="AR1436" s="13">
        <f t="shared" si="603"/>
        <v>-112352.55999999998</v>
      </c>
    </row>
    <row r="1437" spans="1:44" x14ac:dyDescent="0.25">
      <c r="A1437" s="5">
        <f t="shared" ref="A1437:B1437" si="642">A1436+1</f>
        <v>1415</v>
      </c>
      <c r="B1437" s="26">
        <f t="shared" si="642"/>
        <v>180</v>
      </c>
      <c r="C1437" s="15" t="s">
        <v>106</v>
      </c>
      <c r="D1437" s="2" t="s">
        <v>939</v>
      </c>
      <c r="E1437" s="30">
        <f t="shared" si="583"/>
        <v>825584.86</v>
      </c>
      <c r="F1437" s="1">
        <v>0</v>
      </c>
      <c r="G1437" s="1">
        <v>0</v>
      </c>
      <c r="H1437" s="1">
        <v>0</v>
      </c>
      <c r="I1437" s="1">
        <v>0</v>
      </c>
      <c r="J1437" s="32">
        <v>739219.5</v>
      </c>
      <c r="K1437" s="1">
        <v>0</v>
      </c>
      <c r="L1437" s="32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32">
        <v>41279.24</v>
      </c>
      <c r="S1437" s="32">
        <v>30000</v>
      </c>
      <c r="T1437" s="32">
        <v>15086.12</v>
      </c>
      <c r="U1437" s="31"/>
      <c r="V1437" s="2" t="s">
        <v>939</v>
      </c>
      <c r="W1437" s="10">
        <v>863521.42</v>
      </c>
      <c r="X1437" s="10">
        <v>0</v>
      </c>
      <c r="Y1437" s="10">
        <v>0</v>
      </c>
      <c r="Z1437" s="10">
        <v>0</v>
      </c>
      <c r="AA1437" s="10">
        <v>0</v>
      </c>
      <c r="AB1437" s="10">
        <v>739219.5</v>
      </c>
      <c r="AC1437" s="10">
        <v>0</v>
      </c>
      <c r="AD1437" s="10">
        <v>0</v>
      </c>
      <c r="AE1437" s="10">
        <v>0</v>
      </c>
      <c r="AF1437" s="10">
        <v>0</v>
      </c>
      <c r="AG1437" s="10">
        <v>0</v>
      </c>
      <c r="AH1437" s="10">
        <v>0</v>
      </c>
      <c r="AI1437" s="10">
        <v>0</v>
      </c>
      <c r="AJ1437" s="10">
        <v>79215.799999999988</v>
      </c>
      <c r="AK1437" s="10">
        <v>30000</v>
      </c>
      <c r="AL1437" s="10">
        <v>15086.12</v>
      </c>
      <c r="AN1437" s="31">
        <f t="shared" si="599"/>
        <v>-37936.560000000056</v>
      </c>
      <c r="AO1437" s="13">
        <f t="shared" si="600"/>
        <v>-37936.55999999999</v>
      </c>
      <c r="AP1437" s="13">
        <f t="shared" si="601"/>
        <v>0</v>
      </c>
      <c r="AQ1437" s="13">
        <f t="shared" si="602"/>
        <v>0</v>
      </c>
      <c r="AR1437" s="13">
        <f t="shared" si="603"/>
        <v>-6.5483618527650833E-11</v>
      </c>
    </row>
    <row r="1438" spans="1:44" x14ac:dyDescent="0.25">
      <c r="A1438" s="5">
        <f t="shared" ref="A1438:B1438" si="643">A1437+1</f>
        <v>1416</v>
      </c>
      <c r="B1438" s="26">
        <f t="shared" si="643"/>
        <v>181</v>
      </c>
      <c r="C1438" s="15" t="s">
        <v>106</v>
      </c>
      <c r="D1438" s="2" t="s">
        <v>1210</v>
      </c>
      <c r="E1438" s="30">
        <f t="shared" si="583"/>
        <v>8324884.29</v>
      </c>
      <c r="F1438" s="32">
        <v>3520005.3</v>
      </c>
      <c r="G1438" s="32">
        <v>1886735.9</v>
      </c>
      <c r="H1438" s="32">
        <v>781010.87</v>
      </c>
      <c r="I1438" s="32">
        <v>1159737.78</v>
      </c>
      <c r="J1438" s="32">
        <v>368774.36</v>
      </c>
      <c r="K1438" s="1">
        <v>0</v>
      </c>
      <c r="L1438" s="32">
        <v>232650.09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32">
        <v>216893.3</v>
      </c>
      <c r="S1438" s="32">
        <v>24237</v>
      </c>
      <c r="T1438" s="32">
        <v>134839.69</v>
      </c>
      <c r="U1438" s="31"/>
      <c r="V1438" s="2" t="s">
        <v>1210</v>
      </c>
      <c r="W1438" s="10">
        <v>8106708.8799999999</v>
      </c>
      <c r="X1438" s="10">
        <v>3393126.46</v>
      </c>
      <c r="Y1438" s="10">
        <v>1828871.26</v>
      </c>
      <c r="Z1438" s="10">
        <v>770677.63</v>
      </c>
      <c r="AA1438" s="10">
        <v>1143496.5</v>
      </c>
      <c r="AB1438" s="10">
        <v>368489.78</v>
      </c>
      <c r="AC1438" s="10">
        <v>0</v>
      </c>
      <c r="AD1438" s="10">
        <v>216405.65</v>
      </c>
      <c r="AE1438" s="10">
        <v>0</v>
      </c>
      <c r="AF1438" s="10">
        <v>0</v>
      </c>
      <c r="AG1438" s="10">
        <v>0</v>
      </c>
      <c r="AH1438" s="10">
        <v>0</v>
      </c>
      <c r="AI1438" s="10">
        <v>0</v>
      </c>
      <c r="AJ1438" s="10">
        <v>198068.8</v>
      </c>
      <c r="AK1438" s="10">
        <v>30000</v>
      </c>
      <c r="AL1438" s="10">
        <v>157572.80000000002</v>
      </c>
      <c r="AN1438" s="31">
        <f t="shared" si="599"/>
        <v>218175.41000000015</v>
      </c>
      <c r="AO1438" s="13">
        <f t="shared" si="600"/>
        <v>18824.5</v>
      </c>
      <c r="AP1438" s="13">
        <f t="shared" si="601"/>
        <v>-5763</v>
      </c>
      <c r="AQ1438" s="13">
        <f t="shared" si="602"/>
        <v>-22733.110000000015</v>
      </c>
      <c r="AR1438" s="13">
        <f t="shared" si="603"/>
        <v>227847.02000000016</v>
      </c>
    </row>
    <row r="1439" spans="1:44" x14ac:dyDescent="0.25">
      <c r="A1439" s="5">
        <f t="shared" ref="A1439:B1440" si="644">+A1438+1</f>
        <v>1417</v>
      </c>
      <c r="B1439" s="5">
        <f t="shared" si="644"/>
        <v>182</v>
      </c>
      <c r="C1439" s="15" t="s">
        <v>106</v>
      </c>
      <c r="D1439" s="2" t="s">
        <v>559</v>
      </c>
      <c r="E1439" s="30">
        <f t="shared" si="583"/>
        <v>7296646.511995309</v>
      </c>
      <c r="F1439" s="32">
        <v>7216022.0800000001</v>
      </c>
      <c r="G1439" s="32"/>
      <c r="H1439" s="32"/>
      <c r="I1439" s="32"/>
      <c r="J1439" s="32"/>
      <c r="K1439" s="1"/>
      <c r="L1439" s="32"/>
      <c r="M1439" s="1"/>
      <c r="N1439" s="1"/>
      <c r="O1439" s="1"/>
      <c r="P1439" s="1"/>
      <c r="Q1439" s="1"/>
      <c r="R1439" s="32"/>
      <c r="S1439" s="32"/>
      <c r="T1439" s="32">
        <v>80624.431995308551</v>
      </c>
      <c r="U1439" s="31"/>
      <c r="V1439" s="2"/>
      <c r="AN1439" s="31"/>
      <c r="AO1439" s="13"/>
      <c r="AP1439" s="13"/>
      <c r="AQ1439" s="13"/>
      <c r="AR1439" s="13"/>
    </row>
    <row r="1440" spans="1:44" x14ac:dyDescent="0.25">
      <c r="A1440" s="5">
        <f t="shared" si="644"/>
        <v>1418</v>
      </c>
      <c r="B1440" s="5">
        <f t="shared" si="644"/>
        <v>183</v>
      </c>
      <c r="C1440" s="15" t="s">
        <v>106</v>
      </c>
      <c r="D1440" s="2" t="s">
        <v>560</v>
      </c>
      <c r="E1440" s="30">
        <f t="shared" si="583"/>
        <v>3532233.6940827649</v>
      </c>
      <c r="F1440" s="32">
        <v>3480454.72</v>
      </c>
      <c r="G1440" s="32"/>
      <c r="H1440" s="32"/>
      <c r="I1440" s="32"/>
      <c r="J1440" s="32"/>
      <c r="K1440" s="1"/>
      <c r="L1440" s="32"/>
      <c r="M1440" s="1"/>
      <c r="N1440" s="1"/>
      <c r="O1440" s="1"/>
      <c r="P1440" s="1"/>
      <c r="Q1440" s="1"/>
      <c r="R1440" s="32"/>
      <c r="S1440" s="32"/>
      <c r="T1440" s="32">
        <v>51778.974082764602</v>
      </c>
      <c r="U1440" s="31"/>
      <c r="V1440" s="2"/>
      <c r="AN1440" s="31"/>
      <c r="AO1440" s="13"/>
      <c r="AP1440" s="13"/>
      <c r="AQ1440" s="13"/>
      <c r="AR1440" s="13"/>
    </row>
    <row r="1441" spans="1:44" x14ac:dyDescent="0.25">
      <c r="A1441" s="5">
        <f>+A1440+1</f>
        <v>1419</v>
      </c>
      <c r="B1441" s="5">
        <f>+B1440+1</f>
        <v>184</v>
      </c>
      <c r="C1441" s="15" t="s">
        <v>106</v>
      </c>
      <c r="D1441" s="2" t="s">
        <v>1211</v>
      </c>
      <c r="E1441" s="30">
        <f t="shared" si="583"/>
        <v>5341742.1499999994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32">
        <v>5133823.63</v>
      </c>
      <c r="O1441" s="1">
        <v>0</v>
      </c>
      <c r="P1441" s="1">
        <v>0</v>
      </c>
      <c r="Q1441" s="1">
        <v>0</v>
      </c>
      <c r="R1441" s="32">
        <v>93146.6</v>
      </c>
      <c r="S1441" s="32">
        <v>10000</v>
      </c>
      <c r="T1441" s="32">
        <v>104771.92</v>
      </c>
      <c r="U1441" s="31"/>
      <c r="V1441" s="2" t="s">
        <v>1211</v>
      </c>
      <c r="W1441" s="10">
        <v>5170295.49</v>
      </c>
      <c r="X1441" s="10">
        <v>0</v>
      </c>
      <c r="Y1441" s="10">
        <v>0</v>
      </c>
      <c r="Z1441" s="10">
        <v>0</v>
      </c>
      <c r="AA1441" s="10">
        <v>0</v>
      </c>
      <c r="AB1441" s="10">
        <v>0</v>
      </c>
      <c r="AC1441" s="10">
        <v>0</v>
      </c>
      <c r="AD1441" s="10">
        <v>0</v>
      </c>
      <c r="AE1441" s="10">
        <v>0</v>
      </c>
      <c r="AF1441" s="10">
        <v>4943761.9400000004</v>
      </c>
      <c r="AG1441" s="10">
        <v>0</v>
      </c>
      <c r="AH1441" s="10">
        <v>0</v>
      </c>
      <c r="AI1441" s="10">
        <v>0</v>
      </c>
      <c r="AJ1441" s="10">
        <v>95640.45</v>
      </c>
      <c r="AK1441" s="10">
        <v>30000</v>
      </c>
      <c r="AL1441" s="10">
        <v>100893.1</v>
      </c>
      <c r="AN1441" s="31">
        <f t="shared" si="599"/>
        <v>171446.65999999922</v>
      </c>
      <c r="AO1441" s="13">
        <f t="shared" si="600"/>
        <v>-2493.8499999999913</v>
      </c>
      <c r="AP1441" s="13">
        <f t="shared" si="601"/>
        <v>-20000</v>
      </c>
      <c r="AQ1441" s="13">
        <f t="shared" si="602"/>
        <v>3878.8199999999924</v>
      </c>
      <c r="AR1441" s="13">
        <f t="shared" si="603"/>
        <v>190061.68999999919</v>
      </c>
    </row>
    <row r="1442" spans="1:44" x14ac:dyDescent="0.25">
      <c r="A1442" s="5">
        <f t="shared" ref="A1442:B1442" si="645">+A1441+1</f>
        <v>1420</v>
      </c>
      <c r="B1442" s="5">
        <f t="shared" si="645"/>
        <v>185</v>
      </c>
      <c r="C1442" s="15" t="s">
        <v>106</v>
      </c>
      <c r="D1442" s="2" t="s">
        <v>1212</v>
      </c>
      <c r="E1442" s="30">
        <f t="shared" si="583"/>
        <v>5219097.63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32">
        <v>5013515.84</v>
      </c>
      <c r="O1442" s="1">
        <v>0</v>
      </c>
      <c r="P1442" s="1">
        <v>0</v>
      </c>
      <c r="Q1442" s="1">
        <v>0</v>
      </c>
      <c r="R1442" s="32">
        <v>93265.150000000009</v>
      </c>
      <c r="S1442" s="32">
        <v>10000</v>
      </c>
      <c r="T1442" s="32">
        <v>102316.64</v>
      </c>
      <c r="U1442" s="31"/>
      <c r="V1442" s="2" t="s">
        <v>1212</v>
      </c>
      <c r="W1442" s="10">
        <v>5053904.92</v>
      </c>
      <c r="X1442" s="10">
        <v>0</v>
      </c>
      <c r="Y1442" s="10">
        <v>0</v>
      </c>
      <c r="Z1442" s="10">
        <v>0</v>
      </c>
      <c r="AA1442" s="10">
        <v>0</v>
      </c>
      <c r="AB1442" s="10">
        <v>0</v>
      </c>
      <c r="AC1442" s="10">
        <v>0</v>
      </c>
      <c r="AD1442" s="10">
        <v>0</v>
      </c>
      <c r="AE1442" s="10">
        <v>0</v>
      </c>
      <c r="AF1442" s="10">
        <v>4829579.8899999997</v>
      </c>
      <c r="AG1442" s="10">
        <v>0</v>
      </c>
      <c r="AH1442" s="10">
        <v>0</v>
      </c>
      <c r="AI1442" s="10">
        <v>0</v>
      </c>
      <c r="AJ1442" s="10">
        <v>95762.17</v>
      </c>
      <c r="AK1442" s="10">
        <v>30000</v>
      </c>
      <c r="AL1442" s="10">
        <v>98562.86</v>
      </c>
      <c r="AN1442" s="31">
        <f t="shared" si="599"/>
        <v>165192.70999999996</v>
      </c>
      <c r="AO1442" s="13">
        <f t="shared" si="600"/>
        <v>-2497.0199999999895</v>
      </c>
      <c r="AP1442" s="13">
        <f t="shared" si="601"/>
        <v>-20000</v>
      </c>
      <c r="AQ1442" s="13">
        <f t="shared" si="602"/>
        <v>3753.7799999999988</v>
      </c>
      <c r="AR1442" s="13">
        <f t="shared" si="603"/>
        <v>183935.94999999995</v>
      </c>
    </row>
    <row r="1443" spans="1:44" x14ac:dyDescent="0.25">
      <c r="A1443" s="5">
        <f t="shared" ref="A1443:B1443" si="646">A1442+1</f>
        <v>1421</v>
      </c>
      <c r="B1443" s="26">
        <f t="shared" si="646"/>
        <v>186</v>
      </c>
      <c r="C1443" s="15" t="s">
        <v>106</v>
      </c>
      <c r="D1443" s="2" t="s">
        <v>577</v>
      </c>
      <c r="E1443" s="30">
        <f t="shared" si="583"/>
        <v>476727.84</v>
      </c>
      <c r="F1443" s="1">
        <v>0</v>
      </c>
      <c r="G1443" s="1">
        <v>0</v>
      </c>
      <c r="H1443" s="1">
        <v>0</v>
      </c>
      <c r="I1443" s="1">
        <v>0</v>
      </c>
      <c r="J1443" s="32">
        <v>414433.63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32">
        <v>23836.39</v>
      </c>
      <c r="S1443" s="32">
        <v>30000</v>
      </c>
      <c r="T1443" s="32">
        <v>8457.82</v>
      </c>
      <c r="U1443" s="31"/>
      <c r="V1443" s="2" t="s">
        <v>577</v>
      </c>
      <c r="W1443" s="10">
        <v>476727.84</v>
      </c>
      <c r="X1443" s="10">
        <v>0</v>
      </c>
      <c r="Y1443" s="10">
        <v>0</v>
      </c>
      <c r="Z1443" s="10">
        <v>0</v>
      </c>
      <c r="AA1443" s="10">
        <v>0</v>
      </c>
      <c r="AB1443" s="10">
        <v>414433.63</v>
      </c>
      <c r="AC1443" s="10">
        <v>0</v>
      </c>
      <c r="AD1443" s="10">
        <v>0</v>
      </c>
      <c r="AE1443" s="10">
        <v>0</v>
      </c>
      <c r="AF1443" s="10">
        <v>0</v>
      </c>
      <c r="AG1443" s="10">
        <v>0</v>
      </c>
      <c r="AH1443" s="10">
        <v>0</v>
      </c>
      <c r="AI1443" s="10">
        <v>0</v>
      </c>
      <c r="AJ1443" s="10">
        <v>23836.39</v>
      </c>
      <c r="AK1443" s="10">
        <v>30000</v>
      </c>
      <c r="AL1443" s="10">
        <v>8457.82</v>
      </c>
      <c r="AN1443" s="31">
        <f t="shared" si="599"/>
        <v>0</v>
      </c>
      <c r="AO1443" s="13">
        <f t="shared" si="600"/>
        <v>0</v>
      </c>
      <c r="AP1443" s="13">
        <f t="shared" si="601"/>
        <v>0</v>
      </c>
      <c r="AQ1443" s="13">
        <f t="shared" si="602"/>
        <v>0</v>
      </c>
      <c r="AR1443" s="13">
        <f t="shared" si="603"/>
        <v>0</v>
      </c>
    </row>
    <row r="1444" spans="1:44" x14ac:dyDescent="0.25">
      <c r="A1444" s="5">
        <f t="shared" ref="A1444:B1444" si="647">A1443+1</f>
        <v>1422</v>
      </c>
      <c r="B1444" s="26">
        <f t="shared" si="647"/>
        <v>187</v>
      </c>
      <c r="C1444" s="15" t="s">
        <v>106</v>
      </c>
      <c r="D1444" s="2" t="s">
        <v>583</v>
      </c>
      <c r="E1444" s="30">
        <f t="shared" si="583"/>
        <v>7209956.5300000003</v>
      </c>
      <c r="F1444" s="32">
        <v>7128452.3200000003</v>
      </c>
      <c r="G1444" s="1"/>
      <c r="H1444" s="1"/>
      <c r="I1444" s="1"/>
      <c r="J1444" s="32"/>
      <c r="K1444" s="1"/>
      <c r="L1444" s="1"/>
      <c r="M1444" s="1"/>
      <c r="N1444" s="1"/>
      <c r="O1444" s="1"/>
      <c r="P1444" s="1"/>
      <c r="Q1444" s="1"/>
      <c r="R1444" s="32"/>
      <c r="S1444" s="32"/>
      <c r="T1444" s="32">
        <v>81504.210000000006</v>
      </c>
      <c r="U1444" s="31"/>
      <c r="V1444" s="2"/>
      <c r="AN1444" s="31"/>
      <c r="AO1444" s="13"/>
      <c r="AP1444" s="13"/>
      <c r="AQ1444" s="13"/>
      <c r="AR1444" s="13"/>
    </row>
    <row r="1445" spans="1:44" x14ac:dyDescent="0.25">
      <c r="A1445" s="5">
        <f t="shared" ref="A1445:B1445" si="648">A1444+1</f>
        <v>1423</v>
      </c>
      <c r="B1445" s="26">
        <f t="shared" si="648"/>
        <v>188</v>
      </c>
      <c r="C1445" s="15" t="s">
        <v>106</v>
      </c>
      <c r="D1445" s="2" t="s">
        <v>950</v>
      </c>
      <c r="E1445" s="30">
        <f t="shared" si="583"/>
        <v>5710166.2199999997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2033943.93</v>
      </c>
      <c r="O1445" s="1">
        <v>0</v>
      </c>
      <c r="P1445" s="1">
        <v>0</v>
      </c>
      <c r="Q1445" s="1">
        <v>3252820.82</v>
      </c>
      <c r="R1445" s="32">
        <v>285508.31</v>
      </c>
      <c r="S1445" s="1">
        <v>30000</v>
      </c>
      <c r="T1445" s="32">
        <v>107893.16</v>
      </c>
      <c r="U1445" s="31"/>
      <c r="V1445" s="2" t="s">
        <v>950</v>
      </c>
      <c r="W1445" s="10">
        <v>5710166.2199999997</v>
      </c>
      <c r="X1445" s="10">
        <v>0</v>
      </c>
      <c r="Y1445" s="10">
        <v>0</v>
      </c>
      <c r="Z1445" s="10">
        <v>0</v>
      </c>
      <c r="AA1445" s="10">
        <v>0</v>
      </c>
      <c r="AB1445" s="10">
        <v>0</v>
      </c>
      <c r="AC1445" s="10">
        <v>0</v>
      </c>
      <c r="AD1445" s="10">
        <v>0</v>
      </c>
      <c r="AE1445" s="10">
        <v>0</v>
      </c>
      <c r="AF1445" s="10">
        <v>2033943.93</v>
      </c>
      <c r="AG1445" s="10">
        <v>0</v>
      </c>
      <c r="AH1445" s="10">
        <v>0</v>
      </c>
      <c r="AI1445" s="10">
        <v>3252820.82</v>
      </c>
      <c r="AJ1445" s="10">
        <v>285508.31</v>
      </c>
      <c r="AK1445" s="10">
        <v>30000</v>
      </c>
      <c r="AL1445" s="10">
        <v>107893.16</v>
      </c>
      <c r="AN1445" s="31">
        <f t="shared" si="599"/>
        <v>0</v>
      </c>
      <c r="AO1445" s="13">
        <f t="shared" si="600"/>
        <v>0</v>
      </c>
      <c r="AP1445" s="13">
        <f t="shared" si="601"/>
        <v>0</v>
      </c>
      <c r="AQ1445" s="13">
        <f t="shared" si="602"/>
        <v>0</v>
      </c>
      <c r="AR1445" s="13">
        <f t="shared" si="603"/>
        <v>0</v>
      </c>
    </row>
    <row r="1446" spans="1:44" x14ac:dyDescent="0.25">
      <c r="A1446" s="5">
        <f t="shared" ref="A1446:B1446" si="649">A1445+1</f>
        <v>1424</v>
      </c>
      <c r="B1446" s="26">
        <f t="shared" si="649"/>
        <v>189</v>
      </c>
      <c r="C1446" s="15" t="s">
        <v>55</v>
      </c>
      <c r="D1446" s="2" t="s">
        <v>1214</v>
      </c>
      <c r="E1446" s="30">
        <f t="shared" si="583"/>
        <v>11488949.860229915</v>
      </c>
      <c r="F1446" s="32">
        <v>4919960.43</v>
      </c>
      <c r="G1446" s="32">
        <v>2597221.38</v>
      </c>
      <c r="H1446" s="32">
        <v>1089330.3500000001</v>
      </c>
      <c r="I1446" s="32">
        <v>1617017.06</v>
      </c>
      <c r="J1446" s="32">
        <v>509272.22</v>
      </c>
      <c r="K1446" s="1">
        <v>0</v>
      </c>
      <c r="L1446" s="32">
        <v>321280.34999999998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32">
        <v>237914.15999999997</v>
      </c>
      <c r="S1446" s="32">
        <v>26092</v>
      </c>
      <c r="T1446" s="32">
        <v>170861.9102299136</v>
      </c>
      <c r="U1446" s="31"/>
      <c r="V1446" s="2" t="s">
        <v>1214</v>
      </c>
      <c r="W1446" s="10">
        <v>11126112.929999998</v>
      </c>
      <c r="X1446" s="10">
        <v>4687673.5999999996</v>
      </c>
      <c r="Y1446" s="10">
        <v>2526623.0299999998</v>
      </c>
      <c r="Z1446" s="10">
        <v>1064706.9099999999</v>
      </c>
      <c r="AA1446" s="10">
        <v>1579763.81</v>
      </c>
      <c r="AB1446" s="10">
        <v>509076.17</v>
      </c>
      <c r="AC1446" s="10">
        <v>0</v>
      </c>
      <c r="AD1446" s="10">
        <v>298968.84000000003</v>
      </c>
      <c r="AE1446" s="10">
        <v>0</v>
      </c>
      <c r="AF1446" s="10">
        <v>0</v>
      </c>
      <c r="AG1446" s="10">
        <v>0</v>
      </c>
      <c r="AH1446" s="10">
        <v>0</v>
      </c>
      <c r="AI1446" s="10">
        <v>0</v>
      </c>
      <c r="AJ1446" s="10">
        <v>211610.53000000003</v>
      </c>
      <c r="AK1446" s="10">
        <v>30000</v>
      </c>
      <c r="AL1446" s="10">
        <v>217690.04</v>
      </c>
      <c r="AN1446" s="31">
        <f t="shared" si="599"/>
        <v>362836.93022991717</v>
      </c>
      <c r="AO1446" s="13">
        <f t="shared" si="600"/>
        <v>26303.629999999946</v>
      </c>
      <c r="AP1446" s="13">
        <f t="shared" si="601"/>
        <v>-3908</v>
      </c>
      <c r="AQ1446" s="13">
        <f t="shared" si="602"/>
        <v>-46828.129770086409</v>
      </c>
      <c r="AR1446" s="13">
        <f t="shared" si="603"/>
        <v>387269.43000000366</v>
      </c>
    </row>
    <row r="1447" spans="1:44" x14ac:dyDescent="0.25">
      <c r="A1447" s="5">
        <f t="shared" ref="A1447:B1447" si="650">A1446+1</f>
        <v>1425</v>
      </c>
      <c r="B1447" s="26">
        <f t="shared" si="650"/>
        <v>190</v>
      </c>
      <c r="C1447" s="15" t="s">
        <v>55</v>
      </c>
      <c r="D1447" s="2" t="s">
        <v>952</v>
      </c>
      <c r="E1447" s="30">
        <f t="shared" si="583"/>
        <v>10944430.859999999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32">
        <v>4333893.8</v>
      </c>
      <c r="O1447" s="1">
        <v>0</v>
      </c>
      <c r="P1447" s="32">
        <v>2730348.88</v>
      </c>
      <c r="Q1447" s="32">
        <v>2949615.88</v>
      </c>
      <c r="R1447" s="32">
        <v>639181.36</v>
      </c>
      <c r="S1447" s="32">
        <v>85285.959999999992</v>
      </c>
      <c r="T1447" s="32">
        <v>206104.98</v>
      </c>
      <c r="U1447" s="31"/>
      <c r="V1447" s="2" t="s">
        <v>952</v>
      </c>
      <c r="W1447" s="10">
        <v>10640776.1</v>
      </c>
      <c r="X1447" s="10">
        <v>0</v>
      </c>
      <c r="Y1447" s="10">
        <v>0</v>
      </c>
      <c r="Z1447" s="10">
        <v>0</v>
      </c>
      <c r="AA1447" s="10">
        <v>0</v>
      </c>
      <c r="AB1447" s="10">
        <v>0</v>
      </c>
      <c r="AC1447" s="10">
        <v>0</v>
      </c>
      <c r="AD1447" s="10">
        <v>0</v>
      </c>
      <c r="AE1447" s="10">
        <v>0</v>
      </c>
      <c r="AF1447" s="10">
        <v>4276257.32</v>
      </c>
      <c r="AG1447" s="10">
        <v>0</v>
      </c>
      <c r="AH1447" s="10">
        <v>2739144.62</v>
      </c>
      <c r="AI1447" s="10">
        <v>2954485.1</v>
      </c>
      <c r="AJ1447" s="10">
        <v>437421.95999999996</v>
      </c>
      <c r="AK1447" s="10">
        <v>30000</v>
      </c>
      <c r="AL1447" s="10">
        <v>203467.09999999998</v>
      </c>
      <c r="AN1447" s="31">
        <f t="shared" si="599"/>
        <v>303654.75999999978</v>
      </c>
      <c r="AO1447" s="13">
        <f t="shared" si="600"/>
        <v>201759.40000000002</v>
      </c>
      <c r="AP1447" s="13">
        <f t="shared" si="601"/>
        <v>55285.959999999992</v>
      </c>
      <c r="AQ1447" s="13">
        <f t="shared" si="602"/>
        <v>2637.8800000000338</v>
      </c>
      <c r="AR1447" s="13">
        <f t="shared" si="603"/>
        <v>43971.519999999728</v>
      </c>
    </row>
    <row r="1448" spans="1:44" x14ac:dyDescent="0.25">
      <c r="A1448" s="5">
        <f t="shared" ref="A1448:B1448" si="651">A1447+1</f>
        <v>1426</v>
      </c>
      <c r="B1448" s="26">
        <f t="shared" si="651"/>
        <v>191</v>
      </c>
      <c r="C1448" s="15" t="s">
        <v>186</v>
      </c>
      <c r="D1448" s="2" t="s">
        <v>589</v>
      </c>
      <c r="E1448" s="30">
        <f t="shared" si="583"/>
        <v>3355622.37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3247166.85</v>
      </c>
      <c r="Q1448" s="1">
        <v>0</v>
      </c>
      <c r="R1448" s="32">
        <v>12186.8</v>
      </c>
      <c r="S1448" s="1">
        <v>30000</v>
      </c>
      <c r="T1448" s="32">
        <v>66268.72</v>
      </c>
      <c r="U1448" s="31"/>
      <c r="V1448" s="2" t="s">
        <v>589</v>
      </c>
      <c r="W1448" s="10">
        <v>3355622.37</v>
      </c>
      <c r="X1448" s="10">
        <v>0</v>
      </c>
      <c r="Y1448" s="10">
        <v>0</v>
      </c>
      <c r="Z1448" s="10">
        <v>0</v>
      </c>
      <c r="AA1448" s="10">
        <v>0</v>
      </c>
      <c r="AB1448" s="10">
        <v>0</v>
      </c>
      <c r="AC1448" s="10">
        <v>0</v>
      </c>
      <c r="AD1448" s="10">
        <v>0</v>
      </c>
      <c r="AE1448" s="10">
        <v>0</v>
      </c>
      <c r="AF1448" s="10">
        <v>0</v>
      </c>
      <c r="AG1448" s="10">
        <v>0</v>
      </c>
      <c r="AH1448" s="10">
        <v>3094684.43</v>
      </c>
      <c r="AI1448" s="10">
        <v>0</v>
      </c>
      <c r="AJ1448" s="10">
        <v>167781.12</v>
      </c>
      <c r="AK1448" s="10">
        <v>30000</v>
      </c>
      <c r="AL1448" s="10">
        <v>63156.82</v>
      </c>
      <c r="AN1448" s="31">
        <f t="shared" si="599"/>
        <v>0</v>
      </c>
      <c r="AO1448" s="13">
        <f t="shared" si="600"/>
        <v>-155594.32</v>
      </c>
      <c r="AP1448" s="13">
        <f t="shared" si="601"/>
        <v>0</v>
      </c>
      <c r="AQ1448" s="13">
        <f t="shared" si="602"/>
        <v>3111.9000000000015</v>
      </c>
      <c r="AR1448" s="13">
        <f t="shared" si="603"/>
        <v>152482.42000000001</v>
      </c>
    </row>
    <row r="1449" spans="1:44" x14ac:dyDescent="0.25">
      <c r="A1449" s="5">
        <f t="shared" ref="A1449:B1449" si="652">A1448+1</f>
        <v>1427</v>
      </c>
      <c r="B1449" s="26">
        <f t="shared" si="652"/>
        <v>192</v>
      </c>
      <c r="C1449" s="15" t="s">
        <v>186</v>
      </c>
      <c r="D1449" s="2" t="s">
        <v>590</v>
      </c>
      <c r="E1449" s="30">
        <f t="shared" si="583"/>
        <v>4301384.1100000003</v>
      </c>
      <c r="F1449" s="1">
        <v>0</v>
      </c>
      <c r="G1449" s="1">
        <v>0</v>
      </c>
      <c r="H1449" s="1">
        <v>0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4175079.03</v>
      </c>
      <c r="Q1449" s="1">
        <v>0</v>
      </c>
      <c r="R1449" s="32">
        <v>11099.38</v>
      </c>
      <c r="S1449" s="1">
        <v>30000</v>
      </c>
      <c r="T1449" s="32">
        <v>85205.7</v>
      </c>
      <c r="U1449" s="31"/>
      <c r="V1449" s="2" t="s">
        <v>590</v>
      </c>
      <c r="W1449" s="10">
        <v>4301384.1100000003</v>
      </c>
      <c r="X1449" s="10">
        <v>0</v>
      </c>
      <c r="Y1449" s="10">
        <v>0</v>
      </c>
      <c r="Z1449" s="10">
        <v>0</v>
      </c>
      <c r="AA1449" s="10">
        <v>0</v>
      </c>
      <c r="AB1449" s="10">
        <v>0</v>
      </c>
      <c r="AC1449" s="10">
        <v>0</v>
      </c>
      <c r="AD1449" s="10">
        <v>0</v>
      </c>
      <c r="AE1449" s="10">
        <v>0</v>
      </c>
      <c r="AF1449" s="10">
        <v>0</v>
      </c>
      <c r="AG1449" s="10">
        <v>0</v>
      </c>
      <c r="AH1449" s="10">
        <v>3975188.6</v>
      </c>
      <c r="AI1449" s="10">
        <v>0</v>
      </c>
      <c r="AJ1449" s="10">
        <v>215069.21</v>
      </c>
      <c r="AK1449" s="10">
        <v>30000</v>
      </c>
      <c r="AL1449" s="10">
        <v>81126.3</v>
      </c>
      <c r="AN1449" s="31">
        <f t="shared" si="599"/>
        <v>0</v>
      </c>
      <c r="AO1449" s="13">
        <f t="shared" si="600"/>
        <v>-203969.83</v>
      </c>
      <c r="AP1449" s="13">
        <f t="shared" si="601"/>
        <v>0</v>
      </c>
      <c r="AQ1449" s="13">
        <f t="shared" si="602"/>
        <v>4079.3999999999942</v>
      </c>
      <c r="AR1449" s="13">
        <f t="shared" si="603"/>
        <v>199890.43</v>
      </c>
    </row>
    <row r="1450" spans="1:44" x14ac:dyDescent="0.25">
      <c r="A1450" s="5">
        <f t="shared" ref="A1450:B1450" si="653">A1449+1</f>
        <v>1428</v>
      </c>
      <c r="B1450" s="26">
        <f t="shared" si="653"/>
        <v>193</v>
      </c>
      <c r="C1450" s="15" t="s">
        <v>186</v>
      </c>
      <c r="D1450" s="2" t="s">
        <v>591</v>
      </c>
      <c r="E1450" s="30">
        <f t="shared" si="583"/>
        <v>1985149.8299999998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1908253.47</v>
      </c>
      <c r="Q1450" s="1">
        <v>0</v>
      </c>
      <c r="R1450" s="32">
        <v>7952.42</v>
      </c>
      <c r="S1450" s="1">
        <v>30000</v>
      </c>
      <c r="T1450" s="32">
        <v>38943.94</v>
      </c>
      <c r="U1450" s="31"/>
      <c r="V1450" s="2" t="s">
        <v>591</v>
      </c>
      <c r="W1450" s="10">
        <v>1985149.83</v>
      </c>
      <c r="X1450" s="10">
        <v>0</v>
      </c>
      <c r="Y1450" s="10">
        <v>0</v>
      </c>
      <c r="Z1450" s="10">
        <v>0</v>
      </c>
      <c r="AA1450" s="10">
        <v>0</v>
      </c>
      <c r="AB1450" s="10">
        <v>0</v>
      </c>
      <c r="AC1450" s="10">
        <v>0</v>
      </c>
      <c r="AD1450" s="10">
        <v>0</v>
      </c>
      <c r="AE1450" s="10">
        <v>0</v>
      </c>
      <c r="AF1450" s="10">
        <v>0</v>
      </c>
      <c r="AG1450" s="10">
        <v>0</v>
      </c>
      <c r="AH1450" s="10">
        <v>1818774.5</v>
      </c>
      <c r="AI1450" s="10">
        <v>0</v>
      </c>
      <c r="AJ1450" s="10">
        <v>99257.49</v>
      </c>
      <c r="AK1450" s="10">
        <v>30000</v>
      </c>
      <c r="AL1450" s="10">
        <v>37117.839999999997</v>
      </c>
      <c r="AN1450" s="31">
        <f t="shared" si="599"/>
        <v>0</v>
      </c>
      <c r="AO1450" s="13">
        <f t="shared" si="600"/>
        <v>-91305.07</v>
      </c>
      <c r="AP1450" s="13">
        <f t="shared" si="601"/>
        <v>0</v>
      </c>
      <c r="AQ1450" s="13">
        <f t="shared" si="602"/>
        <v>1826.1000000000058</v>
      </c>
      <c r="AR1450" s="13">
        <f t="shared" si="603"/>
        <v>89478.97</v>
      </c>
    </row>
    <row r="1451" spans="1:44" x14ac:dyDescent="0.25">
      <c r="A1451" s="5">
        <f t="shared" ref="A1451:B1451" si="654">A1450+1</f>
        <v>1429</v>
      </c>
      <c r="B1451" s="26">
        <f t="shared" si="654"/>
        <v>194</v>
      </c>
      <c r="C1451" s="15" t="s">
        <v>186</v>
      </c>
      <c r="D1451" s="2" t="s">
        <v>592</v>
      </c>
      <c r="E1451" s="30">
        <f t="shared" si="583"/>
        <v>2301308.34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2218095.65</v>
      </c>
      <c r="Q1451" s="1">
        <v>0</v>
      </c>
      <c r="R1451" s="32">
        <v>7945.43</v>
      </c>
      <c r="S1451" s="1">
        <v>30000</v>
      </c>
      <c r="T1451" s="32">
        <v>45267.26</v>
      </c>
      <c r="U1451" s="31"/>
      <c r="V1451" s="2" t="s">
        <v>592</v>
      </c>
      <c r="W1451" s="10">
        <v>2301308.34</v>
      </c>
      <c r="X1451" s="10">
        <v>0</v>
      </c>
      <c r="Y1451" s="10">
        <v>0</v>
      </c>
      <c r="Z1451" s="10">
        <v>0</v>
      </c>
      <c r="AA1451" s="10">
        <v>0</v>
      </c>
      <c r="AB1451" s="10">
        <v>0</v>
      </c>
      <c r="AC1451" s="10">
        <v>0</v>
      </c>
      <c r="AD1451" s="10">
        <v>0</v>
      </c>
      <c r="AE1451" s="10">
        <v>0</v>
      </c>
      <c r="AF1451" s="10">
        <v>0</v>
      </c>
      <c r="AG1451" s="10">
        <v>0</v>
      </c>
      <c r="AH1451" s="10">
        <v>2113118.06</v>
      </c>
      <c r="AI1451" s="10">
        <v>0</v>
      </c>
      <c r="AJ1451" s="10">
        <v>115065.42</v>
      </c>
      <c r="AK1451" s="10">
        <v>30000</v>
      </c>
      <c r="AL1451" s="10">
        <v>43124.86</v>
      </c>
      <c r="AN1451" s="31">
        <f t="shared" si="599"/>
        <v>0</v>
      </c>
      <c r="AO1451" s="13">
        <f t="shared" si="600"/>
        <v>-107119.98999999999</v>
      </c>
      <c r="AP1451" s="13">
        <f t="shared" si="601"/>
        <v>0</v>
      </c>
      <c r="AQ1451" s="13">
        <f t="shared" si="602"/>
        <v>2142.4000000000015</v>
      </c>
      <c r="AR1451" s="13">
        <f t="shared" si="603"/>
        <v>104977.59</v>
      </c>
    </row>
    <row r="1452" spans="1:44" x14ac:dyDescent="0.25">
      <c r="A1452" s="5">
        <f t="shared" ref="A1452:B1452" si="655">A1451+1</f>
        <v>1430</v>
      </c>
      <c r="B1452" s="26">
        <f t="shared" si="655"/>
        <v>195</v>
      </c>
      <c r="C1452" s="15" t="s">
        <v>186</v>
      </c>
      <c r="D1452" s="2" t="s">
        <v>954</v>
      </c>
      <c r="E1452" s="30">
        <f t="shared" si="583"/>
        <v>4390939.74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4058564.89</v>
      </c>
      <c r="Q1452" s="1">
        <v>0</v>
      </c>
      <c r="R1452" s="32">
        <v>219546.99</v>
      </c>
      <c r="S1452" s="1">
        <v>30000</v>
      </c>
      <c r="T1452" s="32">
        <v>82827.86</v>
      </c>
      <c r="U1452" s="31"/>
      <c r="V1452" s="2" t="s">
        <v>954</v>
      </c>
      <c r="W1452" s="10">
        <v>4390939.74</v>
      </c>
      <c r="X1452" s="10">
        <v>0</v>
      </c>
      <c r="Y1452" s="10">
        <v>0</v>
      </c>
      <c r="Z1452" s="10">
        <v>0</v>
      </c>
      <c r="AA1452" s="10">
        <v>0</v>
      </c>
      <c r="AB1452" s="10">
        <v>0</v>
      </c>
      <c r="AC1452" s="10">
        <v>0</v>
      </c>
      <c r="AD1452" s="10">
        <v>0</v>
      </c>
      <c r="AE1452" s="10">
        <v>0</v>
      </c>
      <c r="AF1452" s="10">
        <v>0</v>
      </c>
      <c r="AG1452" s="10">
        <v>0</v>
      </c>
      <c r="AH1452" s="10">
        <v>4058564.89</v>
      </c>
      <c r="AI1452" s="10">
        <v>0</v>
      </c>
      <c r="AJ1452" s="10">
        <v>219546.99</v>
      </c>
      <c r="AK1452" s="10">
        <v>30000</v>
      </c>
      <c r="AL1452" s="10">
        <v>82827.86</v>
      </c>
      <c r="AN1452" s="31">
        <f t="shared" si="599"/>
        <v>0</v>
      </c>
      <c r="AO1452" s="13">
        <f t="shared" si="600"/>
        <v>0</v>
      </c>
      <c r="AP1452" s="13">
        <f t="shared" si="601"/>
        <v>0</v>
      </c>
      <c r="AQ1452" s="13">
        <f t="shared" si="602"/>
        <v>0</v>
      </c>
      <c r="AR1452" s="13">
        <f t="shared" si="603"/>
        <v>0</v>
      </c>
    </row>
    <row r="1453" spans="1:44" x14ac:dyDescent="0.25">
      <c r="A1453" s="5">
        <f t="shared" ref="A1453:B1453" si="656">A1452+1</f>
        <v>1431</v>
      </c>
      <c r="B1453" s="26">
        <f t="shared" si="656"/>
        <v>196</v>
      </c>
      <c r="C1453" s="15" t="s">
        <v>186</v>
      </c>
      <c r="D1453" s="2" t="s">
        <v>1215</v>
      </c>
      <c r="E1453" s="30">
        <f t="shared" si="583"/>
        <v>17407961.620000005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3740448.05</v>
      </c>
      <c r="O1453" s="1">
        <v>0</v>
      </c>
      <c r="P1453" s="1">
        <v>6454984.8399999999</v>
      </c>
      <c r="Q1453" s="1">
        <v>5981979.3700000001</v>
      </c>
      <c r="R1453" s="32">
        <v>870398.08000000007</v>
      </c>
      <c r="S1453" s="1">
        <v>30000</v>
      </c>
      <c r="T1453" s="32">
        <v>330151.28000000003</v>
      </c>
      <c r="U1453" s="31"/>
      <c r="V1453" s="2" t="s">
        <v>1215</v>
      </c>
      <c r="W1453" s="10">
        <v>17407961.620000005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  <c r="AC1453" s="10">
        <v>0</v>
      </c>
      <c r="AD1453" s="10">
        <v>0</v>
      </c>
      <c r="AE1453" s="10">
        <v>0</v>
      </c>
      <c r="AF1453" s="10">
        <v>3740448.05</v>
      </c>
      <c r="AG1453" s="10">
        <v>0</v>
      </c>
      <c r="AH1453" s="10">
        <v>6454984.8399999999</v>
      </c>
      <c r="AI1453" s="10">
        <v>5981979.3700000001</v>
      </c>
      <c r="AJ1453" s="10">
        <v>870398.08000000007</v>
      </c>
      <c r="AK1453" s="10">
        <v>30000</v>
      </c>
      <c r="AL1453" s="10">
        <v>330151.28000000003</v>
      </c>
      <c r="AN1453" s="31">
        <f t="shared" si="599"/>
        <v>0</v>
      </c>
      <c r="AO1453" s="13">
        <f t="shared" si="600"/>
        <v>0</v>
      </c>
      <c r="AP1453" s="13">
        <f t="shared" si="601"/>
        <v>0</v>
      </c>
      <c r="AQ1453" s="13">
        <f t="shared" si="602"/>
        <v>0</v>
      </c>
      <c r="AR1453" s="13">
        <f t="shared" si="603"/>
        <v>0</v>
      </c>
    </row>
    <row r="1454" spans="1:44" x14ac:dyDescent="0.25">
      <c r="A1454" s="5">
        <f t="shared" ref="A1454:B1454" si="657">A1453+1</f>
        <v>1432</v>
      </c>
      <c r="B1454" s="26">
        <f t="shared" si="657"/>
        <v>197</v>
      </c>
      <c r="C1454" s="15" t="s">
        <v>186</v>
      </c>
      <c r="D1454" s="2" t="s">
        <v>955</v>
      </c>
      <c r="E1454" s="30">
        <f t="shared" si="583"/>
        <v>7370021.3800000008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6832089.9100000001</v>
      </c>
      <c r="Q1454" s="1">
        <v>0</v>
      </c>
      <c r="R1454" s="32">
        <v>368501.07</v>
      </c>
      <c r="S1454" s="1">
        <v>30000</v>
      </c>
      <c r="T1454" s="32">
        <v>139430.39999999999</v>
      </c>
      <c r="U1454" s="31"/>
      <c r="V1454" s="2" t="s">
        <v>955</v>
      </c>
      <c r="W1454" s="10">
        <v>7370021.3800000008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  <c r="AC1454" s="10">
        <v>0</v>
      </c>
      <c r="AD1454" s="10">
        <v>0</v>
      </c>
      <c r="AE1454" s="10">
        <v>0</v>
      </c>
      <c r="AF1454" s="10">
        <v>0</v>
      </c>
      <c r="AG1454" s="10">
        <v>0</v>
      </c>
      <c r="AH1454" s="10">
        <v>6832089.9100000001</v>
      </c>
      <c r="AI1454" s="10">
        <v>0</v>
      </c>
      <c r="AJ1454" s="10">
        <v>368501.07</v>
      </c>
      <c r="AK1454" s="10">
        <v>30000</v>
      </c>
      <c r="AL1454" s="10">
        <v>139430.39999999999</v>
      </c>
      <c r="AN1454" s="31">
        <f t="shared" si="599"/>
        <v>0</v>
      </c>
      <c r="AO1454" s="13">
        <f t="shared" si="600"/>
        <v>0</v>
      </c>
      <c r="AP1454" s="13">
        <f t="shared" si="601"/>
        <v>0</v>
      </c>
      <c r="AQ1454" s="13">
        <f t="shared" si="602"/>
        <v>0</v>
      </c>
      <c r="AR1454" s="13">
        <f t="shared" si="603"/>
        <v>0</v>
      </c>
    </row>
    <row r="1455" spans="1:44" x14ac:dyDescent="0.25">
      <c r="A1455" s="5">
        <f t="shared" ref="A1455:B1455" si="658">A1454+1</f>
        <v>1433</v>
      </c>
      <c r="B1455" s="26">
        <f t="shared" si="658"/>
        <v>198</v>
      </c>
      <c r="C1455" s="15" t="s">
        <v>186</v>
      </c>
      <c r="D1455" s="2" t="s">
        <v>1216</v>
      </c>
      <c r="E1455" s="30">
        <f t="shared" si="583"/>
        <v>11160955.280000001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2395714.62</v>
      </c>
      <c r="O1455" s="1">
        <v>0</v>
      </c>
      <c r="P1455" s="1">
        <v>4134344.68</v>
      </c>
      <c r="Q1455" s="1">
        <v>3831390.05</v>
      </c>
      <c r="R1455" s="32">
        <v>558047.77</v>
      </c>
      <c r="S1455" s="1">
        <v>30000</v>
      </c>
      <c r="T1455" s="32">
        <v>211458.16000000003</v>
      </c>
      <c r="U1455" s="31"/>
      <c r="V1455" s="2" t="s">
        <v>1216</v>
      </c>
      <c r="W1455" s="10">
        <v>11160955.280000001</v>
      </c>
      <c r="X1455" s="10">
        <v>0</v>
      </c>
      <c r="Y1455" s="10">
        <v>0</v>
      </c>
      <c r="Z1455" s="10">
        <v>0</v>
      </c>
      <c r="AA1455" s="10">
        <v>0</v>
      </c>
      <c r="AB1455" s="10">
        <v>0</v>
      </c>
      <c r="AC1455" s="10">
        <v>0</v>
      </c>
      <c r="AD1455" s="10">
        <v>0</v>
      </c>
      <c r="AE1455" s="10">
        <v>0</v>
      </c>
      <c r="AF1455" s="10">
        <v>2395714.62</v>
      </c>
      <c r="AG1455" s="10">
        <v>0</v>
      </c>
      <c r="AH1455" s="10">
        <v>4134344.68</v>
      </c>
      <c r="AI1455" s="10">
        <v>3831390.05</v>
      </c>
      <c r="AJ1455" s="10">
        <v>558047.77</v>
      </c>
      <c r="AK1455" s="10">
        <v>30000</v>
      </c>
      <c r="AL1455" s="10">
        <v>211458.16000000003</v>
      </c>
      <c r="AN1455" s="31">
        <f t="shared" si="599"/>
        <v>0</v>
      </c>
      <c r="AO1455" s="13">
        <f t="shared" si="600"/>
        <v>0</v>
      </c>
      <c r="AP1455" s="13">
        <f t="shared" si="601"/>
        <v>0</v>
      </c>
      <c r="AQ1455" s="13">
        <f t="shared" si="602"/>
        <v>0</v>
      </c>
      <c r="AR1455" s="13">
        <f t="shared" si="603"/>
        <v>0</v>
      </c>
    </row>
    <row r="1456" spans="1:44" x14ac:dyDescent="0.25">
      <c r="A1456" s="5">
        <f t="shared" ref="A1456:B1456" si="659">A1455+1</f>
        <v>1434</v>
      </c>
      <c r="B1456" s="26">
        <f t="shared" si="659"/>
        <v>199</v>
      </c>
      <c r="C1456" s="15" t="s">
        <v>186</v>
      </c>
      <c r="D1456" s="2" t="s">
        <v>593</v>
      </c>
      <c r="E1456" s="30">
        <f t="shared" si="583"/>
        <v>6049075.8200000003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  <c r="P1456" s="1">
        <v>5887135.6600000001</v>
      </c>
      <c r="Q1456" s="1">
        <v>0</v>
      </c>
      <c r="R1456" s="32">
        <v>11794.54</v>
      </c>
      <c r="S1456" s="1">
        <v>30000</v>
      </c>
      <c r="T1456" s="32">
        <v>120145.62</v>
      </c>
      <c r="U1456" s="31"/>
      <c r="V1456" s="2" t="s">
        <v>593</v>
      </c>
      <c r="W1456" s="10">
        <v>6049075.8200000003</v>
      </c>
      <c r="X1456" s="10">
        <v>0</v>
      </c>
      <c r="Y1456" s="10">
        <v>0</v>
      </c>
      <c r="Z1456" s="10">
        <v>0</v>
      </c>
      <c r="AA1456" s="10">
        <v>0</v>
      </c>
      <c r="AB1456" s="10">
        <v>0</v>
      </c>
      <c r="AC1456" s="10">
        <v>0</v>
      </c>
      <c r="AD1456" s="10">
        <v>0</v>
      </c>
      <c r="AE1456" s="10">
        <v>0</v>
      </c>
      <c r="AF1456" s="10">
        <v>0</v>
      </c>
      <c r="AG1456" s="10">
        <v>0</v>
      </c>
      <c r="AH1456" s="10">
        <v>5602289.5899999999</v>
      </c>
      <c r="AI1456" s="10">
        <v>0</v>
      </c>
      <c r="AJ1456" s="10">
        <v>302453.78999999998</v>
      </c>
      <c r="AK1456" s="10">
        <v>30000</v>
      </c>
      <c r="AL1456" s="10">
        <v>114332.44</v>
      </c>
      <c r="AN1456" s="31">
        <f t="shared" si="599"/>
        <v>0</v>
      </c>
      <c r="AO1456" s="13">
        <f t="shared" si="600"/>
        <v>-290659.25</v>
      </c>
      <c r="AP1456" s="13">
        <f t="shared" si="601"/>
        <v>0</v>
      </c>
      <c r="AQ1456" s="13">
        <f t="shared" si="602"/>
        <v>5813.179999999993</v>
      </c>
      <c r="AR1456" s="13">
        <f t="shared" si="603"/>
        <v>284846.07</v>
      </c>
    </row>
    <row r="1457" spans="1:44" x14ac:dyDescent="0.25">
      <c r="A1457" s="5">
        <f t="shared" ref="A1457:B1457" si="660">A1456+1</f>
        <v>1435</v>
      </c>
      <c r="B1457" s="26">
        <f t="shared" si="660"/>
        <v>200</v>
      </c>
      <c r="C1457" s="15" t="s">
        <v>186</v>
      </c>
      <c r="D1457" s="2" t="s">
        <v>594</v>
      </c>
      <c r="E1457" s="30">
        <f t="shared" si="583"/>
        <v>6049075.8200000003</v>
      </c>
      <c r="F1457" s="1">
        <v>0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5887135.6600000001</v>
      </c>
      <c r="Q1457" s="1">
        <v>0</v>
      </c>
      <c r="R1457" s="32">
        <v>11794.54</v>
      </c>
      <c r="S1457" s="1">
        <v>30000</v>
      </c>
      <c r="T1457" s="32">
        <v>120145.62</v>
      </c>
      <c r="U1457" s="31"/>
      <c r="V1457" s="2" t="s">
        <v>594</v>
      </c>
      <c r="W1457" s="10">
        <v>6049075.8200000003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  <c r="AC1457" s="10">
        <v>0</v>
      </c>
      <c r="AD1457" s="10">
        <v>0</v>
      </c>
      <c r="AE1457" s="10">
        <v>0</v>
      </c>
      <c r="AF1457" s="10">
        <v>0</v>
      </c>
      <c r="AG1457" s="10">
        <v>0</v>
      </c>
      <c r="AH1457" s="10">
        <v>5602289.5899999999</v>
      </c>
      <c r="AI1457" s="10">
        <v>0</v>
      </c>
      <c r="AJ1457" s="10">
        <v>302453.78999999998</v>
      </c>
      <c r="AK1457" s="10">
        <v>30000</v>
      </c>
      <c r="AL1457" s="10">
        <v>114332.44</v>
      </c>
      <c r="AN1457" s="31">
        <f t="shared" si="599"/>
        <v>0</v>
      </c>
      <c r="AO1457" s="13">
        <f t="shared" si="600"/>
        <v>-290659.25</v>
      </c>
      <c r="AP1457" s="13">
        <f t="shared" si="601"/>
        <v>0</v>
      </c>
      <c r="AQ1457" s="13">
        <f t="shared" si="602"/>
        <v>5813.179999999993</v>
      </c>
      <c r="AR1457" s="13">
        <f t="shared" si="603"/>
        <v>284846.07</v>
      </c>
    </row>
    <row r="1458" spans="1:44" x14ac:dyDescent="0.25">
      <c r="A1458" s="5">
        <f t="shared" ref="A1458:B1458" si="661">A1457+1</f>
        <v>1436</v>
      </c>
      <c r="B1458" s="26">
        <f t="shared" si="661"/>
        <v>201</v>
      </c>
      <c r="C1458" s="15" t="s">
        <v>188</v>
      </c>
      <c r="D1458" s="2" t="s">
        <v>596</v>
      </c>
      <c r="E1458" s="30">
        <f t="shared" ref="E1458:E1521" si="662">SUM(F1458:T1458)</f>
        <v>1142932.42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1072169.68</v>
      </c>
      <c r="O1458" s="1">
        <v>0</v>
      </c>
      <c r="P1458" s="1">
        <v>0</v>
      </c>
      <c r="Q1458" s="1">
        <v>0</v>
      </c>
      <c r="R1458" s="32">
        <v>19870.420000000002</v>
      </c>
      <c r="S1458" s="1">
        <v>30000</v>
      </c>
      <c r="T1458" s="32">
        <v>20892.32</v>
      </c>
      <c r="U1458" s="31"/>
      <c r="V1458" s="2" t="s">
        <v>596</v>
      </c>
      <c r="W1458" s="10">
        <v>1192369.2</v>
      </c>
      <c r="X1458" s="10">
        <v>0</v>
      </c>
      <c r="Y1458" s="10">
        <v>0</v>
      </c>
      <c r="Z1458" s="10">
        <v>0</v>
      </c>
      <c r="AA1458" s="10">
        <v>0</v>
      </c>
      <c r="AB1458" s="10">
        <v>0</v>
      </c>
      <c r="AC1458" s="10">
        <v>0</v>
      </c>
      <c r="AD1458" s="10">
        <v>0</v>
      </c>
      <c r="AE1458" s="10">
        <v>0</v>
      </c>
      <c r="AF1458" s="10">
        <v>1023723.26</v>
      </c>
      <c r="AG1458" s="10">
        <v>0</v>
      </c>
      <c r="AH1458" s="10">
        <v>0</v>
      </c>
      <c r="AI1458" s="10">
        <v>0</v>
      </c>
      <c r="AJ1458" s="10">
        <v>117753.62</v>
      </c>
      <c r="AK1458" s="10">
        <v>30000</v>
      </c>
      <c r="AL1458" s="10">
        <v>20892.32</v>
      </c>
      <c r="AN1458" s="31">
        <f t="shared" si="599"/>
        <v>-49436.780000000028</v>
      </c>
      <c r="AO1458" s="13">
        <f t="shared" si="600"/>
        <v>-97883.199999999997</v>
      </c>
      <c r="AP1458" s="13">
        <f t="shared" si="601"/>
        <v>0</v>
      </c>
      <c r="AQ1458" s="13">
        <f t="shared" si="602"/>
        <v>0</v>
      </c>
      <c r="AR1458" s="13">
        <f t="shared" si="603"/>
        <v>48446.419999999969</v>
      </c>
    </row>
    <row r="1459" spans="1:44" x14ac:dyDescent="0.25">
      <c r="A1459" s="5">
        <f t="shared" ref="A1459:B1459" si="663">A1458+1</f>
        <v>1437</v>
      </c>
      <c r="B1459" s="26">
        <f t="shared" si="663"/>
        <v>202</v>
      </c>
      <c r="C1459" s="15" t="s">
        <v>188</v>
      </c>
      <c r="D1459" s="2" t="s">
        <v>597</v>
      </c>
      <c r="E1459" s="30">
        <f t="shared" si="662"/>
        <v>1656107.14</v>
      </c>
      <c r="F1459" s="1">
        <v>657622.15</v>
      </c>
      <c r="G1459" s="1">
        <v>240408.27</v>
      </c>
      <c r="H1459" s="1">
        <v>92715.8</v>
      </c>
      <c r="I1459" s="1">
        <v>371479.56</v>
      </c>
      <c r="J1459" s="1">
        <v>0</v>
      </c>
      <c r="K1459" s="1">
        <v>0</v>
      </c>
      <c r="L1459" s="1">
        <v>161499.41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32">
        <v>74581.41</v>
      </c>
      <c r="S1459" s="1">
        <v>30000</v>
      </c>
      <c r="T1459" s="32">
        <v>27800.54</v>
      </c>
      <c r="U1459" s="31"/>
      <c r="V1459" s="2" t="s">
        <v>597</v>
      </c>
      <c r="W1459" s="10">
        <v>1691134.7</v>
      </c>
      <c r="X1459" s="10">
        <v>657622.15</v>
      </c>
      <c r="Y1459" s="10">
        <v>240408.27</v>
      </c>
      <c r="Z1459" s="10">
        <v>92715.8</v>
      </c>
      <c r="AA1459" s="10">
        <v>371479.56</v>
      </c>
      <c r="AB1459" s="10">
        <v>0</v>
      </c>
      <c r="AC1459" s="10">
        <v>0</v>
      </c>
      <c r="AD1459" s="10">
        <v>150209.96</v>
      </c>
      <c r="AE1459" s="10">
        <v>0</v>
      </c>
      <c r="AF1459" s="10">
        <v>0</v>
      </c>
      <c r="AG1459" s="10">
        <v>0</v>
      </c>
      <c r="AH1459" s="10">
        <v>0</v>
      </c>
      <c r="AI1459" s="10">
        <v>0</v>
      </c>
      <c r="AJ1459" s="10">
        <v>117832.92000000001</v>
      </c>
      <c r="AK1459" s="10">
        <v>30000</v>
      </c>
      <c r="AL1459" s="10">
        <v>30866.04</v>
      </c>
      <c r="AN1459" s="31">
        <f t="shared" si="599"/>
        <v>-35027.560000000056</v>
      </c>
      <c r="AO1459" s="13">
        <f t="shared" si="600"/>
        <v>-43251.510000000009</v>
      </c>
      <c r="AP1459" s="13">
        <f t="shared" si="601"/>
        <v>0</v>
      </c>
      <c r="AQ1459" s="13">
        <f t="shared" si="602"/>
        <v>-3065.5</v>
      </c>
      <c r="AR1459" s="13">
        <f t="shared" si="603"/>
        <v>11289.449999999953</v>
      </c>
    </row>
    <row r="1460" spans="1:44" x14ac:dyDescent="0.25">
      <c r="A1460" s="5">
        <f t="shared" ref="A1460:B1460" si="664">A1459+1</f>
        <v>1438</v>
      </c>
      <c r="B1460" s="26">
        <f t="shared" si="664"/>
        <v>203</v>
      </c>
      <c r="C1460" s="15" t="s">
        <v>188</v>
      </c>
      <c r="D1460" s="2" t="s">
        <v>1217</v>
      </c>
      <c r="E1460" s="30">
        <f t="shared" si="662"/>
        <v>2657683.6356662018</v>
      </c>
      <c r="F1460" s="1">
        <v>1098779.82</v>
      </c>
      <c r="G1460" s="1">
        <v>388914.82</v>
      </c>
      <c r="H1460" s="1">
        <v>148018.76</v>
      </c>
      <c r="I1460" s="1">
        <v>616572.94999999995</v>
      </c>
      <c r="J1460" s="1">
        <v>0</v>
      </c>
      <c r="K1460" s="1">
        <v>0</v>
      </c>
      <c r="L1460" s="1">
        <v>260972.57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32">
        <v>68459.675666201656</v>
      </c>
      <c r="S1460" s="1">
        <v>30000</v>
      </c>
      <c r="T1460" s="32">
        <v>45965.040000000008</v>
      </c>
      <c r="U1460" s="31"/>
      <c r="V1460" s="2" t="s">
        <v>1217</v>
      </c>
      <c r="W1460" s="10">
        <v>2609861.98</v>
      </c>
      <c r="X1460" s="10">
        <v>1063068.4099999999</v>
      </c>
      <c r="Y1460" s="10">
        <v>388628.1</v>
      </c>
      <c r="Z1460" s="10">
        <v>149878.22</v>
      </c>
      <c r="AA1460" s="10">
        <v>600509.24</v>
      </c>
      <c r="AB1460" s="10">
        <v>0</v>
      </c>
      <c r="AC1460" s="10">
        <v>0</v>
      </c>
      <c r="AD1460" s="10">
        <v>242819.47</v>
      </c>
      <c r="AE1460" s="10">
        <v>0</v>
      </c>
      <c r="AF1460" s="10">
        <v>0</v>
      </c>
      <c r="AG1460" s="10">
        <v>0</v>
      </c>
      <c r="AH1460" s="10">
        <v>0</v>
      </c>
      <c r="AI1460" s="10">
        <v>0</v>
      </c>
      <c r="AJ1460" s="10">
        <v>85062.540000000008</v>
      </c>
      <c r="AK1460" s="10">
        <v>30000</v>
      </c>
      <c r="AL1460" s="10">
        <v>49896</v>
      </c>
      <c r="AN1460" s="31">
        <f t="shared" si="599"/>
        <v>47821.655666201841</v>
      </c>
      <c r="AO1460" s="13">
        <f t="shared" si="600"/>
        <v>-16602.864333798352</v>
      </c>
      <c r="AP1460" s="13">
        <f t="shared" si="601"/>
        <v>0</v>
      </c>
      <c r="AQ1460" s="13">
        <f t="shared" si="602"/>
        <v>-3930.9599999999919</v>
      </c>
      <c r="AR1460" s="13">
        <f t="shared" si="603"/>
        <v>68355.480000000185</v>
      </c>
    </row>
    <row r="1461" spans="1:44" x14ac:dyDescent="0.25">
      <c r="A1461" s="5">
        <f t="shared" ref="A1461:B1461" si="665">A1460+1</f>
        <v>1439</v>
      </c>
      <c r="B1461" s="26">
        <f t="shared" si="665"/>
        <v>204</v>
      </c>
      <c r="C1461" s="15" t="s">
        <v>188</v>
      </c>
      <c r="D1461" s="2" t="s">
        <v>1218</v>
      </c>
      <c r="E1461" s="30">
        <f t="shared" si="662"/>
        <v>6041962.4101649541</v>
      </c>
      <c r="F1461" s="1">
        <v>1646025.3</v>
      </c>
      <c r="G1461" s="1">
        <v>588365.43999999994</v>
      </c>
      <c r="H1461" s="1">
        <v>224120.68</v>
      </c>
      <c r="I1461" s="1">
        <v>925286.27</v>
      </c>
      <c r="J1461" s="1">
        <v>0</v>
      </c>
      <c r="K1461" s="1">
        <v>0</v>
      </c>
      <c r="L1461" s="1">
        <v>388744.98</v>
      </c>
      <c r="M1461" s="1">
        <v>0</v>
      </c>
      <c r="N1461" s="1">
        <v>2002902.46</v>
      </c>
      <c r="O1461" s="1">
        <v>0</v>
      </c>
      <c r="P1461" s="1">
        <v>0</v>
      </c>
      <c r="Q1461" s="1">
        <v>0</v>
      </c>
      <c r="R1461" s="32">
        <v>126584.60016495324</v>
      </c>
      <c r="S1461" s="1">
        <v>30000</v>
      </c>
      <c r="T1461" s="32">
        <v>109932.68</v>
      </c>
      <c r="U1461" s="31"/>
      <c r="V1461" s="2" t="s">
        <v>1218</v>
      </c>
      <c r="W1461" s="10">
        <v>5938992.3199999994</v>
      </c>
      <c r="X1461" s="10">
        <v>1584083.62</v>
      </c>
      <c r="Y1461" s="10">
        <v>579096.68999999994</v>
      </c>
      <c r="Z1461" s="10">
        <v>223334.31</v>
      </c>
      <c r="AA1461" s="10">
        <v>894821.86</v>
      </c>
      <c r="AB1461" s="10">
        <v>0</v>
      </c>
      <c r="AC1461" s="10">
        <v>0</v>
      </c>
      <c r="AD1461" s="10">
        <v>361826.52</v>
      </c>
      <c r="AE1461" s="10">
        <v>0</v>
      </c>
      <c r="AF1461" s="10">
        <v>1952504.01</v>
      </c>
      <c r="AG1461" s="10">
        <v>0</v>
      </c>
      <c r="AH1461" s="10">
        <v>0</v>
      </c>
      <c r="AI1461" s="10">
        <v>0</v>
      </c>
      <c r="AJ1461" s="10">
        <v>199128.01</v>
      </c>
      <c r="AK1461" s="10">
        <v>30000</v>
      </c>
      <c r="AL1461" s="10">
        <v>114197.29999999999</v>
      </c>
      <c r="AN1461" s="31">
        <f t="shared" si="599"/>
        <v>102970.09016495477</v>
      </c>
      <c r="AO1461" s="13">
        <f t="shared" si="600"/>
        <v>-72543.409835046768</v>
      </c>
      <c r="AP1461" s="13">
        <f t="shared" si="601"/>
        <v>0</v>
      </c>
      <c r="AQ1461" s="13">
        <f t="shared" si="602"/>
        <v>-4264.6199999999953</v>
      </c>
      <c r="AR1461" s="13">
        <f t="shared" si="603"/>
        <v>179778.12000000154</v>
      </c>
    </row>
    <row r="1462" spans="1:44" x14ac:dyDescent="0.25">
      <c r="A1462" s="5">
        <f t="shared" ref="A1462:B1462" si="666">A1461+1</f>
        <v>1440</v>
      </c>
      <c r="B1462" s="26">
        <f t="shared" si="666"/>
        <v>205</v>
      </c>
      <c r="C1462" s="15" t="s">
        <v>188</v>
      </c>
      <c r="D1462" s="2" t="s">
        <v>1219</v>
      </c>
      <c r="E1462" s="30">
        <f t="shared" si="662"/>
        <v>2641063.8920331807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2506366.64</v>
      </c>
      <c r="O1462" s="1">
        <v>0</v>
      </c>
      <c r="P1462" s="1">
        <v>0</v>
      </c>
      <c r="Q1462" s="1">
        <v>0</v>
      </c>
      <c r="R1462" s="32">
        <v>53546.912033180633</v>
      </c>
      <c r="S1462" s="1">
        <v>30000</v>
      </c>
      <c r="T1462" s="32">
        <v>51150.34</v>
      </c>
      <c r="U1462" s="31"/>
      <c r="V1462" s="2" t="s">
        <v>1219</v>
      </c>
      <c r="W1462" s="10">
        <v>2614422.2300000004</v>
      </c>
      <c r="X1462" s="10">
        <v>0</v>
      </c>
      <c r="Y1462" s="10">
        <v>0</v>
      </c>
      <c r="Z1462" s="10">
        <v>0</v>
      </c>
      <c r="AA1462" s="10">
        <v>0</v>
      </c>
      <c r="AB1462" s="10">
        <v>0</v>
      </c>
      <c r="AC1462" s="10">
        <v>0</v>
      </c>
      <c r="AD1462" s="10">
        <v>0</v>
      </c>
      <c r="AE1462" s="10">
        <v>0</v>
      </c>
      <c r="AF1462" s="10">
        <v>2429430.4900000002</v>
      </c>
      <c r="AG1462" s="10">
        <v>0</v>
      </c>
      <c r="AH1462" s="10">
        <v>0</v>
      </c>
      <c r="AI1462" s="10">
        <v>0</v>
      </c>
      <c r="AJ1462" s="10">
        <v>105411.52</v>
      </c>
      <c r="AK1462" s="10">
        <v>30000</v>
      </c>
      <c r="AL1462" s="10">
        <v>49580.22</v>
      </c>
      <c r="AN1462" s="31">
        <f t="shared" si="599"/>
        <v>26641.662033180241</v>
      </c>
      <c r="AO1462" s="13">
        <f t="shared" si="600"/>
        <v>-51864.607966819371</v>
      </c>
      <c r="AP1462" s="13">
        <f t="shared" si="601"/>
        <v>0</v>
      </c>
      <c r="AQ1462" s="13">
        <f t="shared" si="602"/>
        <v>1570.1199999999953</v>
      </c>
      <c r="AR1462" s="13">
        <f t="shared" si="603"/>
        <v>76936.149999999616</v>
      </c>
    </row>
    <row r="1463" spans="1:44" x14ac:dyDescent="0.25">
      <c r="A1463" s="5">
        <f t="shared" ref="A1463:B1463" si="667">A1462+1</f>
        <v>1441</v>
      </c>
      <c r="B1463" s="26">
        <f t="shared" si="667"/>
        <v>206</v>
      </c>
      <c r="C1463" s="15" t="s">
        <v>188</v>
      </c>
      <c r="D1463" s="2" t="s">
        <v>1220</v>
      </c>
      <c r="E1463" s="30">
        <f t="shared" si="662"/>
        <v>4026372.2447629943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3862418.88</v>
      </c>
      <c r="O1463" s="1">
        <v>0</v>
      </c>
      <c r="P1463" s="1">
        <v>0</v>
      </c>
      <c r="Q1463" s="1">
        <v>0</v>
      </c>
      <c r="R1463" s="32">
        <v>55128.484762994631</v>
      </c>
      <c r="S1463" s="1">
        <v>30000</v>
      </c>
      <c r="T1463" s="32">
        <v>78824.88</v>
      </c>
      <c r="U1463" s="31"/>
      <c r="V1463" s="2" t="s">
        <v>1220</v>
      </c>
      <c r="W1463" s="10">
        <v>3957106.82</v>
      </c>
      <c r="X1463" s="10">
        <v>0</v>
      </c>
      <c r="Y1463" s="10">
        <v>0</v>
      </c>
      <c r="Z1463" s="10">
        <v>0</v>
      </c>
      <c r="AA1463" s="10">
        <v>0</v>
      </c>
      <c r="AB1463" s="10">
        <v>0</v>
      </c>
      <c r="AC1463" s="10">
        <v>0</v>
      </c>
      <c r="AD1463" s="10">
        <v>0</v>
      </c>
      <c r="AE1463" s="10">
        <v>0</v>
      </c>
      <c r="AF1463" s="10">
        <v>3719152.55</v>
      </c>
      <c r="AG1463" s="10">
        <v>0</v>
      </c>
      <c r="AH1463" s="10">
        <v>0</v>
      </c>
      <c r="AI1463" s="10">
        <v>0</v>
      </c>
      <c r="AJ1463" s="10">
        <v>132053.19</v>
      </c>
      <c r="AK1463" s="10">
        <v>30000</v>
      </c>
      <c r="AL1463" s="10">
        <v>75901.08</v>
      </c>
      <c r="AN1463" s="31">
        <f t="shared" si="599"/>
        <v>69265.424762994517</v>
      </c>
      <c r="AO1463" s="13">
        <f t="shared" si="600"/>
        <v>-76924.705237005372</v>
      </c>
      <c r="AP1463" s="13">
        <f t="shared" si="601"/>
        <v>0</v>
      </c>
      <c r="AQ1463" s="13">
        <f t="shared" si="602"/>
        <v>2923.8000000000029</v>
      </c>
      <c r="AR1463" s="13">
        <f t="shared" si="603"/>
        <v>143266.3299999999</v>
      </c>
    </row>
    <row r="1464" spans="1:44" x14ac:dyDescent="0.25">
      <c r="A1464" s="5">
        <f t="shared" ref="A1464:B1464" si="668">A1463+1</f>
        <v>1442</v>
      </c>
      <c r="B1464" s="26">
        <f t="shared" si="668"/>
        <v>207</v>
      </c>
      <c r="C1464" s="15" t="s">
        <v>600</v>
      </c>
      <c r="D1464" s="2" t="s">
        <v>1221</v>
      </c>
      <c r="E1464" s="30">
        <f t="shared" si="662"/>
        <v>4818928.7700000005</v>
      </c>
      <c r="F1464" s="32">
        <v>2098707.59</v>
      </c>
      <c r="G1464" s="32">
        <v>1056375.27</v>
      </c>
      <c r="H1464" s="32">
        <v>404881.6</v>
      </c>
      <c r="I1464" s="32">
        <v>654182.18999999994</v>
      </c>
      <c r="J1464" s="1">
        <v>0</v>
      </c>
      <c r="K1464" s="1">
        <v>0</v>
      </c>
      <c r="L1464" s="32">
        <v>426558.03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32">
        <v>61663.39</v>
      </c>
      <c r="S1464" s="32">
        <v>30000</v>
      </c>
      <c r="T1464" s="32">
        <v>86560.7</v>
      </c>
      <c r="U1464" s="31"/>
      <c r="V1464" s="2" t="s">
        <v>1221</v>
      </c>
      <c r="W1464" s="10">
        <v>4696407.1499999994</v>
      </c>
      <c r="X1464" s="10">
        <v>2011269.08</v>
      </c>
      <c r="Y1464" s="10">
        <v>1021494.66</v>
      </c>
      <c r="Z1464" s="10">
        <v>393086.07</v>
      </c>
      <c r="AA1464" s="10">
        <v>634178.31000000006</v>
      </c>
      <c r="AB1464" s="10">
        <v>0</v>
      </c>
      <c r="AC1464" s="10">
        <v>0</v>
      </c>
      <c r="AD1464" s="10">
        <v>396994.58</v>
      </c>
      <c r="AE1464" s="10">
        <v>0</v>
      </c>
      <c r="AF1464" s="10">
        <v>0</v>
      </c>
      <c r="AG1464" s="10">
        <v>0</v>
      </c>
      <c r="AH1464" s="10">
        <v>0</v>
      </c>
      <c r="AI1464" s="10">
        <v>0</v>
      </c>
      <c r="AJ1464" s="10">
        <v>118424.81000000001</v>
      </c>
      <c r="AK1464" s="10">
        <v>30000</v>
      </c>
      <c r="AL1464" s="10">
        <v>90959.64</v>
      </c>
      <c r="AN1464" s="31">
        <f t="shared" si="599"/>
        <v>122521.62000000104</v>
      </c>
      <c r="AO1464" s="13">
        <f t="shared" si="600"/>
        <v>-56761.420000000013</v>
      </c>
      <c r="AP1464" s="13">
        <f t="shared" si="601"/>
        <v>0</v>
      </c>
      <c r="AQ1464" s="13">
        <f t="shared" si="602"/>
        <v>-4398.9400000000023</v>
      </c>
      <c r="AR1464" s="13">
        <f t="shared" si="603"/>
        <v>183681.98000000106</v>
      </c>
    </row>
    <row r="1465" spans="1:44" x14ac:dyDescent="0.25">
      <c r="A1465" s="5">
        <f t="shared" ref="A1465:B1465" si="669">A1464+1</f>
        <v>1443</v>
      </c>
      <c r="B1465" s="26">
        <f t="shared" si="669"/>
        <v>208</v>
      </c>
      <c r="C1465" s="15" t="s">
        <v>600</v>
      </c>
      <c r="D1465" s="2" t="s">
        <v>1222</v>
      </c>
      <c r="E1465" s="30">
        <f t="shared" si="662"/>
        <v>2786679.5900000003</v>
      </c>
      <c r="F1465" s="1">
        <v>0</v>
      </c>
      <c r="G1465" s="1">
        <v>0</v>
      </c>
      <c r="H1465" s="1">
        <v>0</v>
      </c>
      <c r="I1465" s="1"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32">
        <v>2663979.58</v>
      </c>
      <c r="Q1465" s="1">
        <v>0</v>
      </c>
      <c r="R1465" s="32">
        <v>37720.83</v>
      </c>
      <c r="S1465" s="32">
        <v>30000</v>
      </c>
      <c r="T1465" s="32">
        <v>54979.18</v>
      </c>
      <c r="U1465" s="31"/>
      <c r="V1465" s="2" t="s">
        <v>1222</v>
      </c>
      <c r="W1465" s="10">
        <v>2719788.6399999997</v>
      </c>
      <c r="X1465" s="10">
        <v>0</v>
      </c>
      <c r="Y1465" s="10">
        <v>0</v>
      </c>
      <c r="Z1465" s="10">
        <v>0</v>
      </c>
      <c r="AA1465" s="10">
        <v>0</v>
      </c>
      <c r="AB1465" s="10">
        <v>0</v>
      </c>
      <c r="AC1465" s="10">
        <v>0</v>
      </c>
      <c r="AD1465" s="10">
        <v>0</v>
      </c>
      <c r="AE1465" s="10">
        <v>0</v>
      </c>
      <c r="AF1465" s="10">
        <v>0</v>
      </c>
      <c r="AG1465" s="10">
        <v>0</v>
      </c>
      <c r="AH1465" s="10">
        <v>2564998.69</v>
      </c>
      <c r="AI1465" s="10">
        <v>0</v>
      </c>
      <c r="AJ1465" s="10">
        <v>72443.03</v>
      </c>
      <c r="AK1465" s="10">
        <v>30000</v>
      </c>
      <c r="AL1465" s="10">
        <v>52346.92</v>
      </c>
      <c r="AN1465" s="31">
        <f t="shared" si="599"/>
        <v>66890.950000000652</v>
      </c>
      <c r="AO1465" s="13">
        <f t="shared" si="600"/>
        <v>-34722.199999999997</v>
      </c>
      <c r="AP1465" s="13">
        <f t="shared" si="601"/>
        <v>0</v>
      </c>
      <c r="AQ1465" s="13">
        <f t="shared" si="602"/>
        <v>2632.260000000002</v>
      </c>
      <c r="AR1465" s="13">
        <f t="shared" si="603"/>
        <v>98980.890000000654</v>
      </c>
    </row>
    <row r="1466" spans="1:44" x14ac:dyDescent="0.25">
      <c r="A1466" s="5">
        <f t="shared" ref="A1466:B1466" si="670">A1465+1</f>
        <v>1444</v>
      </c>
      <c r="B1466" s="26">
        <f t="shared" si="670"/>
        <v>209</v>
      </c>
      <c r="C1466" s="15" t="s">
        <v>193</v>
      </c>
      <c r="D1466" s="2" t="s">
        <v>1396</v>
      </c>
      <c r="E1466" s="30">
        <f t="shared" si="662"/>
        <v>4759731.0336861592</v>
      </c>
      <c r="F1466" s="1">
        <v>0</v>
      </c>
      <c r="G1466" s="1">
        <v>0</v>
      </c>
      <c r="H1466" s="1">
        <v>0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2355840.2599999998</v>
      </c>
      <c r="Q1466" s="1">
        <v>2179739.65</v>
      </c>
      <c r="R1466" s="32">
        <v>87536.683686159071</v>
      </c>
      <c r="S1466" s="1">
        <v>44344.32</v>
      </c>
      <c r="T1466" s="32">
        <v>92270.12</v>
      </c>
      <c r="U1466" s="31"/>
      <c r="V1466" s="2" t="s">
        <v>1396</v>
      </c>
      <c r="W1466" s="10">
        <v>5186433.4899999993</v>
      </c>
      <c r="X1466" s="10">
        <v>0</v>
      </c>
      <c r="Y1466" s="10">
        <v>0</v>
      </c>
      <c r="Z1466" s="10">
        <v>0</v>
      </c>
      <c r="AA1466" s="10">
        <v>0</v>
      </c>
      <c r="AB1466" s="10">
        <v>0</v>
      </c>
      <c r="AC1466" s="10">
        <v>0</v>
      </c>
      <c r="AD1466" s="10">
        <v>0</v>
      </c>
      <c r="AE1466" s="10">
        <v>0</v>
      </c>
      <c r="AF1466" s="10">
        <v>0</v>
      </c>
      <c r="AG1466" s="10">
        <v>0</v>
      </c>
      <c r="AH1466" s="10">
        <v>2497472.64</v>
      </c>
      <c r="AI1466" s="10">
        <v>2322605.38</v>
      </c>
      <c r="AJ1466" s="10">
        <v>237986.55</v>
      </c>
      <c r="AK1466" s="10">
        <v>30000</v>
      </c>
      <c r="AL1466" s="10">
        <v>98368.92</v>
      </c>
      <c r="AN1466" s="31">
        <f t="shared" si="599"/>
        <v>-426702.45631384011</v>
      </c>
      <c r="AO1466" s="13">
        <f t="shared" si="600"/>
        <v>-150449.8663138409</v>
      </c>
      <c r="AP1466" s="13">
        <f t="shared" si="601"/>
        <v>14344.32</v>
      </c>
      <c r="AQ1466" s="13">
        <f t="shared" si="602"/>
        <v>-6098.8000000000029</v>
      </c>
      <c r="AR1466" s="13">
        <f t="shared" si="603"/>
        <v>-284498.10999999923</v>
      </c>
    </row>
    <row r="1467" spans="1:44" x14ac:dyDescent="0.25">
      <c r="A1467" s="5">
        <f t="shared" ref="A1467:B1467" si="671">A1466+1</f>
        <v>1445</v>
      </c>
      <c r="B1467" s="26">
        <f t="shared" si="671"/>
        <v>210</v>
      </c>
      <c r="C1467" s="15" t="s">
        <v>193</v>
      </c>
      <c r="D1467" s="2" t="s">
        <v>607</v>
      </c>
      <c r="E1467" s="30">
        <f t="shared" si="662"/>
        <v>14426497.539999999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3391934.72</v>
      </c>
      <c r="O1467" s="1">
        <v>0</v>
      </c>
      <c r="P1467" s="1">
        <v>5262547.66</v>
      </c>
      <c r="Q1467" s="1">
        <v>4894076.26</v>
      </c>
      <c r="R1467" s="32">
        <v>563991.69999999995</v>
      </c>
      <c r="S1467" s="1">
        <v>37446</v>
      </c>
      <c r="T1467" s="32">
        <v>276501.2</v>
      </c>
      <c r="U1467" s="31"/>
      <c r="V1467" s="2" t="s">
        <v>607</v>
      </c>
      <c r="W1467" s="10">
        <v>12041914.24</v>
      </c>
      <c r="X1467" s="10">
        <v>0</v>
      </c>
      <c r="Y1467" s="10">
        <v>0</v>
      </c>
      <c r="Z1467" s="10">
        <v>0</v>
      </c>
      <c r="AA1467" s="10">
        <v>0</v>
      </c>
      <c r="AB1467" s="10">
        <v>0</v>
      </c>
      <c r="AC1467" s="10">
        <v>0</v>
      </c>
      <c r="AD1467" s="10">
        <v>0</v>
      </c>
      <c r="AE1467" s="10">
        <v>0</v>
      </c>
      <c r="AF1467" s="10">
        <v>1452044.62</v>
      </c>
      <c r="AG1467" s="10">
        <v>0</v>
      </c>
      <c r="AH1467" s="10">
        <v>5263637.4400000004</v>
      </c>
      <c r="AI1467" s="10">
        <v>4895089.72</v>
      </c>
      <c r="AJ1467" s="10">
        <v>164187.92000000001</v>
      </c>
      <c r="AK1467" s="10">
        <v>30000</v>
      </c>
      <c r="AL1467" s="10">
        <v>236954.53999999998</v>
      </c>
      <c r="AN1467" s="31">
        <f t="shared" ref="AN1467:AN1525" si="672">+E1467-W1467</f>
        <v>2384583.2999999989</v>
      </c>
      <c r="AO1467" s="13">
        <f t="shared" ref="AO1467:AO1525" si="673">+R1467-AJ1467</f>
        <v>399803.77999999991</v>
      </c>
      <c r="AP1467" s="13">
        <f t="shared" ref="AP1467:AP1525" si="674">+S1467-AK1467</f>
        <v>7446</v>
      </c>
      <c r="AQ1467" s="13">
        <f t="shared" ref="AQ1467:AQ1525" si="675">+T1467-AL1467</f>
        <v>39546.660000000033</v>
      </c>
      <c r="AR1467" s="13">
        <f t="shared" ref="AR1467:AR1525" si="676">+AN1467-AO1467-AP1467-AQ1467</f>
        <v>1937786.8599999989</v>
      </c>
    </row>
    <row r="1468" spans="1:44" x14ac:dyDescent="0.25">
      <c r="A1468" s="5">
        <f t="shared" ref="A1468:B1468" si="677">A1467+1</f>
        <v>1446</v>
      </c>
      <c r="B1468" s="26">
        <f t="shared" si="677"/>
        <v>211</v>
      </c>
      <c r="C1468" s="15" t="s">
        <v>193</v>
      </c>
      <c r="D1468" s="2" t="s">
        <v>1223</v>
      </c>
      <c r="E1468" s="30">
        <f t="shared" si="662"/>
        <v>6884585.1899999995</v>
      </c>
      <c r="F1468" s="32">
        <v>2500638.5499999998</v>
      </c>
      <c r="G1468" s="32">
        <v>1732262.12</v>
      </c>
      <c r="H1468" s="32">
        <v>704623.09</v>
      </c>
      <c r="I1468" s="32">
        <v>1080882.2</v>
      </c>
      <c r="J1468" s="32">
        <v>341306.66</v>
      </c>
      <c r="K1468" s="32">
        <v>0</v>
      </c>
      <c r="L1468" s="32">
        <v>224874.6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32">
        <v>129831.13</v>
      </c>
      <c r="S1468" s="32">
        <v>40000</v>
      </c>
      <c r="T1468" s="32">
        <v>130166.84000000001</v>
      </c>
      <c r="U1468" s="31"/>
      <c r="V1468" s="2" t="s">
        <v>1223</v>
      </c>
      <c r="W1468" s="10">
        <v>6740612.79</v>
      </c>
      <c r="X1468" s="10">
        <v>2408137.38</v>
      </c>
      <c r="Y1468" s="10">
        <v>1681024.98</v>
      </c>
      <c r="Z1468" s="10">
        <v>686751.89</v>
      </c>
      <c r="AA1468" s="10">
        <v>1052417.18</v>
      </c>
      <c r="AB1468" s="10">
        <v>342201.56</v>
      </c>
      <c r="AC1468" s="10">
        <v>0</v>
      </c>
      <c r="AD1468" s="10">
        <v>209615.82</v>
      </c>
      <c r="AE1468" s="10">
        <v>0</v>
      </c>
      <c r="AF1468" s="10">
        <v>0</v>
      </c>
      <c r="AG1468" s="10">
        <v>0</v>
      </c>
      <c r="AH1468" s="10">
        <v>0</v>
      </c>
      <c r="AI1468" s="10">
        <v>0</v>
      </c>
      <c r="AJ1468" s="10">
        <v>200256.86</v>
      </c>
      <c r="AK1468" s="10">
        <v>30000</v>
      </c>
      <c r="AL1468" s="10">
        <v>130207.12000000001</v>
      </c>
      <c r="AN1468" s="31">
        <f t="shared" si="672"/>
        <v>143972.39999999944</v>
      </c>
      <c r="AO1468" s="13">
        <f t="shared" si="673"/>
        <v>-70425.729999999981</v>
      </c>
      <c r="AP1468" s="13">
        <f t="shared" si="674"/>
        <v>10000</v>
      </c>
      <c r="AQ1468" s="13">
        <f t="shared" si="675"/>
        <v>-40.279999999998836</v>
      </c>
      <c r="AR1468" s="13">
        <f t="shared" si="676"/>
        <v>204438.40999999942</v>
      </c>
    </row>
    <row r="1469" spans="1:44" x14ac:dyDescent="0.25">
      <c r="A1469" s="5">
        <f t="shared" ref="A1469:B1469" si="678">A1468+1</f>
        <v>1447</v>
      </c>
      <c r="B1469" s="26">
        <f t="shared" si="678"/>
        <v>212</v>
      </c>
      <c r="C1469" s="15" t="s">
        <v>193</v>
      </c>
      <c r="D1469" s="2" t="s">
        <v>611</v>
      </c>
      <c r="E1469" s="30">
        <f t="shared" si="662"/>
        <v>4583383.2799999993</v>
      </c>
      <c r="F1469" s="1">
        <v>0</v>
      </c>
      <c r="G1469" s="1">
        <v>0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32">
        <v>2045325.62</v>
      </c>
      <c r="P1469" s="1">
        <v>0</v>
      </c>
      <c r="Q1469" s="32">
        <v>2287134.23</v>
      </c>
      <c r="R1469" s="32">
        <v>112817.63999999998</v>
      </c>
      <c r="S1469" s="32">
        <v>49075.990000000005</v>
      </c>
      <c r="T1469" s="32">
        <v>89029.8</v>
      </c>
      <c r="U1469" s="31"/>
      <c r="V1469" s="2" t="s">
        <v>611</v>
      </c>
      <c r="W1469" s="10">
        <v>4557077.16</v>
      </c>
      <c r="X1469" s="10">
        <v>0</v>
      </c>
      <c r="Y1469" s="10">
        <v>0</v>
      </c>
      <c r="Z1469" s="10">
        <v>0</v>
      </c>
      <c r="AA1469" s="10">
        <v>0</v>
      </c>
      <c r="AB1469" s="10">
        <v>0</v>
      </c>
      <c r="AC1469" s="10">
        <v>0</v>
      </c>
      <c r="AD1469" s="10">
        <v>0</v>
      </c>
      <c r="AE1469" s="10">
        <v>0</v>
      </c>
      <c r="AF1469" s="10">
        <v>0</v>
      </c>
      <c r="AG1469" s="10">
        <v>1988746.84</v>
      </c>
      <c r="AH1469" s="10">
        <v>0</v>
      </c>
      <c r="AI1469" s="10">
        <v>2248982.98</v>
      </c>
      <c r="AJ1469" s="10">
        <v>202863.04</v>
      </c>
      <c r="AK1469" s="10">
        <v>30000</v>
      </c>
      <c r="AL1469" s="10">
        <v>86484.3</v>
      </c>
      <c r="AN1469" s="31">
        <f t="shared" si="672"/>
        <v>26306.11999999918</v>
      </c>
      <c r="AO1469" s="13">
        <f t="shared" si="673"/>
        <v>-90045.400000000023</v>
      </c>
      <c r="AP1469" s="13">
        <f t="shared" si="674"/>
        <v>19075.990000000005</v>
      </c>
      <c r="AQ1469" s="13">
        <f t="shared" si="675"/>
        <v>2545.5</v>
      </c>
      <c r="AR1469" s="13">
        <f t="shared" si="676"/>
        <v>94730.029999999198</v>
      </c>
    </row>
    <row r="1470" spans="1:44" x14ac:dyDescent="0.25">
      <c r="A1470" s="5">
        <f t="shared" ref="A1470:B1470" si="679">A1469+1</f>
        <v>1448</v>
      </c>
      <c r="B1470" s="26">
        <f t="shared" si="679"/>
        <v>213</v>
      </c>
      <c r="C1470" s="15" t="s">
        <v>193</v>
      </c>
      <c r="D1470" s="2" t="s">
        <v>1224</v>
      </c>
      <c r="E1470" s="30">
        <f t="shared" si="662"/>
        <v>7510762.3000000007</v>
      </c>
      <c r="F1470" s="32">
        <v>2733356.77</v>
      </c>
      <c r="G1470" s="32">
        <v>1898030.98</v>
      </c>
      <c r="H1470" s="32">
        <v>770389.7</v>
      </c>
      <c r="I1470" s="32">
        <v>1184290.6000000001</v>
      </c>
      <c r="J1470" s="32">
        <v>372540.94</v>
      </c>
      <c r="K1470" s="32">
        <v>0</v>
      </c>
      <c r="L1470" s="32">
        <v>245447.26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32">
        <v>124282.54999999999</v>
      </c>
      <c r="S1470" s="32">
        <v>40000</v>
      </c>
      <c r="T1470" s="32">
        <v>142423.5</v>
      </c>
      <c r="U1470" s="31"/>
      <c r="V1470" s="2" t="s">
        <v>1224</v>
      </c>
      <c r="W1470" s="10">
        <v>7322484.2800000012</v>
      </c>
      <c r="X1470" s="10">
        <v>2628175.2000000002</v>
      </c>
      <c r="Y1470" s="10">
        <v>1834624.64</v>
      </c>
      <c r="Z1470" s="10">
        <v>749502.2</v>
      </c>
      <c r="AA1470" s="10">
        <v>1148579.27</v>
      </c>
      <c r="AB1470" s="10">
        <v>373469.41</v>
      </c>
      <c r="AC1470" s="10">
        <v>0</v>
      </c>
      <c r="AD1470" s="10">
        <v>228768.97</v>
      </c>
      <c r="AE1470" s="10">
        <v>0</v>
      </c>
      <c r="AF1470" s="10">
        <v>0</v>
      </c>
      <c r="AG1470" s="10">
        <v>0</v>
      </c>
      <c r="AH1470" s="10">
        <v>0</v>
      </c>
      <c r="AI1470" s="10">
        <v>0</v>
      </c>
      <c r="AJ1470" s="10">
        <v>187260.11000000002</v>
      </c>
      <c r="AK1470" s="10">
        <v>30000</v>
      </c>
      <c r="AL1470" s="10">
        <v>142104.48000000001</v>
      </c>
      <c r="AN1470" s="31">
        <f t="shared" si="672"/>
        <v>188278.01999999955</v>
      </c>
      <c r="AO1470" s="13">
        <f t="shared" si="673"/>
        <v>-62977.560000000027</v>
      </c>
      <c r="AP1470" s="13">
        <f t="shared" si="674"/>
        <v>10000</v>
      </c>
      <c r="AQ1470" s="13">
        <f t="shared" si="675"/>
        <v>319.01999999998952</v>
      </c>
      <c r="AR1470" s="13">
        <f t="shared" si="676"/>
        <v>240936.55999999959</v>
      </c>
    </row>
    <row r="1471" spans="1:44" x14ac:dyDescent="0.25">
      <c r="A1471" s="5">
        <f t="shared" ref="A1471:B1471" si="680">A1470+1</f>
        <v>1449</v>
      </c>
      <c r="B1471" s="26">
        <f t="shared" si="680"/>
        <v>214</v>
      </c>
      <c r="C1471" s="15" t="s">
        <v>193</v>
      </c>
      <c r="D1471" s="2" t="s">
        <v>613</v>
      </c>
      <c r="E1471" s="30">
        <f t="shared" si="662"/>
        <v>4481991.6100000003</v>
      </c>
      <c r="F1471" s="1">
        <v>0</v>
      </c>
      <c r="G1471" s="1">
        <v>0</v>
      </c>
      <c r="H1471" s="1">
        <v>0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32">
        <v>1999648.56</v>
      </c>
      <c r="P1471" s="1">
        <v>0</v>
      </c>
      <c r="Q1471" s="32">
        <v>2234907.84</v>
      </c>
      <c r="R1471" s="32">
        <v>111432.01000000001</v>
      </c>
      <c r="S1471" s="32">
        <v>48971.44</v>
      </c>
      <c r="T1471" s="32">
        <v>87031.760000000009</v>
      </c>
      <c r="U1471" s="31"/>
      <c r="V1471" s="2" t="s">
        <v>612</v>
      </c>
      <c r="W1471" s="10">
        <v>4458263.4999999991</v>
      </c>
      <c r="X1471" s="10">
        <v>0</v>
      </c>
      <c r="Y1471" s="10">
        <v>0</v>
      </c>
      <c r="Z1471" s="10">
        <v>0</v>
      </c>
      <c r="AA1471" s="10">
        <v>0</v>
      </c>
      <c r="AB1471" s="10">
        <v>0</v>
      </c>
      <c r="AC1471" s="10">
        <v>0</v>
      </c>
      <c r="AD1471" s="10">
        <v>0</v>
      </c>
      <c r="AE1471" s="10">
        <v>0</v>
      </c>
      <c r="AF1471" s="10">
        <v>0</v>
      </c>
      <c r="AG1471" s="10">
        <v>1944447.41</v>
      </c>
      <c r="AH1471" s="10">
        <v>0</v>
      </c>
      <c r="AI1471" s="10">
        <v>2198886.7799999998</v>
      </c>
      <c r="AJ1471" s="10">
        <v>200371.47</v>
      </c>
      <c r="AK1471" s="10">
        <v>30000</v>
      </c>
      <c r="AL1471" s="10">
        <v>84557.84</v>
      </c>
      <c r="AN1471" s="31">
        <f t="shared" si="672"/>
        <v>23728.110000001267</v>
      </c>
      <c r="AO1471" s="13">
        <f t="shared" si="673"/>
        <v>-88939.459999999992</v>
      </c>
      <c r="AP1471" s="13">
        <f t="shared" si="674"/>
        <v>18971.440000000002</v>
      </c>
      <c r="AQ1471" s="13">
        <f t="shared" si="675"/>
        <v>2473.9200000000128</v>
      </c>
      <c r="AR1471" s="13">
        <f t="shared" si="676"/>
        <v>91222.210000001243</v>
      </c>
    </row>
    <row r="1472" spans="1:44" x14ac:dyDescent="0.25">
      <c r="A1472" s="5">
        <f t="shared" ref="A1472:B1472" si="681">A1471+1</f>
        <v>1450</v>
      </c>
      <c r="B1472" s="26">
        <f t="shared" si="681"/>
        <v>215</v>
      </c>
      <c r="C1472" s="15" t="s">
        <v>193</v>
      </c>
      <c r="D1472" s="2" t="s">
        <v>614</v>
      </c>
      <c r="E1472" s="30">
        <f t="shared" si="662"/>
        <v>4000329.99</v>
      </c>
      <c r="F1472" s="1">
        <v>0</v>
      </c>
      <c r="G1472" s="1">
        <v>0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32">
        <v>1779017.45</v>
      </c>
      <c r="P1472" s="1">
        <v>0</v>
      </c>
      <c r="Q1472" s="32">
        <v>1986606.34</v>
      </c>
      <c r="R1472" s="32">
        <v>109226.23999999999</v>
      </c>
      <c r="S1472" s="32">
        <v>48018.259999999995</v>
      </c>
      <c r="T1472" s="32">
        <v>77461.700000000012</v>
      </c>
      <c r="U1472" s="31"/>
      <c r="V1472" s="2" t="s">
        <v>614</v>
      </c>
      <c r="W1472" s="10">
        <v>3996718.65</v>
      </c>
      <c r="X1472" s="10">
        <v>0</v>
      </c>
      <c r="Y1472" s="10">
        <v>0</v>
      </c>
      <c r="Z1472" s="10">
        <v>0</v>
      </c>
      <c r="AA1472" s="10">
        <v>0</v>
      </c>
      <c r="AB1472" s="10">
        <v>0</v>
      </c>
      <c r="AC1472" s="10">
        <v>0</v>
      </c>
      <c r="AD1472" s="10">
        <v>0</v>
      </c>
      <c r="AE1472" s="10">
        <v>0</v>
      </c>
      <c r="AF1472" s="10">
        <v>0</v>
      </c>
      <c r="AG1472" s="10">
        <v>1734002.72</v>
      </c>
      <c r="AH1472" s="10">
        <v>0</v>
      </c>
      <c r="AI1472" s="10">
        <v>1960904.49</v>
      </c>
      <c r="AJ1472" s="10">
        <v>196405.16</v>
      </c>
      <c r="AK1472" s="10">
        <v>30000</v>
      </c>
      <c r="AL1472" s="10">
        <v>75406.28</v>
      </c>
      <c r="AN1472" s="31">
        <f t="shared" si="672"/>
        <v>3611.3400000003166</v>
      </c>
      <c r="AO1472" s="13">
        <f t="shared" si="673"/>
        <v>-87178.920000000013</v>
      </c>
      <c r="AP1472" s="13">
        <f t="shared" si="674"/>
        <v>18018.259999999995</v>
      </c>
      <c r="AQ1472" s="13">
        <f t="shared" si="675"/>
        <v>2055.4200000000128</v>
      </c>
      <c r="AR1472" s="13">
        <f t="shared" si="676"/>
        <v>70716.580000000322</v>
      </c>
    </row>
    <row r="1473" spans="1:44" x14ac:dyDescent="0.25">
      <c r="A1473" s="5">
        <f t="shared" ref="A1473:B1473" si="682">A1472+1</f>
        <v>1451</v>
      </c>
      <c r="B1473" s="26">
        <f t="shared" si="682"/>
        <v>216</v>
      </c>
      <c r="C1473" s="15" t="s">
        <v>193</v>
      </c>
      <c r="D1473" s="2" t="s">
        <v>1225</v>
      </c>
      <c r="E1473" s="30">
        <f t="shared" si="662"/>
        <v>4768583.3899999997</v>
      </c>
      <c r="F1473" s="32">
        <v>1089873.8999999999</v>
      </c>
      <c r="G1473" s="32">
        <v>544716.87</v>
      </c>
      <c r="H1473" s="32">
        <v>174919.55</v>
      </c>
      <c r="I1473" s="32">
        <v>343288.24</v>
      </c>
      <c r="J1473" s="32">
        <v>0</v>
      </c>
      <c r="K1473" s="32">
        <v>0</v>
      </c>
      <c r="L1473" s="32">
        <v>228374.38</v>
      </c>
      <c r="M1473" s="1">
        <v>0</v>
      </c>
      <c r="N1473" s="32">
        <v>2192045.65</v>
      </c>
      <c r="O1473" s="1">
        <v>0</v>
      </c>
      <c r="P1473" s="1">
        <v>0</v>
      </c>
      <c r="Q1473" s="1">
        <v>0</v>
      </c>
      <c r="R1473" s="32">
        <v>96694.51999999999</v>
      </c>
      <c r="S1473" s="32">
        <v>10000</v>
      </c>
      <c r="T1473" s="32">
        <v>88670.28</v>
      </c>
      <c r="U1473" s="31"/>
      <c r="V1473" s="2" t="s">
        <v>1225</v>
      </c>
      <c r="W1473" s="10">
        <v>4704025.42</v>
      </c>
      <c r="X1473" s="10">
        <v>1045519.56</v>
      </c>
      <c r="Y1473" s="10">
        <v>527915.55000000005</v>
      </c>
      <c r="Z1473" s="10">
        <v>172610.26</v>
      </c>
      <c r="AA1473" s="10">
        <v>334859.38</v>
      </c>
      <c r="AB1473" s="10">
        <v>0</v>
      </c>
      <c r="AC1473" s="10">
        <v>0</v>
      </c>
      <c r="AD1473" s="10">
        <v>211652.38</v>
      </c>
      <c r="AE1473" s="10">
        <v>0</v>
      </c>
      <c r="AF1473" s="10">
        <v>2117593.9900000002</v>
      </c>
      <c r="AG1473" s="10">
        <v>0</v>
      </c>
      <c r="AH1473" s="10">
        <v>0</v>
      </c>
      <c r="AI1473" s="10">
        <v>0</v>
      </c>
      <c r="AJ1473" s="10">
        <v>173871.22</v>
      </c>
      <c r="AK1473" s="10">
        <v>30000</v>
      </c>
      <c r="AL1473" s="10">
        <v>90003.08</v>
      </c>
      <c r="AN1473" s="31">
        <f t="shared" si="672"/>
        <v>64557.969999999739</v>
      </c>
      <c r="AO1473" s="13">
        <f t="shared" si="673"/>
        <v>-77176.700000000012</v>
      </c>
      <c r="AP1473" s="13">
        <f t="shared" si="674"/>
        <v>-20000</v>
      </c>
      <c r="AQ1473" s="13">
        <f t="shared" si="675"/>
        <v>-1332.8000000000029</v>
      </c>
      <c r="AR1473" s="13">
        <f t="shared" si="676"/>
        <v>163067.46999999974</v>
      </c>
    </row>
    <row r="1474" spans="1:44" x14ac:dyDescent="0.25">
      <c r="A1474" s="5">
        <f t="shared" ref="A1474:B1474" si="683">A1473+1</f>
        <v>1452</v>
      </c>
      <c r="B1474" s="26">
        <f t="shared" si="683"/>
        <v>217</v>
      </c>
      <c r="C1474" s="15" t="s">
        <v>193</v>
      </c>
      <c r="D1474" s="2" t="s">
        <v>618</v>
      </c>
      <c r="E1474" s="30">
        <f t="shared" si="662"/>
        <v>490081.58999999997</v>
      </c>
      <c r="F1474" s="1">
        <v>0</v>
      </c>
      <c r="G1474" s="1">
        <v>0</v>
      </c>
      <c r="H1474" s="1">
        <v>0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32">
        <v>400144.97</v>
      </c>
      <c r="R1474" s="32">
        <v>36324.839999999997</v>
      </c>
      <c r="S1474" s="32">
        <v>44833.32</v>
      </c>
      <c r="T1474" s="32">
        <v>8778.4599999999991</v>
      </c>
      <c r="U1474" s="31"/>
      <c r="V1474" s="2" t="s">
        <v>618</v>
      </c>
      <c r="W1474" s="10">
        <v>530895.02</v>
      </c>
      <c r="X1474" s="10">
        <v>0</v>
      </c>
      <c r="Y1474" s="10">
        <v>0</v>
      </c>
      <c r="Z1474" s="10">
        <v>0</v>
      </c>
      <c r="AA1474" s="10">
        <v>0</v>
      </c>
      <c r="AB1474" s="10">
        <v>0</v>
      </c>
      <c r="AC1474" s="10">
        <v>0</v>
      </c>
      <c r="AD1474" s="10">
        <v>0</v>
      </c>
      <c r="AE1474" s="10">
        <v>0</v>
      </c>
      <c r="AF1474" s="10">
        <v>0</v>
      </c>
      <c r="AG1474" s="10">
        <v>0</v>
      </c>
      <c r="AH1474" s="10">
        <v>0</v>
      </c>
      <c r="AI1474" s="10">
        <v>426865.95</v>
      </c>
      <c r="AJ1474" s="10">
        <v>65317.51</v>
      </c>
      <c r="AK1474" s="10">
        <v>30000</v>
      </c>
      <c r="AL1474" s="10">
        <v>8711.56</v>
      </c>
      <c r="AN1474" s="31">
        <f t="shared" si="672"/>
        <v>-40813.430000000051</v>
      </c>
      <c r="AO1474" s="13">
        <f t="shared" si="673"/>
        <v>-28992.670000000006</v>
      </c>
      <c r="AP1474" s="13">
        <f t="shared" si="674"/>
        <v>14833.32</v>
      </c>
      <c r="AQ1474" s="13">
        <f t="shared" si="675"/>
        <v>66.899999999999636</v>
      </c>
      <c r="AR1474" s="13">
        <f t="shared" si="676"/>
        <v>-26720.980000000047</v>
      </c>
    </row>
    <row r="1475" spans="1:44" x14ac:dyDescent="0.25">
      <c r="A1475" s="5">
        <f t="shared" ref="A1475:B1475" si="684">A1474+1</f>
        <v>1453</v>
      </c>
      <c r="B1475" s="26">
        <f t="shared" si="684"/>
        <v>218</v>
      </c>
      <c r="C1475" s="15" t="s">
        <v>193</v>
      </c>
      <c r="D1475" s="2" t="s">
        <v>1226</v>
      </c>
      <c r="E1475" s="30">
        <f t="shared" si="662"/>
        <v>10854041.912202423</v>
      </c>
      <c r="F1475" s="1">
        <v>1365049.93</v>
      </c>
      <c r="G1475" s="1">
        <v>483702.86</v>
      </c>
      <c r="H1475" s="1">
        <v>183291.93</v>
      </c>
      <c r="I1475" s="1">
        <v>768417.28000000003</v>
      </c>
      <c r="J1475" s="1">
        <v>0</v>
      </c>
      <c r="K1475" s="1">
        <v>0</v>
      </c>
      <c r="L1475" s="1">
        <v>322265.87</v>
      </c>
      <c r="M1475" s="1">
        <v>0</v>
      </c>
      <c r="N1475" s="1">
        <v>1663038.12</v>
      </c>
      <c r="O1475" s="1">
        <v>0</v>
      </c>
      <c r="P1475" s="1">
        <v>2908279.03</v>
      </c>
      <c r="Q1475" s="1">
        <v>2691987.9</v>
      </c>
      <c r="R1475" s="32">
        <v>217753.302202422</v>
      </c>
      <c r="S1475" s="1">
        <v>44575.229999999996</v>
      </c>
      <c r="T1475" s="32">
        <v>205680.46</v>
      </c>
      <c r="U1475" s="31"/>
      <c r="V1475" s="2" t="s">
        <v>1226</v>
      </c>
      <c r="W1475" s="10">
        <v>10874191.85</v>
      </c>
      <c r="X1475" s="10">
        <v>1318082.27</v>
      </c>
      <c r="Y1475" s="10">
        <v>481872.7</v>
      </c>
      <c r="Z1475" s="10">
        <v>185458.35</v>
      </c>
      <c r="AA1475" s="10">
        <v>747571.9</v>
      </c>
      <c r="AB1475" s="10">
        <v>0</v>
      </c>
      <c r="AC1475" s="10">
        <v>0</v>
      </c>
      <c r="AD1475" s="10">
        <v>299985.76</v>
      </c>
      <c r="AE1475" s="10">
        <v>0</v>
      </c>
      <c r="AF1475" s="10">
        <v>1626002.55</v>
      </c>
      <c r="AG1475" s="10">
        <v>0</v>
      </c>
      <c r="AH1475" s="10">
        <v>2806626.49</v>
      </c>
      <c r="AI1475" s="10">
        <v>2610113</v>
      </c>
      <c r="AJ1475" s="10">
        <v>562852.03</v>
      </c>
      <c r="AK1475" s="10">
        <v>30000</v>
      </c>
      <c r="AL1475" s="10">
        <v>205626.8</v>
      </c>
      <c r="AN1475" s="31">
        <f t="shared" si="672"/>
        <v>-20149.937797576189</v>
      </c>
      <c r="AO1475" s="13">
        <f t="shared" si="673"/>
        <v>-345098.72779757803</v>
      </c>
      <c r="AP1475" s="13">
        <f t="shared" si="674"/>
        <v>14575.229999999996</v>
      </c>
      <c r="AQ1475" s="13">
        <f t="shared" si="675"/>
        <v>53.660000000003492</v>
      </c>
      <c r="AR1475" s="13">
        <f t="shared" si="676"/>
        <v>310319.90000000189</v>
      </c>
    </row>
    <row r="1476" spans="1:44" x14ac:dyDescent="0.25">
      <c r="A1476" s="5">
        <f t="shared" ref="A1476:B1476" si="685">A1475+1</f>
        <v>1454</v>
      </c>
      <c r="B1476" s="26">
        <f t="shared" si="685"/>
        <v>219</v>
      </c>
      <c r="C1476" s="15" t="s">
        <v>193</v>
      </c>
      <c r="D1476" s="2" t="s">
        <v>619</v>
      </c>
      <c r="E1476" s="30">
        <f t="shared" si="662"/>
        <v>8141506.7499999991</v>
      </c>
      <c r="F1476" s="1">
        <v>0</v>
      </c>
      <c r="G1476" s="1">
        <v>0</v>
      </c>
      <c r="H1476" s="1">
        <v>0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1743195.54</v>
      </c>
      <c r="O1476" s="1">
        <v>0</v>
      </c>
      <c r="P1476" s="1">
        <v>3008912.15</v>
      </c>
      <c r="Q1476" s="1">
        <v>2798235.08</v>
      </c>
      <c r="R1476" s="32">
        <v>407075.33999999997</v>
      </c>
      <c r="S1476" s="1">
        <v>30000</v>
      </c>
      <c r="T1476" s="32">
        <v>154088.63999999998</v>
      </c>
      <c r="U1476" s="31"/>
      <c r="V1476" s="2" t="s">
        <v>619</v>
      </c>
      <c r="W1476" s="10">
        <v>8113770.3999999994</v>
      </c>
      <c r="X1476" s="10">
        <v>0</v>
      </c>
      <c r="Y1476" s="10">
        <v>0</v>
      </c>
      <c r="Z1476" s="10">
        <v>0</v>
      </c>
      <c r="AA1476" s="10">
        <v>0</v>
      </c>
      <c r="AB1476" s="10">
        <v>0</v>
      </c>
      <c r="AC1476" s="10">
        <v>0</v>
      </c>
      <c r="AD1476" s="10">
        <v>0</v>
      </c>
      <c r="AE1476" s="10">
        <v>0</v>
      </c>
      <c r="AF1476" s="10">
        <v>1743195.54</v>
      </c>
      <c r="AG1476" s="10">
        <v>0</v>
      </c>
      <c r="AH1476" s="10">
        <v>3008912.15</v>
      </c>
      <c r="AI1476" s="10">
        <v>2798235.08</v>
      </c>
      <c r="AJ1476" s="10">
        <v>379338.99</v>
      </c>
      <c r="AK1476" s="10">
        <v>30000</v>
      </c>
      <c r="AL1476" s="10">
        <v>154088.63999999998</v>
      </c>
      <c r="AN1476" s="31">
        <f t="shared" si="672"/>
        <v>27736.349999999627</v>
      </c>
      <c r="AO1476" s="13">
        <f t="shared" si="673"/>
        <v>27736.349999999977</v>
      </c>
      <c r="AP1476" s="13">
        <f t="shared" si="674"/>
        <v>0</v>
      </c>
      <c r="AQ1476" s="13">
        <f t="shared" si="675"/>
        <v>0</v>
      </c>
      <c r="AR1476" s="13">
        <f t="shared" si="676"/>
        <v>-3.4924596548080444E-10</v>
      </c>
    </row>
    <row r="1477" spans="1:44" x14ac:dyDescent="0.25">
      <c r="A1477" s="5">
        <f t="shared" ref="A1477:B1477" si="686">A1476+1</f>
        <v>1455</v>
      </c>
      <c r="B1477" s="26">
        <f t="shared" si="686"/>
        <v>220</v>
      </c>
      <c r="C1477" s="15" t="s">
        <v>193</v>
      </c>
      <c r="D1477" s="2" t="s">
        <v>620</v>
      </c>
      <c r="E1477" s="30">
        <f t="shared" si="662"/>
        <v>14358264.1</v>
      </c>
      <c r="F1477" s="1">
        <v>0</v>
      </c>
      <c r="G1477" s="1">
        <v>0</v>
      </c>
      <c r="H1477" s="1">
        <v>0</v>
      </c>
      <c r="I1477" s="1"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3079461.9</v>
      </c>
      <c r="O1477" s="1">
        <v>0</v>
      </c>
      <c r="P1477" s="1">
        <v>5315427.9800000004</v>
      </c>
      <c r="Q1477" s="1">
        <v>4943254</v>
      </c>
      <c r="R1477" s="32">
        <v>717913.2</v>
      </c>
      <c r="S1477" s="1">
        <v>30000</v>
      </c>
      <c r="T1477" s="32">
        <v>272207.02</v>
      </c>
      <c r="U1477" s="31"/>
      <c r="V1477" s="2" t="s">
        <v>620</v>
      </c>
      <c r="W1477" s="10">
        <v>14047426.24</v>
      </c>
      <c r="X1477" s="10">
        <v>0</v>
      </c>
      <c r="Y1477" s="10">
        <v>0</v>
      </c>
      <c r="Z1477" s="10">
        <v>0</v>
      </c>
      <c r="AA1477" s="10">
        <v>0</v>
      </c>
      <c r="AB1477" s="10">
        <v>0</v>
      </c>
      <c r="AC1477" s="10">
        <v>0</v>
      </c>
      <c r="AD1477" s="10">
        <v>0</v>
      </c>
      <c r="AE1477" s="10">
        <v>0</v>
      </c>
      <c r="AF1477" s="10">
        <v>3079461.9</v>
      </c>
      <c r="AG1477" s="10">
        <v>0</v>
      </c>
      <c r="AH1477" s="10">
        <v>5315427.9800000004</v>
      </c>
      <c r="AI1477" s="10">
        <v>4943254</v>
      </c>
      <c r="AJ1477" s="10">
        <v>407075.33999999997</v>
      </c>
      <c r="AK1477" s="10">
        <v>30000</v>
      </c>
      <c r="AL1477" s="10">
        <v>272207.02</v>
      </c>
      <c r="AN1477" s="31">
        <f t="shared" si="672"/>
        <v>310837.8599999994</v>
      </c>
      <c r="AO1477" s="13">
        <f t="shared" si="673"/>
        <v>310837.86</v>
      </c>
      <c r="AP1477" s="13">
        <f t="shared" si="674"/>
        <v>0</v>
      </c>
      <c r="AQ1477" s="13">
        <f t="shared" si="675"/>
        <v>0</v>
      </c>
      <c r="AR1477" s="13">
        <f t="shared" si="676"/>
        <v>-5.8207660913467407E-10</v>
      </c>
    </row>
    <row r="1478" spans="1:44" x14ac:dyDescent="0.25">
      <c r="A1478" s="5">
        <f t="shared" ref="A1478:B1478" si="687">A1477+1</f>
        <v>1456</v>
      </c>
      <c r="B1478" s="26">
        <f t="shared" si="687"/>
        <v>221</v>
      </c>
      <c r="C1478" s="15" t="s">
        <v>193</v>
      </c>
      <c r="D1478" s="2" t="s">
        <v>621</v>
      </c>
      <c r="E1478" s="30">
        <f t="shared" si="662"/>
        <v>6261825.4299999997</v>
      </c>
      <c r="F1478" s="1">
        <v>0</v>
      </c>
      <c r="G1478" s="1">
        <v>0</v>
      </c>
      <c r="H1478" s="1">
        <v>0</v>
      </c>
      <c r="I1478" s="1"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3005395.14</v>
      </c>
      <c r="Q1478" s="1">
        <v>2794964.34</v>
      </c>
      <c r="R1478" s="32">
        <v>313091.27</v>
      </c>
      <c r="S1478" s="1">
        <v>30000</v>
      </c>
      <c r="T1478" s="32">
        <v>118374.68</v>
      </c>
      <c r="U1478" s="31"/>
      <c r="V1478" s="2" t="s">
        <v>621</v>
      </c>
      <c r="W1478" s="10">
        <v>6500898.1799999997</v>
      </c>
      <c r="X1478" s="10">
        <v>0</v>
      </c>
      <c r="Y1478" s="10">
        <v>0</v>
      </c>
      <c r="Z1478" s="10">
        <v>0</v>
      </c>
      <c r="AA1478" s="10">
        <v>0</v>
      </c>
      <c r="AB1478" s="10">
        <v>0</v>
      </c>
      <c r="AC1478" s="10">
        <v>0</v>
      </c>
      <c r="AD1478" s="10">
        <v>0</v>
      </c>
      <c r="AE1478" s="10">
        <v>0</v>
      </c>
      <c r="AF1478" s="10">
        <v>0</v>
      </c>
      <c r="AG1478" s="10">
        <v>0</v>
      </c>
      <c r="AH1478" s="10">
        <v>3005395.14</v>
      </c>
      <c r="AI1478" s="10">
        <v>2794964.34</v>
      </c>
      <c r="AJ1478" s="10">
        <v>552164.02</v>
      </c>
      <c r="AK1478" s="10">
        <v>30000</v>
      </c>
      <c r="AL1478" s="10">
        <v>118374.68</v>
      </c>
      <c r="AN1478" s="31">
        <f t="shared" si="672"/>
        <v>-239072.75</v>
      </c>
      <c r="AO1478" s="13">
        <f t="shared" si="673"/>
        <v>-239072.75</v>
      </c>
      <c r="AP1478" s="13">
        <f t="shared" si="674"/>
        <v>0</v>
      </c>
      <c r="AQ1478" s="13">
        <f t="shared" si="675"/>
        <v>0</v>
      </c>
      <c r="AR1478" s="13">
        <f t="shared" si="676"/>
        <v>0</v>
      </c>
    </row>
    <row r="1479" spans="1:44" x14ac:dyDescent="0.25">
      <c r="A1479" s="5">
        <f t="shared" ref="A1479:B1479" si="688">A1478+1</f>
        <v>1457</v>
      </c>
      <c r="B1479" s="26">
        <f t="shared" si="688"/>
        <v>222</v>
      </c>
      <c r="C1479" s="15" t="s">
        <v>212</v>
      </c>
      <c r="D1479" s="2" t="s">
        <v>1227</v>
      </c>
      <c r="E1479" s="30">
        <f t="shared" si="662"/>
        <v>4369137.0699999994</v>
      </c>
      <c r="F1479" s="1">
        <v>0</v>
      </c>
      <c r="G1479" s="1">
        <v>0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4210463</v>
      </c>
      <c r="Q1479" s="1">
        <v>0</v>
      </c>
      <c r="R1479" s="32">
        <v>46260.47</v>
      </c>
      <c r="S1479" s="1">
        <v>30000</v>
      </c>
      <c r="T1479" s="32">
        <v>82413.600000000006</v>
      </c>
      <c r="U1479" s="31"/>
      <c r="V1479" s="2" t="s">
        <v>1227</v>
      </c>
      <c r="W1479" s="10">
        <v>4369137.0699999994</v>
      </c>
      <c r="X1479" s="10">
        <v>0</v>
      </c>
      <c r="Y1479" s="10">
        <v>0</v>
      </c>
      <c r="Z1479" s="10">
        <v>0</v>
      </c>
      <c r="AA1479" s="10">
        <v>0</v>
      </c>
      <c r="AB1479" s="10">
        <v>0</v>
      </c>
      <c r="AC1479" s="10">
        <v>0</v>
      </c>
      <c r="AD1479" s="10">
        <v>0</v>
      </c>
      <c r="AE1479" s="10">
        <v>0</v>
      </c>
      <c r="AF1479" s="10">
        <v>0</v>
      </c>
      <c r="AG1479" s="10">
        <v>0</v>
      </c>
      <c r="AH1479" s="10">
        <v>4038266.62</v>
      </c>
      <c r="AI1479" s="10">
        <v>0</v>
      </c>
      <c r="AJ1479" s="10">
        <v>218456.85</v>
      </c>
      <c r="AK1479" s="10">
        <v>30000</v>
      </c>
      <c r="AL1479" s="10">
        <v>82413.600000000006</v>
      </c>
      <c r="AN1479" s="31">
        <f t="shared" si="672"/>
        <v>0</v>
      </c>
      <c r="AO1479" s="13">
        <f t="shared" si="673"/>
        <v>-172196.38</v>
      </c>
      <c r="AP1479" s="13">
        <f t="shared" si="674"/>
        <v>0</v>
      </c>
      <c r="AQ1479" s="13">
        <f t="shared" si="675"/>
        <v>0</v>
      </c>
      <c r="AR1479" s="13">
        <f t="shared" si="676"/>
        <v>172196.38</v>
      </c>
    </row>
    <row r="1480" spans="1:44" x14ac:dyDescent="0.25">
      <c r="A1480" s="5">
        <f t="shared" ref="A1480:B1480" si="689">A1479+1</f>
        <v>1458</v>
      </c>
      <c r="B1480" s="26">
        <f t="shared" si="689"/>
        <v>223</v>
      </c>
      <c r="C1480" s="15" t="s">
        <v>212</v>
      </c>
      <c r="D1480" s="2" t="s">
        <v>213</v>
      </c>
      <c r="E1480" s="30">
        <f t="shared" si="662"/>
        <v>3309455.75</v>
      </c>
      <c r="F1480" s="1">
        <v>0</v>
      </c>
      <c r="G1480" s="1">
        <v>0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3212535.72</v>
      </c>
      <c r="Q1480" s="1">
        <v>0</v>
      </c>
      <c r="R1480" s="32">
        <v>21358.07</v>
      </c>
      <c r="S1480" s="1">
        <v>10000</v>
      </c>
      <c r="T1480" s="32">
        <v>65561.960000000006</v>
      </c>
      <c r="U1480" s="31"/>
      <c r="V1480" s="2" t="s">
        <v>213</v>
      </c>
      <c r="W1480" s="10">
        <v>3309455.75</v>
      </c>
      <c r="X1480" s="10">
        <v>0</v>
      </c>
      <c r="Y1480" s="10">
        <v>0</v>
      </c>
      <c r="Z1480" s="10">
        <v>0</v>
      </c>
      <c r="AA1480" s="10">
        <v>0</v>
      </c>
      <c r="AB1480" s="10">
        <v>0</v>
      </c>
      <c r="AC1480" s="10">
        <v>0</v>
      </c>
      <c r="AD1480" s="10">
        <v>0</v>
      </c>
      <c r="AE1480" s="10">
        <v>0</v>
      </c>
      <c r="AF1480" s="10">
        <v>0</v>
      </c>
      <c r="AG1480" s="10">
        <v>0</v>
      </c>
      <c r="AH1480" s="10">
        <v>3051703.3</v>
      </c>
      <c r="AI1480" s="10">
        <v>0</v>
      </c>
      <c r="AJ1480" s="10">
        <v>165472.79</v>
      </c>
      <c r="AK1480" s="10">
        <v>30000</v>
      </c>
      <c r="AL1480" s="10">
        <v>62279.66</v>
      </c>
      <c r="AN1480" s="31">
        <f t="shared" si="672"/>
        <v>0</v>
      </c>
      <c r="AO1480" s="13">
        <f t="shared" si="673"/>
        <v>-144114.72</v>
      </c>
      <c r="AP1480" s="13">
        <f t="shared" si="674"/>
        <v>-20000</v>
      </c>
      <c r="AQ1480" s="13">
        <f t="shared" si="675"/>
        <v>3282.3000000000029</v>
      </c>
      <c r="AR1480" s="13">
        <f t="shared" si="676"/>
        <v>160832.41999999998</v>
      </c>
    </row>
    <row r="1481" spans="1:44" x14ac:dyDescent="0.25">
      <c r="A1481" s="5">
        <f t="shared" ref="A1481:B1481" si="690">A1480+1</f>
        <v>1459</v>
      </c>
      <c r="B1481" s="26">
        <f t="shared" si="690"/>
        <v>224</v>
      </c>
      <c r="C1481" s="15" t="s">
        <v>212</v>
      </c>
      <c r="D1481" s="2" t="s">
        <v>1228</v>
      </c>
      <c r="E1481" s="30">
        <f t="shared" si="662"/>
        <v>10759308.189999999</v>
      </c>
      <c r="F1481" s="1">
        <v>1905169.56</v>
      </c>
      <c r="G1481" s="1">
        <v>680709.44</v>
      </c>
      <c r="H1481" s="1">
        <v>259537.43</v>
      </c>
      <c r="I1481" s="1">
        <v>1070192.6000000001</v>
      </c>
      <c r="J1481" s="1">
        <v>0</v>
      </c>
      <c r="K1481" s="1">
        <v>0</v>
      </c>
      <c r="L1481" s="1">
        <v>359599.11</v>
      </c>
      <c r="M1481" s="1">
        <v>0</v>
      </c>
      <c r="N1481" s="1">
        <v>2327735.4300000002</v>
      </c>
      <c r="O1481" s="1">
        <v>0</v>
      </c>
      <c r="P1481" s="1">
        <v>0</v>
      </c>
      <c r="Q1481" s="1">
        <v>3745160.54</v>
      </c>
      <c r="R1481" s="32">
        <v>169858.75</v>
      </c>
      <c r="S1481" s="1">
        <v>44349.87</v>
      </c>
      <c r="T1481" s="32">
        <v>196995.46000000002</v>
      </c>
      <c r="U1481" s="31"/>
      <c r="V1481" s="2" t="s">
        <v>1228</v>
      </c>
      <c r="W1481" s="10">
        <v>10759308.189999999</v>
      </c>
      <c r="X1481" s="10">
        <v>1829832.1</v>
      </c>
      <c r="Y1481" s="10">
        <v>668927.49</v>
      </c>
      <c r="Z1481" s="10">
        <v>257977.49</v>
      </c>
      <c r="AA1481" s="10">
        <v>1033641.76</v>
      </c>
      <c r="AB1481" s="10">
        <v>0</v>
      </c>
      <c r="AC1481" s="10">
        <v>0</v>
      </c>
      <c r="AD1481" s="10">
        <v>334737.5</v>
      </c>
      <c r="AE1481" s="10">
        <v>0</v>
      </c>
      <c r="AF1481" s="10">
        <v>2255404.5</v>
      </c>
      <c r="AG1481" s="10">
        <v>0</v>
      </c>
      <c r="AH1481" s="10">
        <v>0</v>
      </c>
      <c r="AI1481" s="10">
        <v>3606995.1</v>
      </c>
      <c r="AJ1481" s="10">
        <v>537965.41</v>
      </c>
      <c r="AK1481" s="10">
        <v>30000</v>
      </c>
      <c r="AL1481" s="10">
        <v>203826.84000000003</v>
      </c>
      <c r="AN1481" s="31">
        <f t="shared" si="672"/>
        <v>0</v>
      </c>
      <c r="AO1481" s="13">
        <f t="shared" si="673"/>
        <v>-368106.66000000003</v>
      </c>
      <c r="AP1481" s="13">
        <f t="shared" si="674"/>
        <v>14349.870000000003</v>
      </c>
      <c r="AQ1481" s="13">
        <f t="shared" si="675"/>
        <v>-6831.3800000000047</v>
      </c>
      <c r="AR1481" s="13">
        <f t="shared" si="676"/>
        <v>360588.17000000004</v>
      </c>
    </row>
    <row r="1482" spans="1:44" x14ac:dyDescent="0.25">
      <c r="A1482" s="5">
        <f t="shared" ref="A1482:B1482" si="691">A1481+1</f>
        <v>1460</v>
      </c>
      <c r="B1482" s="26">
        <f t="shared" si="691"/>
        <v>225</v>
      </c>
      <c r="C1482" s="15" t="s">
        <v>212</v>
      </c>
      <c r="D1482" s="2" t="s">
        <v>214</v>
      </c>
      <c r="E1482" s="30">
        <f t="shared" si="662"/>
        <v>3422115.17</v>
      </c>
      <c r="F1482" s="1">
        <v>0</v>
      </c>
      <c r="G1482" s="1">
        <v>0</v>
      </c>
      <c r="H1482" s="1">
        <v>0</v>
      </c>
      <c r="I1482" s="1"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3302829.97</v>
      </c>
      <c r="Q1482" s="1">
        <v>0</v>
      </c>
      <c r="R1482" s="32">
        <v>21472.34</v>
      </c>
      <c r="S1482" s="1">
        <v>30000</v>
      </c>
      <c r="T1482" s="32">
        <v>67812.86</v>
      </c>
      <c r="U1482" s="31"/>
      <c r="V1482" s="2" t="s">
        <v>214</v>
      </c>
      <c r="W1482" s="10">
        <v>3422115.1700000004</v>
      </c>
      <c r="X1482" s="10">
        <v>0</v>
      </c>
      <c r="Y1482" s="10">
        <v>0</v>
      </c>
      <c r="Z1482" s="10">
        <v>0</v>
      </c>
      <c r="AA1482" s="10">
        <v>0</v>
      </c>
      <c r="AB1482" s="10">
        <v>0</v>
      </c>
      <c r="AC1482" s="10">
        <v>0</v>
      </c>
      <c r="AD1482" s="10">
        <v>0</v>
      </c>
      <c r="AE1482" s="10">
        <v>0</v>
      </c>
      <c r="AF1482" s="10">
        <v>0</v>
      </c>
      <c r="AG1482" s="10">
        <v>0</v>
      </c>
      <c r="AH1482" s="10">
        <v>3156589.23</v>
      </c>
      <c r="AI1482" s="10">
        <v>0</v>
      </c>
      <c r="AJ1482" s="10">
        <v>171105.76</v>
      </c>
      <c r="AK1482" s="10">
        <v>30000</v>
      </c>
      <c r="AL1482" s="10">
        <v>64420.18</v>
      </c>
      <c r="AN1482" s="31">
        <f t="shared" si="672"/>
        <v>0</v>
      </c>
      <c r="AO1482" s="13">
        <f t="shared" si="673"/>
        <v>-149633.42000000001</v>
      </c>
      <c r="AP1482" s="13">
        <f t="shared" si="674"/>
        <v>0</v>
      </c>
      <c r="AQ1482" s="13">
        <f t="shared" si="675"/>
        <v>3392.6800000000003</v>
      </c>
      <c r="AR1482" s="13">
        <f t="shared" si="676"/>
        <v>146240.74000000002</v>
      </c>
    </row>
    <row r="1483" spans="1:44" x14ac:dyDescent="0.25">
      <c r="A1483" s="5">
        <f t="shared" ref="A1483:B1483" si="692">A1482+1</f>
        <v>1461</v>
      </c>
      <c r="B1483" s="26">
        <f t="shared" si="692"/>
        <v>226</v>
      </c>
      <c r="C1483" s="15" t="s">
        <v>212</v>
      </c>
      <c r="D1483" s="2" t="s">
        <v>1229</v>
      </c>
      <c r="E1483" s="30">
        <f t="shared" si="662"/>
        <v>5389290.3500000006</v>
      </c>
      <c r="F1483" s="1">
        <v>941976.3</v>
      </c>
      <c r="G1483" s="1">
        <v>331380.90000000002</v>
      </c>
      <c r="H1483" s="1">
        <v>125919.97</v>
      </c>
      <c r="I1483" s="1">
        <v>527980.49</v>
      </c>
      <c r="J1483" s="1">
        <v>0</v>
      </c>
      <c r="K1483" s="1">
        <v>0</v>
      </c>
      <c r="L1483" s="1">
        <v>179619.79</v>
      </c>
      <c r="M1483" s="1">
        <v>0</v>
      </c>
      <c r="N1483" s="1">
        <v>1148373.57</v>
      </c>
      <c r="O1483" s="1">
        <v>0</v>
      </c>
      <c r="P1483" s="1">
        <v>0</v>
      </c>
      <c r="Q1483" s="1">
        <v>1851734.76</v>
      </c>
      <c r="R1483" s="32">
        <v>140465.47</v>
      </c>
      <c r="S1483" s="1">
        <v>43454.36</v>
      </c>
      <c r="T1483" s="32">
        <v>98384.739999999991</v>
      </c>
      <c r="U1483" s="31"/>
      <c r="V1483" s="2" t="s">
        <v>1229</v>
      </c>
      <c r="W1483" s="10">
        <v>5389290.3499999996</v>
      </c>
      <c r="X1483" s="10">
        <v>913866.49</v>
      </c>
      <c r="Y1483" s="10">
        <v>334080.06</v>
      </c>
      <c r="Z1483" s="10">
        <v>128840.77</v>
      </c>
      <c r="AA1483" s="10">
        <v>516228.01</v>
      </c>
      <c r="AB1483" s="10">
        <v>0</v>
      </c>
      <c r="AC1483" s="10">
        <v>0</v>
      </c>
      <c r="AD1483" s="10">
        <v>167176.75</v>
      </c>
      <c r="AE1483" s="10">
        <v>0</v>
      </c>
      <c r="AF1483" s="10">
        <v>1126408.57</v>
      </c>
      <c r="AG1483" s="10">
        <v>0</v>
      </c>
      <c r="AH1483" s="10">
        <v>0</v>
      </c>
      <c r="AI1483" s="10">
        <v>1801428.66</v>
      </c>
      <c r="AJ1483" s="10">
        <v>269464.52</v>
      </c>
      <c r="AK1483" s="10">
        <v>30000</v>
      </c>
      <c r="AL1483" s="10">
        <v>101796.51999999999</v>
      </c>
      <c r="AN1483" s="31">
        <f t="shared" si="672"/>
        <v>0</v>
      </c>
      <c r="AO1483" s="13">
        <f t="shared" si="673"/>
        <v>-128999.05000000002</v>
      </c>
      <c r="AP1483" s="13">
        <f t="shared" si="674"/>
        <v>13454.36</v>
      </c>
      <c r="AQ1483" s="13">
        <f t="shared" si="675"/>
        <v>-3411.7799999999988</v>
      </c>
      <c r="AR1483" s="13">
        <f t="shared" si="676"/>
        <v>118956.47000000002</v>
      </c>
    </row>
    <row r="1484" spans="1:44" x14ac:dyDescent="0.25">
      <c r="A1484" s="5">
        <f t="shared" ref="A1484:B1484" si="693">A1483+1</f>
        <v>1462</v>
      </c>
      <c r="B1484" s="26">
        <f t="shared" si="693"/>
        <v>227</v>
      </c>
      <c r="C1484" s="15" t="s">
        <v>212</v>
      </c>
      <c r="D1484" s="2" t="s">
        <v>215</v>
      </c>
      <c r="E1484" s="30">
        <f t="shared" si="662"/>
        <v>2591098.3327869801</v>
      </c>
      <c r="F1484" s="1">
        <v>0</v>
      </c>
      <c r="G1484" s="1">
        <v>0</v>
      </c>
      <c r="H1484" s="1">
        <v>0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2485654.87</v>
      </c>
      <c r="Q1484" s="1">
        <v>0</v>
      </c>
      <c r="R1484" s="32">
        <v>24307.642786980199</v>
      </c>
      <c r="S1484" s="1">
        <v>30000</v>
      </c>
      <c r="T1484" s="32">
        <v>51135.82</v>
      </c>
      <c r="U1484" s="31"/>
      <c r="V1484" s="2" t="s">
        <v>215</v>
      </c>
      <c r="W1484" s="10">
        <v>2591098.34</v>
      </c>
      <c r="X1484" s="10">
        <v>0</v>
      </c>
      <c r="Y1484" s="10">
        <v>0</v>
      </c>
      <c r="Z1484" s="10">
        <v>0</v>
      </c>
      <c r="AA1484" s="10">
        <v>0</v>
      </c>
      <c r="AB1484" s="10">
        <v>0</v>
      </c>
      <c r="AC1484" s="10">
        <v>0</v>
      </c>
      <c r="AD1484" s="10">
        <v>0</v>
      </c>
      <c r="AE1484" s="10">
        <v>0</v>
      </c>
      <c r="AF1484" s="10">
        <v>0</v>
      </c>
      <c r="AG1484" s="10">
        <v>0</v>
      </c>
      <c r="AH1484" s="10">
        <v>2382912.56</v>
      </c>
      <c r="AI1484" s="10">
        <v>0</v>
      </c>
      <c r="AJ1484" s="10">
        <v>129554.92</v>
      </c>
      <c r="AK1484" s="10">
        <v>30000</v>
      </c>
      <c r="AL1484" s="10">
        <v>48630.86</v>
      </c>
      <c r="AN1484" s="31">
        <f t="shared" si="672"/>
        <v>-7.2130197659134865E-3</v>
      </c>
      <c r="AO1484" s="13">
        <f t="shared" si="673"/>
        <v>-105247.2772130198</v>
      </c>
      <c r="AP1484" s="13">
        <f t="shared" si="674"/>
        <v>0</v>
      </c>
      <c r="AQ1484" s="13">
        <f t="shared" si="675"/>
        <v>2504.9599999999991</v>
      </c>
      <c r="AR1484" s="13">
        <f t="shared" si="676"/>
        <v>102742.31000000003</v>
      </c>
    </row>
    <row r="1485" spans="1:44" x14ac:dyDescent="0.25">
      <c r="A1485" s="5">
        <f t="shared" ref="A1485:B1485" si="694">A1484+1</f>
        <v>1463</v>
      </c>
      <c r="B1485" s="26">
        <f t="shared" si="694"/>
        <v>228</v>
      </c>
      <c r="C1485" s="15" t="s">
        <v>216</v>
      </c>
      <c r="D1485" s="2" t="s">
        <v>1230</v>
      </c>
      <c r="E1485" s="30">
        <f t="shared" si="662"/>
        <v>5154253.68</v>
      </c>
      <c r="F1485" s="1">
        <v>0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2555081.73</v>
      </c>
      <c r="Q1485" s="1">
        <v>2357825.12</v>
      </c>
      <c r="R1485" s="32">
        <v>99789.26</v>
      </c>
      <c r="S1485" s="1">
        <v>44226.75</v>
      </c>
      <c r="T1485" s="32">
        <v>97330.82</v>
      </c>
      <c r="U1485" s="31"/>
      <c r="V1485" s="2" t="s">
        <v>1230</v>
      </c>
      <c r="W1485" s="10">
        <v>5154253.68</v>
      </c>
      <c r="X1485" s="10">
        <v>0</v>
      </c>
      <c r="Y1485" s="10">
        <v>0</v>
      </c>
      <c r="Z1485" s="10">
        <v>0</v>
      </c>
      <c r="AA1485" s="10">
        <v>0</v>
      </c>
      <c r="AB1485" s="10">
        <v>0</v>
      </c>
      <c r="AC1485" s="10">
        <v>0</v>
      </c>
      <c r="AD1485" s="10">
        <v>0</v>
      </c>
      <c r="AE1485" s="10">
        <v>0</v>
      </c>
      <c r="AF1485" s="10">
        <v>0</v>
      </c>
      <c r="AG1485" s="10">
        <v>0</v>
      </c>
      <c r="AH1485" s="10">
        <v>2475295.37</v>
      </c>
      <c r="AI1485" s="10">
        <v>2293914.81</v>
      </c>
      <c r="AJ1485" s="10">
        <v>257712.68</v>
      </c>
      <c r="AK1485" s="10">
        <v>30000</v>
      </c>
      <c r="AL1485" s="10">
        <v>97330.82</v>
      </c>
      <c r="AN1485" s="31">
        <f t="shared" si="672"/>
        <v>0</v>
      </c>
      <c r="AO1485" s="13">
        <f t="shared" si="673"/>
        <v>-157923.41999999998</v>
      </c>
      <c r="AP1485" s="13">
        <f t="shared" si="674"/>
        <v>14226.75</v>
      </c>
      <c r="AQ1485" s="13">
        <f t="shared" si="675"/>
        <v>0</v>
      </c>
      <c r="AR1485" s="13">
        <f t="shared" si="676"/>
        <v>143696.66999999998</v>
      </c>
    </row>
    <row r="1486" spans="1:44" x14ac:dyDescent="0.25">
      <c r="A1486" s="5">
        <f t="shared" ref="A1486:B1486" si="695">A1485+1</f>
        <v>1464</v>
      </c>
      <c r="B1486" s="26">
        <f t="shared" si="695"/>
        <v>229</v>
      </c>
      <c r="C1486" s="15" t="s">
        <v>216</v>
      </c>
      <c r="D1486" s="2" t="s">
        <v>1231</v>
      </c>
      <c r="E1486" s="30">
        <f t="shared" si="662"/>
        <v>5773453.9900000002</v>
      </c>
      <c r="F1486" s="1">
        <v>1168243.4099999999</v>
      </c>
      <c r="G1486" s="1">
        <v>0</v>
      </c>
      <c r="H1486" s="1">
        <v>155595.39000000001</v>
      </c>
      <c r="I1486" s="1">
        <v>0</v>
      </c>
      <c r="J1486" s="1">
        <v>0</v>
      </c>
      <c r="K1486" s="1">
        <v>0</v>
      </c>
      <c r="L1486" s="1">
        <v>274380.09000000003</v>
      </c>
      <c r="M1486" s="1">
        <v>0</v>
      </c>
      <c r="N1486" s="1">
        <v>1414901.15</v>
      </c>
      <c r="O1486" s="1">
        <v>0</v>
      </c>
      <c r="P1486" s="1">
        <v>2483442.61</v>
      </c>
      <c r="Q1486" s="1">
        <v>0</v>
      </c>
      <c r="R1486" s="32">
        <v>143007.5</v>
      </c>
      <c r="S1486" s="1">
        <v>30000</v>
      </c>
      <c r="T1486" s="32">
        <v>103883.84</v>
      </c>
      <c r="U1486" s="31"/>
      <c r="V1486" s="2" t="s">
        <v>1231</v>
      </c>
      <c r="W1486" s="10">
        <v>5773453.9900000002</v>
      </c>
      <c r="X1486" s="10">
        <v>1131018.3500000001</v>
      </c>
      <c r="Y1486" s="10">
        <v>0</v>
      </c>
      <c r="Z1486" s="10">
        <v>159457.85</v>
      </c>
      <c r="AA1486" s="10">
        <v>0</v>
      </c>
      <c r="AB1486" s="10">
        <v>0</v>
      </c>
      <c r="AC1486" s="10">
        <v>0</v>
      </c>
      <c r="AD1486" s="10">
        <v>255377.65</v>
      </c>
      <c r="AE1486" s="10">
        <v>0</v>
      </c>
      <c r="AF1486" s="10">
        <v>1394062.5</v>
      </c>
      <c r="AG1486" s="10">
        <v>0</v>
      </c>
      <c r="AH1486" s="10">
        <v>2405769.3199999998</v>
      </c>
      <c r="AI1486" s="10">
        <v>0</v>
      </c>
      <c r="AJ1486" s="10">
        <v>288672.7</v>
      </c>
      <c r="AK1486" s="10">
        <v>30000</v>
      </c>
      <c r="AL1486" s="10">
        <v>109095.62</v>
      </c>
      <c r="AN1486" s="31">
        <f t="shared" si="672"/>
        <v>0</v>
      </c>
      <c r="AO1486" s="13">
        <f t="shared" si="673"/>
        <v>-145665.20000000001</v>
      </c>
      <c r="AP1486" s="13">
        <f t="shared" si="674"/>
        <v>0</v>
      </c>
      <c r="AQ1486" s="13">
        <f t="shared" si="675"/>
        <v>-5211.7799999999988</v>
      </c>
      <c r="AR1486" s="13">
        <f t="shared" si="676"/>
        <v>150876.98000000001</v>
      </c>
    </row>
    <row r="1487" spans="1:44" x14ac:dyDescent="0.25">
      <c r="A1487" s="5">
        <f t="shared" ref="A1487:B1487" si="696">A1486+1</f>
        <v>1465</v>
      </c>
      <c r="B1487" s="26">
        <f t="shared" si="696"/>
        <v>230</v>
      </c>
      <c r="C1487" s="15" t="s">
        <v>223</v>
      </c>
      <c r="D1487" s="2" t="s">
        <v>1232</v>
      </c>
      <c r="E1487" s="30">
        <f t="shared" si="662"/>
        <v>5347891.1099999994</v>
      </c>
      <c r="F1487" s="32">
        <v>1246629.5900000001</v>
      </c>
      <c r="G1487" s="32">
        <v>621773.09</v>
      </c>
      <c r="H1487" s="32">
        <v>237020.36</v>
      </c>
      <c r="I1487" s="32">
        <v>381867.76</v>
      </c>
      <c r="J1487" s="1">
        <v>0</v>
      </c>
      <c r="K1487" s="1">
        <v>0</v>
      </c>
      <c r="L1487" s="32">
        <v>151264.31</v>
      </c>
      <c r="M1487" s="1">
        <v>0</v>
      </c>
      <c r="N1487" s="32">
        <v>2429458.09</v>
      </c>
      <c r="O1487" s="1">
        <v>0</v>
      </c>
      <c r="P1487" s="1">
        <v>0</v>
      </c>
      <c r="Q1487" s="1">
        <v>0</v>
      </c>
      <c r="R1487" s="32">
        <v>149326.93</v>
      </c>
      <c r="S1487" s="32">
        <v>30000</v>
      </c>
      <c r="T1487" s="32">
        <v>100550.98000000001</v>
      </c>
      <c r="U1487" s="31"/>
      <c r="V1487" s="2" t="s">
        <v>1232</v>
      </c>
      <c r="W1487" s="10">
        <v>5229823.49</v>
      </c>
      <c r="X1487" s="10">
        <v>1205179.1599999999</v>
      </c>
      <c r="Y1487" s="10">
        <v>612644.76</v>
      </c>
      <c r="Z1487" s="10">
        <v>235757.93</v>
      </c>
      <c r="AA1487" s="10">
        <v>380157.96</v>
      </c>
      <c r="AB1487" s="10">
        <v>0</v>
      </c>
      <c r="AC1487" s="10">
        <v>0</v>
      </c>
      <c r="AD1487" s="10">
        <v>140785.26999999999</v>
      </c>
      <c r="AE1487" s="10">
        <v>0</v>
      </c>
      <c r="AF1487" s="10">
        <v>2374961.56</v>
      </c>
      <c r="AG1487" s="10">
        <v>0</v>
      </c>
      <c r="AH1487" s="10">
        <v>0</v>
      </c>
      <c r="AI1487" s="10">
        <v>0</v>
      </c>
      <c r="AJ1487" s="10">
        <v>149326.93</v>
      </c>
      <c r="AK1487" s="10">
        <v>30000</v>
      </c>
      <c r="AL1487" s="10">
        <v>101009.91999999998</v>
      </c>
      <c r="AN1487" s="31">
        <f t="shared" si="672"/>
        <v>118067.61999999918</v>
      </c>
      <c r="AO1487" s="13">
        <f t="shared" si="673"/>
        <v>0</v>
      </c>
      <c r="AP1487" s="13">
        <f t="shared" si="674"/>
        <v>0</v>
      </c>
      <c r="AQ1487" s="13">
        <f t="shared" si="675"/>
        <v>-458.93999999997322</v>
      </c>
      <c r="AR1487" s="13">
        <f t="shared" si="676"/>
        <v>118526.55999999915</v>
      </c>
    </row>
    <row r="1488" spans="1:44" x14ac:dyDescent="0.25">
      <c r="A1488" s="5">
        <f t="shared" ref="A1488:B1488" si="697">A1487+1</f>
        <v>1466</v>
      </c>
      <c r="B1488" s="26">
        <f t="shared" si="697"/>
        <v>231</v>
      </c>
      <c r="C1488" s="15" t="s">
        <v>653</v>
      </c>
      <c r="D1488" s="2" t="s">
        <v>989</v>
      </c>
      <c r="E1488" s="30">
        <f t="shared" si="662"/>
        <v>8853777.629999999</v>
      </c>
      <c r="F1488" s="1">
        <v>0</v>
      </c>
      <c r="G1488" s="1">
        <v>0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32">
        <v>4117606.13</v>
      </c>
      <c r="Q1488" s="32">
        <v>4239005.55</v>
      </c>
      <c r="R1488" s="32">
        <v>258631.32</v>
      </c>
      <c r="S1488" s="32">
        <v>66631.69</v>
      </c>
      <c r="T1488" s="32">
        <v>171902.94</v>
      </c>
      <c r="U1488" s="31"/>
      <c r="V1488" s="2" t="s">
        <v>989</v>
      </c>
      <c r="W1488" s="10">
        <v>8669720.0700000003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  <c r="AC1488" s="10">
        <v>0</v>
      </c>
      <c r="AD1488" s="10">
        <v>0</v>
      </c>
      <c r="AE1488" s="10">
        <v>0</v>
      </c>
      <c r="AF1488" s="10">
        <v>0</v>
      </c>
      <c r="AG1488" s="10">
        <v>0</v>
      </c>
      <c r="AH1488" s="10">
        <v>4041975.96</v>
      </c>
      <c r="AI1488" s="10">
        <v>4171491.03</v>
      </c>
      <c r="AJ1488" s="10">
        <v>258631.32</v>
      </c>
      <c r="AK1488" s="10">
        <v>30000</v>
      </c>
      <c r="AL1488" s="10">
        <v>167621.76000000001</v>
      </c>
      <c r="AN1488" s="31">
        <f t="shared" si="672"/>
        <v>184057.55999999866</v>
      </c>
      <c r="AO1488" s="13">
        <f t="shared" si="673"/>
        <v>0</v>
      </c>
      <c r="AP1488" s="13">
        <f t="shared" si="674"/>
        <v>36631.69</v>
      </c>
      <c r="AQ1488" s="13">
        <f t="shared" si="675"/>
        <v>4281.179999999993</v>
      </c>
      <c r="AR1488" s="13">
        <f t="shared" si="676"/>
        <v>143144.68999999866</v>
      </c>
    </row>
    <row r="1489" spans="1:44" x14ac:dyDescent="0.25">
      <c r="A1489" s="5">
        <f t="shared" ref="A1489:B1489" si="698">A1488+1</f>
        <v>1467</v>
      </c>
      <c r="B1489" s="26">
        <f t="shared" si="698"/>
        <v>232</v>
      </c>
      <c r="C1489" s="15" t="s">
        <v>229</v>
      </c>
      <c r="D1489" s="2" t="s">
        <v>1233</v>
      </c>
      <c r="E1489" s="30">
        <f t="shared" si="662"/>
        <v>12078861.44565638</v>
      </c>
      <c r="F1489" s="1">
        <v>1534341.81</v>
      </c>
      <c r="G1489" s="1">
        <v>547539.56000000006</v>
      </c>
      <c r="H1489" s="1">
        <v>208330.84</v>
      </c>
      <c r="I1489" s="1">
        <v>862202.33</v>
      </c>
      <c r="J1489" s="1">
        <v>0</v>
      </c>
      <c r="K1489" s="1">
        <v>0</v>
      </c>
      <c r="L1489" s="1">
        <v>294310.31</v>
      </c>
      <c r="M1489" s="1">
        <v>0</v>
      </c>
      <c r="N1489" s="1">
        <v>1865378.45</v>
      </c>
      <c r="O1489" s="1">
        <v>0</v>
      </c>
      <c r="P1489" s="1">
        <v>3258695.98</v>
      </c>
      <c r="Q1489" s="1">
        <v>3009592.28</v>
      </c>
      <c r="R1489" s="32">
        <v>223710.42565638077</v>
      </c>
      <c r="S1489" s="1">
        <v>44142.64</v>
      </c>
      <c r="T1489" s="32">
        <v>230616.82</v>
      </c>
      <c r="U1489" s="31"/>
      <c r="V1489" s="2" t="s">
        <v>1233</v>
      </c>
      <c r="W1489" s="10">
        <v>12078861.43</v>
      </c>
      <c r="X1489" s="10">
        <v>1478195.44</v>
      </c>
      <c r="Y1489" s="10">
        <v>540382.16</v>
      </c>
      <c r="Z1489" s="10">
        <v>208400.24</v>
      </c>
      <c r="AA1489" s="10">
        <v>835006.51</v>
      </c>
      <c r="AB1489" s="10">
        <v>0</v>
      </c>
      <c r="AC1489" s="10">
        <v>0</v>
      </c>
      <c r="AD1489" s="10">
        <v>273966.99</v>
      </c>
      <c r="AE1489" s="10">
        <v>0</v>
      </c>
      <c r="AF1489" s="10">
        <v>1821985.08</v>
      </c>
      <c r="AG1489" s="10">
        <v>0</v>
      </c>
      <c r="AH1489" s="10">
        <v>3144241.53</v>
      </c>
      <c r="AI1489" s="10">
        <v>2913842.06</v>
      </c>
      <c r="AJ1489" s="10">
        <v>603943.07999999996</v>
      </c>
      <c r="AK1489" s="10">
        <v>30000</v>
      </c>
      <c r="AL1489" s="10">
        <v>228898.34</v>
      </c>
      <c r="AN1489" s="31">
        <f t="shared" si="672"/>
        <v>1.5656379982829094E-2</v>
      </c>
      <c r="AO1489" s="13">
        <f t="shared" si="673"/>
        <v>-380232.65434361919</v>
      </c>
      <c r="AP1489" s="13">
        <f t="shared" si="674"/>
        <v>14142.64</v>
      </c>
      <c r="AQ1489" s="13">
        <f t="shared" si="675"/>
        <v>1718.4800000000105</v>
      </c>
      <c r="AR1489" s="13">
        <f t="shared" si="676"/>
        <v>364371.54999999912</v>
      </c>
    </row>
    <row r="1490" spans="1:44" x14ac:dyDescent="0.25">
      <c r="A1490" s="5">
        <f t="shared" ref="A1490:B1490" si="699">A1489+1</f>
        <v>1468</v>
      </c>
      <c r="B1490" s="26">
        <f t="shared" si="699"/>
        <v>233</v>
      </c>
      <c r="C1490" s="15" t="s">
        <v>1234</v>
      </c>
      <c r="D1490" s="2" t="s">
        <v>1235</v>
      </c>
      <c r="E1490" s="30">
        <f t="shared" si="662"/>
        <v>8378446.5117266709</v>
      </c>
      <c r="F1490" s="1">
        <v>1207837.3500000001</v>
      </c>
      <c r="G1490" s="1">
        <v>0</v>
      </c>
      <c r="H1490" s="1">
        <v>163091.20000000001</v>
      </c>
      <c r="I1490" s="1">
        <v>0</v>
      </c>
      <c r="J1490" s="1">
        <v>0</v>
      </c>
      <c r="K1490" s="1">
        <v>0</v>
      </c>
      <c r="L1490" s="1">
        <v>232423.99</v>
      </c>
      <c r="M1490" s="1">
        <v>0</v>
      </c>
      <c r="N1490" s="1">
        <v>1471419.05</v>
      </c>
      <c r="O1490" s="1">
        <v>0</v>
      </c>
      <c r="P1490" s="1">
        <v>2572905.04</v>
      </c>
      <c r="Q1490" s="1">
        <v>2372031.36</v>
      </c>
      <c r="R1490" s="32">
        <v>155823.57172667095</v>
      </c>
      <c r="S1490" s="1">
        <v>43710.97</v>
      </c>
      <c r="T1490" s="32">
        <v>159203.98000000001</v>
      </c>
      <c r="U1490" s="31"/>
      <c r="V1490" s="2" t="s">
        <v>1235</v>
      </c>
      <c r="W1490" s="10">
        <v>8378446.5199999996</v>
      </c>
      <c r="X1490" s="10">
        <v>1167298.98</v>
      </c>
      <c r="Y1490" s="10">
        <v>0</v>
      </c>
      <c r="Z1490" s="10">
        <v>164569.15</v>
      </c>
      <c r="AA1490" s="10">
        <v>0</v>
      </c>
      <c r="AB1490" s="10">
        <v>0</v>
      </c>
      <c r="AC1490" s="10">
        <v>0</v>
      </c>
      <c r="AD1490" s="10">
        <v>216345.81</v>
      </c>
      <c r="AE1490" s="10">
        <v>0</v>
      </c>
      <c r="AF1490" s="10">
        <v>1438782.2</v>
      </c>
      <c r="AG1490" s="10">
        <v>0</v>
      </c>
      <c r="AH1490" s="10">
        <v>2482939.52</v>
      </c>
      <c r="AI1490" s="10">
        <v>2300998.04</v>
      </c>
      <c r="AJ1490" s="10">
        <v>418922.33999999997</v>
      </c>
      <c r="AK1490" s="10">
        <v>30000</v>
      </c>
      <c r="AL1490" s="10">
        <v>158590.47999999998</v>
      </c>
      <c r="AN1490" s="31">
        <f t="shared" si="672"/>
        <v>-8.2733286544680595E-3</v>
      </c>
      <c r="AO1490" s="13">
        <f t="shared" si="673"/>
        <v>-263098.76827332901</v>
      </c>
      <c r="AP1490" s="13">
        <f t="shared" si="674"/>
        <v>13710.970000000001</v>
      </c>
      <c r="AQ1490" s="13">
        <f t="shared" si="675"/>
        <v>613.5000000000291</v>
      </c>
      <c r="AR1490" s="13">
        <f t="shared" si="676"/>
        <v>248774.29000000033</v>
      </c>
    </row>
    <row r="1491" spans="1:44" x14ac:dyDescent="0.25">
      <c r="A1491" s="5">
        <f t="shared" ref="A1491:B1491" si="700">A1490+1</f>
        <v>1469</v>
      </c>
      <c r="B1491" s="26">
        <f t="shared" si="700"/>
        <v>234</v>
      </c>
      <c r="C1491" s="15" t="s">
        <v>232</v>
      </c>
      <c r="D1491" s="2" t="s">
        <v>234</v>
      </c>
      <c r="E1491" s="30">
        <f t="shared" si="662"/>
        <v>4241580.43</v>
      </c>
      <c r="F1491" s="1">
        <v>1178101.4099999999</v>
      </c>
      <c r="G1491" s="1">
        <v>0</v>
      </c>
      <c r="H1491" s="1">
        <v>165740.47</v>
      </c>
      <c r="I1491" s="1">
        <v>0</v>
      </c>
      <c r="J1491" s="1">
        <v>0</v>
      </c>
      <c r="K1491" s="1">
        <v>0</v>
      </c>
      <c r="L1491" s="1">
        <v>270449.84000000003</v>
      </c>
      <c r="M1491" s="1">
        <v>0</v>
      </c>
      <c r="N1491" s="1">
        <v>0</v>
      </c>
      <c r="O1491" s="1">
        <v>0</v>
      </c>
      <c r="P1491" s="1">
        <v>2501036.91</v>
      </c>
      <c r="Q1491" s="1">
        <v>0</v>
      </c>
      <c r="R1491" s="32">
        <v>21534.880000000001</v>
      </c>
      <c r="S1491" s="1">
        <v>30000</v>
      </c>
      <c r="T1491" s="32">
        <v>74716.92</v>
      </c>
      <c r="U1491" s="31"/>
      <c r="V1491" s="2" t="s">
        <v>234</v>
      </c>
      <c r="W1491" s="10">
        <v>4234396.1399999997</v>
      </c>
      <c r="X1491" s="10">
        <v>1120270.8799999999</v>
      </c>
      <c r="Y1491" s="10">
        <v>0</v>
      </c>
      <c r="Z1491" s="10">
        <v>157943.19</v>
      </c>
      <c r="AA1491" s="10">
        <v>0</v>
      </c>
      <c r="AB1491" s="10">
        <v>0</v>
      </c>
      <c r="AC1491" s="10">
        <v>0</v>
      </c>
      <c r="AD1491" s="10">
        <v>251694.24</v>
      </c>
      <c r="AE1491" s="10">
        <v>0</v>
      </c>
      <c r="AF1491" s="10">
        <v>0</v>
      </c>
      <c r="AG1491" s="10">
        <v>0</v>
      </c>
      <c r="AH1491" s="10">
        <v>2382914.4900000002</v>
      </c>
      <c r="AI1491" s="10">
        <v>0</v>
      </c>
      <c r="AJ1491" s="10">
        <v>211719.8</v>
      </c>
      <c r="AK1491" s="10">
        <v>30000</v>
      </c>
      <c r="AL1491" s="10">
        <v>79853.540000000008</v>
      </c>
      <c r="AN1491" s="31">
        <f t="shared" si="672"/>
        <v>7184.2900000000373</v>
      </c>
      <c r="AO1491" s="13">
        <f t="shared" si="673"/>
        <v>-190184.91999999998</v>
      </c>
      <c r="AP1491" s="13">
        <f t="shared" si="674"/>
        <v>0</v>
      </c>
      <c r="AQ1491" s="13">
        <f t="shared" si="675"/>
        <v>-5136.6200000000099</v>
      </c>
      <c r="AR1491" s="13">
        <f t="shared" si="676"/>
        <v>202505.83000000002</v>
      </c>
    </row>
    <row r="1492" spans="1:44" x14ac:dyDescent="0.25">
      <c r="A1492" s="5">
        <f t="shared" ref="A1492:B1492" si="701">A1491+1</f>
        <v>1470</v>
      </c>
      <c r="B1492" s="26">
        <f t="shared" si="701"/>
        <v>235</v>
      </c>
      <c r="C1492" s="15" t="s">
        <v>235</v>
      </c>
      <c r="D1492" s="2" t="s">
        <v>236</v>
      </c>
      <c r="E1492" s="30">
        <f t="shared" si="662"/>
        <v>4196439.79</v>
      </c>
      <c r="F1492" s="1">
        <v>1165746.03</v>
      </c>
      <c r="G1492" s="1">
        <v>0</v>
      </c>
      <c r="H1492" s="1">
        <v>164010.6</v>
      </c>
      <c r="I1492" s="1">
        <v>0</v>
      </c>
      <c r="J1492" s="1">
        <v>0</v>
      </c>
      <c r="K1492" s="1">
        <v>0</v>
      </c>
      <c r="L1492" s="1">
        <v>267617.09000000003</v>
      </c>
      <c r="M1492" s="1">
        <v>0</v>
      </c>
      <c r="N1492" s="1">
        <v>0</v>
      </c>
      <c r="O1492" s="1">
        <v>0</v>
      </c>
      <c r="P1492" s="1">
        <v>2476457.5299999998</v>
      </c>
      <c r="Q1492" s="1">
        <v>0</v>
      </c>
      <c r="R1492" s="32">
        <v>18674.52</v>
      </c>
      <c r="S1492" s="1">
        <v>30000</v>
      </c>
      <c r="T1492" s="32">
        <v>73934.01999999999</v>
      </c>
      <c r="U1492" s="31"/>
      <c r="V1492" s="2" t="s">
        <v>236</v>
      </c>
      <c r="W1492" s="10">
        <v>4190358.43</v>
      </c>
      <c r="X1492" s="10">
        <v>1108532.53</v>
      </c>
      <c r="Y1492" s="10">
        <v>0</v>
      </c>
      <c r="Z1492" s="10">
        <v>156288.25</v>
      </c>
      <c r="AA1492" s="10">
        <v>0</v>
      </c>
      <c r="AB1492" s="10">
        <v>0</v>
      </c>
      <c r="AC1492" s="10">
        <v>0</v>
      </c>
      <c r="AD1492" s="10">
        <v>249056.95</v>
      </c>
      <c r="AE1492" s="10">
        <v>0</v>
      </c>
      <c r="AF1492" s="10">
        <v>0</v>
      </c>
      <c r="AG1492" s="10">
        <v>0</v>
      </c>
      <c r="AH1492" s="10">
        <v>2357945.9700000002</v>
      </c>
      <c r="AI1492" s="10">
        <v>0</v>
      </c>
      <c r="AJ1492" s="10">
        <v>209517.90999999997</v>
      </c>
      <c r="AK1492" s="10">
        <v>30000</v>
      </c>
      <c r="AL1492" s="10">
        <v>79016.819999999992</v>
      </c>
      <c r="AN1492" s="31">
        <f t="shared" si="672"/>
        <v>6081.3599999998696</v>
      </c>
      <c r="AO1492" s="13">
        <f t="shared" si="673"/>
        <v>-190843.38999999998</v>
      </c>
      <c r="AP1492" s="13">
        <f t="shared" si="674"/>
        <v>0</v>
      </c>
      <c r="AQ1492" s="13">
        <f t="shared" si="675"/>
        <v>-5082.8000000000029</v>
      </c>
      <c r="AR1492" s="13">
        <f t="shared" si="676"/>
        <v>202007.54999999987</v>
      </c>
    </row>
    <row r="1493" spans="1:44" x14ac:dyDescent="0.25">
      <c r="A1493" s="5">
        <f t="shared" ref="A1493:B1493" si="702">A1492+1</f>
        <v>1471</v>
      </c>
      <c r="B1493" s="26">
        <f t="shared" si="702"/>
        <v>236</v>
      </c>
      <c r="C1493" s="15" t="s">
        <v>239</v>
      </c>
      <c r="D1493" s="2" t="s">
        <v>1236</v>
      </c>
      <c r="E1493" s="30">
        <f t="shared" si="662"/>
        <v>10801616.578323454</v>
      </c>
      <c r="F1493" s="1">
        <v>1367866.17</v>
      </c>
      <c r="G1493" s="1">
        <v>501321.59</v>
      </c>
      <c r="H1493" s="1">
        <v>185001.95</v>
      </c>
      <c r="I1493" s="1">
        <v>768187.98</v>
      </c>
      <c r="J1493" s="1">
        <v>0</v>
      </c>
      <c r="K1493" s="1">
        <v>0</v>
      </c>
      <c r="L1493" s="1">
        <v>274918.88</v>
      </c>
      <c r="M1493" s="1">
        <v>0</v>
      </c>
      <c r="N1493" s="1">
        <v>1660885.09</v>
      </c>
      <c r="O1493" s="1">
        <v>0</v>
      </c>
      <c r="P1493" s="1">
        <v>2905315.72</v>
      </c>
      <c r="Q1493" s="1">
        <v>2681918.62</v>
      </c>
      <c r="R1493" s="32">
        <v>206561.80832345271</v>
      </c>
      <c r="S1493" s="1">
        <v>44128.21</v>
      </c>
      <c r="T1493" s="32">
        <v>205510.56</v>
      </c>
      <c r="U1493" s="31"/>
      <c r="V1493" s="2" t="s">
        <v>1236</v>
      </c>
      <c r="W1493" s="10">
        <v>10801616.57</v>
      </c>
      <c r="X1493" s="10">
        <v>1319992.46</v>
      </c>
      <c r="Y1493" s="10">
        <v>482546.24</v>
      </c>
      <c r="Z1493" s="10">
        <v>186099.16</v>
      </c>
      <c r="AA1493" s="10">
        <v>745640.23</v>
      </c>
      <c r="AB1493" s="10">
        <v>0</v>
      </c>
      <c r="AC1493" s="10">
        <v>0</v>
      </c>
      <c r="AD1493" s="10">
        <v>255911.95</v>
      </c>
      <c r="AE1493" s="10">
        <v>0</v>
      </c>
      <c r="AF1493" s="10">
        <v>1626989</v>
      </c>
      <c r="AG1493" s="10">
        <v>0</v>
      </c>
      <c r="AH1493" s="10">
        <v>2807733.12</v>
      </c>
      <c r="AI1493" s="10">
        <v>2601992.85</v>
      </c>
      <c r="AJ1493" s="10">
        <v>540080.84000000008</v>
      </c>
      <c r="AK1493" s="10">
        <v>30000</v>
      </c>
      <c r="AL1493" s="10">
        <v>204630.72</v>
      </c>
      <c r="AN1493" s="31">
        <f t="shared" si="672"/>
        <v>8.3234533667564392E-3</v>
      </c>
      <c r="AO1493" s="13">
        <f t="shared" si="673"/>
        <v>-333519.03167654737</v>
      </c>
      <c r="AP1493" s="13">
        <f t="shared" si="674"/>
        <v>14128.21</v>
      </c>
      <c r="AQ1493" s="13">
        <f t="shared" si="675"/>
        <v>879.83999999999651</v>
      </c>
      <c r="AR1493" s="13">
        <f t="shared" si="676"/>
        <v>318510.99000000069</v>
      </c>
    </row>
    <row r="1494" spans="1:44" x14ac:dyDescent="0.25">
      <c r="A1494" s="5">
        <f t="shared" ref="A1494:B1494" si="703">A1493+1</f>
        <v>1472</v>
      </c>
      <c r="B1494" s="26">
        <f t="shared" si="703"/>
        <v>237</v>
      </c>
      <c r="C1494" s="15" t="s">
        <v>239</v>
      </c>
      <c r="D1494" s="2" t="s">
        <v>997</v>
      </c>
      <c r="E1494" s="30">
        <f t="shared" si="662"/>
        <v>2767892.000676184</v>
      </c>
      <c r="F1494" s="1">
        <v>0</v>
      </c>
      <c r="G1494" s="1">
        <v>0</v>
      </c>
      <c r="H1494" s="1">
        <v>0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2634385.11</v>
      </c>
      <c r="Q1494" s="1">
        <v>0</v>
      </c>
      <c r="R1494" s="32">
        <v>49743.930676184158</v>
      </c>
      <c r="S1494" s="1">
        <v>30000</v>
      </c>
      <c r="T1494" s="32">
        <v>53762.96</v>
      </c>
      <c r="U1494" s="31"/>
      <c r="V1494" s="2" t="s">
        <v>997</v>
      </c>
      <c r="W1494" s="10">
        <v>2767892</v>
      </c>
      <c r="X1494" s="10">
        <v>0</v>
      </c>
      <c r="Y1494" s="10">
        <v>0</v>
      </c>
      <c r="Z1494" s="10">
        <v>0</v>
      </c>
      <c r="AA1494" s="10">
        <v>0</v>
      </c>
      <c r="AB1494" s="10">
        <v>0</v>
      </c>
      <c r="AC1494" s="10">
        <v>0</v>
      </c>
      <c r="AD1494" s="10">
        <v>0</v>
      </c>
      <c r="AE1494" s="10">
        <v>0</v>
      </c>
      <c r="AF1494" s="10">
        <v>0</v>
      </c>
      <c r="AG1494" s="10">
        <v>0</v>
      </c>
      <c r="AH1494" s="10">
        <v>2547507.46</v>
      </c>
      <c r="AI1494" s="10">
        <v>0</v>
      </c>
      <c r="AJ1494" s="10">
        <v>138394.6</v>
      </c>
      <c r="AK1494" s="10">
        <v>30000</v>
      </c>
      <c r="AL1494" s="10">
        <v>51989.94</v>
      </c>
      <c r="AN1494" s="31">
        <f t="shared" si="672"/>
        <v>6.7618396133184433E-4</v>
      </c>
      <c r="AO1494" s="13">
        <f t="shared" si="673"/>
        <v>-88650.669323815848</v>
      </c>
      <c r="AP1494" s="13">
        <f t="shared" si="674"/>
        <v>0</v>
      </c>
      <c r="AQ1494" s="13">
        <f t="shared" si="675"/>
        <v>1773.0199999999968</v>
      </c>
      <c r="AR1494" s="13">
        <f t="shared" si="676"/>
        <v>86877.64999999982</v>
      </c>
    </row>
    <row r="1495" spans="1:44" x14ac:dyDescent="0.25">
      <c r="A1495" s="5">
        <f t="shared" ref="A1495:B1495" si="704">A1494+1</f>
        <v>1473</v>
      </c>
      <c r="B1495" s="26">
        <f t="shared" si="704"/>
        <v>238</v>
      </c>
      <c r="C1495" s="15" t="s">
        <v>239</v>
      </c>
      <c r="D1495" s="2" t="s">
        <v>1237</v>
      </c>
      <c r="E1495" s="30">
        <f t="shared" si="662"/>
        <v>16836227.57</v>
      </c>
      <c r="F1495" s="1">
        <v>2156063.35</v>
      </c>
      <c r="G1495" s="1">
        <v>784475.19</v>
      </c>
      <c r="H1495" s="1">
        <v>303665.24</v>
      </c>
      <c r="I1495" s="1">
        <v>1221622.73</v>
      </c>
      <c r="J1495" s="1">
        <v>0</v>
      </c>
      <c r="K1495" s="1">
        <v>0</v>
      </c>
      <c r="L1495" s="1">
        <v>428937.41</v>
      </c>
      <c r="M1495" s="1">
        <v>0</v>
      </c>
      <c r="N1495" s="1">
        <v>2660496.54</v>
      </c>
      <c r="O1495" s="1">
        <v>0</v>
      </c>
      <c r="P1495" s="1">
        <v>4605643.49</v>
      </c>
      <c r="Q1495" s="1">
        <v>4263347.63</v>
      </c>
      <c r="R1495" s="32">
        <v>59305.71</v>
      </c>
      <c r="S1495" s="1">
        <v>30000</v>
      </c>
      <c r="T1495" s="32">
        <v>322670.28000000003</v>
      </c>
      <c r="U1495" s="31"/>
      <c r="V1495" s="2" t="s">
        <v>1237</v>
      </c>
      <c r="W1495" s="10">
        <v>16836227.57</v>
      </c>
      <c r="X1495" s="10">
        <v>2059603.73</v>
      </c>
      <c r="Y1495" s="10">
        <v>752924.01</v>
      </c>
      <c r="Z1495" s="10">
        <v>290373.27</v>
      </c>
      <c r="AA1495" s="10">
        <v>1163433.44</v>
      </c>
      <c r="AB1495" s="10">
        <v>0</v>
      </c>
      <c r="AC1495" s="10">
        <v>0</v>
      </c>
      <c r="AD1495" s="10">
        <v>399303.22</v>
      </c>
      <c r="AE1495" s="10">
        <v>0</v>
      </c>
      <c r="AF1495" s="10">
        <v>2538614.96</v>
      </c>
      <c r="AG1495" s="10">
        <v>0</v>
      </c>
      <c r="AH1495" s="10">
        <v>4380947.42</v>
      </c>
      <c r="AI1495" s="10">
        <v>4059927.83</v>
      </c>
      <c r="AJ1495" s="10">
        <v>841811.37</v>
      </c>
      <c r="AK1495" s="10">
        <v>30000</v>
      </c>
      <c r="AL1495" s="10">
        <v>319288.32000000001</v>
      </c>
      <c r="AN1495" s="31">
        <f t="shared" si="672"/>
        <v>0</v>
      </c>
      <c r="AO1495" s="13">
        <f t="shared" si="673"/>
        <v>-782505.66</v>
      </c>
      <c r="AP1495" s="13">
        <f t="shared" si="674"/>
        <v>0</v>
      </c>
      <c r="AQ1495" s="13">
        <f t="shared" si="675"/>
        <v>3381.960000000021</v>
      </c>
      <c r="AR1495" s="13">
        <f t="shared" si="676"/>
        <v>779123.7</v>
      </c>
    </row>
    <row r="1496" spans="1:44" x14ac:dyDescent="0.25">
      <c r="A1496" s="5">
        <f t="shared" ref="A1496:B1496" si="705">A1495+1</f>
        <v>1474</v>
      </c>
      <c r="B1496" s="26">
        <f t="shared" si="705"/>
        <v>239</v>
      </c>
      <c r="C1496" s="15" t="s">
        <v>241</v>
      </c>
      <c r="D1496" s="2" t="s">
        <v>1238</v>
      </c>
      <c r="E1496" s="30">
        <f t="shared" si="662"/>
        <v>1724318.0412526554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1614306.32</v>
      </c>
      <c r="O1496" s="1">
        <v>0</v>
      </c>
      <c r="P1496" s="1">
        <v>0</v>
      </c>
      <c r="Q1496" s="1">
        <v>0</v>
      </c>
      <c r="R1496" s="32">
        <v>47066.701252655272</v>
      </c>
      <c r="S1496" s="1">
        <v>30000</v>
      </c>
      <c r="T1496" s="32">
        <v>32945.019999999997</v>
      </c>
      <c r="U1496" s="31"/>
      <c r="V1496" s="2" t="s">
        <v>1238</v>
      </c>
      <c r="W1496" s="10">
        <v>1724318.04</v>
      </c>
      <c r="X1496" s="10">
        <v>0</v>
      </c>
      <c r="Y1496" s="10">
        <v>0</v>
      </c>
      <c r="Z1496" s="10">
        <v>0</v>
      </c>
      <c r="AA1496" s="10">
        <v>0</v>
      </c>
      <c r="AB1496" s="10">
        <v>0</v>
      </c>
      <c r="AC1496" s="10">
        <v>0</v>
      </c>
      <c r="AD1496" s="10">
        <v>0</v>
      </c>
      <c r="AE1496" s="10">
        <v>0</v>
      </c>
      <c r="AF1496" s="10">
        <v>1575940.1</v>
      </c>
      <c r="AG1496" s="10">
        <v>0</v>
      </c>
      <c r="AH1496" s="10">
        <v>0</v>
      </c>
      <c r="AI1496" s="10">
        <v>0</v>
      </c>
      <c r="AJ1496" s="10">
        <v>86215.9</v>
      </c>
      <c r="AK1496" s="10">
        <v>30000</v>
      </c>
      <c r="AL1496" s="10">
        <v>32162.04</v>
      </c>
      <c r="AN1496" s="31">
        <f t="shared" si="672"/>
        <v>1.2526554055511951E-3</v>
      </c>
      <c r="AO1496" s="13">
        <f t="shared" si="673"/>
        <v>-39149.198747344723</v>
      </c>
      <c r="AP1496" s="13">
        <f t="shared" si="674"/>
        <v>0</v>
      </c>
      <c r="AQ1496" s="13">
        <f t="shared" si="675"/>
        <v>782.97999999999593</v>
      </c>
      <c r="AR1496" s="13">
        <f t="shared" si="676"/>
        <v>38366.220000000132</v>
      </c>
    </row>
    <row r="1497" spans="1:44" x14ac:dyDescent="0.25">
      <c r="A1497" s="5">
        <f t="shared" ref="A1497:B1497" si="706">A1496+1</f>
        <v>1475</v>
      </c>
      <c r="B1497" s="26">
        <f t="shared" si="706"/>
        <v>240</v>
      </c>
      <c r="C1497" s="15" t="s">
        <v>57</v>
      </c>
      <c r="D1497" s="2" t="s">
        <v>1239</v>
      </c>
      <c r="E1497" s="30">
        <f t="shared" si="662"/>
        <v>9665264.6900000013</v>
      </c>
      <c r="F1497" s="32">
        <v>1943488.81</v>
      </c>
      <c r="G1497" s="32">
        <v>1039170.48</v>
      </c>
      <c r="H1497" s="32">
        <v>433868.64</v>
      </c>
      <c r="I1497" s="32">
        <v>643077.16</v>
      </c>
      <c r="J1497" s="1">
        <v>0</v>
      </c>
      <c r="K1497" s="1">
        <v>0</v>
      </c>
      <c r="L1497" s="32">
        <v>121745.75</v>
      </c>
      <c r="M1497" s="1">
        <v>0</v>
      </c>
      <c r="N1497" s="32">
        <v>1734220.8</v>
      </c>
      <c r="O1497" s="32">
        <v>793556.27</v>
      </c>
      <c r="P1497" s="32">
        <v>1090042.93</v>
      </c>
      <c r="Q1497" s="32">
        <v>1160924.3700000001</v>
      </c>
      <c r="R1497" s="32">
        <v>460066.39</v>
      </c>
      <c r="S1497" s="32">
        <v>64159.31</v>
      </c>
      <c r="T1497" s="32">
        <v>180943.77999999997</v>
      </c>
      <c r="U1497" s="31"/>
      <c r="V1497" s="2" t="s">
        <v>1239</v>
      </c>
      <c r="W1497" s="10">
        <v>9642067.8499999996</v>
      </c>
      <c r="X1497" s="10">
        <v>1891081.31</v>
      </c>
      <c r="Y1497" s="10">
        <v>1031934.44</v>
      </c>
      <c r="Z1497" s="10">
        <v>434842.06</v>
      </c>
      <c r="AA1497" s="10">
        <v>645217.02</v>
      </c>
      <c r="AB1497" s="10">
        <v>0</v>
      </c>
      <c r="AC1497" s="10">
        <v>0</v>
      </c>
      <c r="AD1497" s="10">
        <v>113412.13</v>
      </c>
      <c r="AE1497" s="10">
        <v>0</v>
      </c>
      <c r="AF1497" s="10">
        <v>1730818.67</v>
      </c>
      <c r="AG1497" s="10">
        <v>817163.64</v>
      </c>
      <c r="AH1497" s="10">
        <v>1108676.5</v>
      </c>
      <c r="AI1497" s="10">
        <v>1195815.6499999999</v>
      </c>
      <c r="AJ1497" s="10">
        <v>460066.39</v>
      </c>
      <c r="AK1497" s="10">
        <v>30000</v>
      </c>
      <c r="AL1497" s="10">
        <v>183040.03999999998</v>
      </c>
      <c r="AN1497" s="31">
        <f t="shared" si="672"/>
        <v>23196.840000001714</v>
      </c>
      <c r="AO1497" s="13">
        <f t="shared" si="673"/>
        <v>0</v>
      </c>
      <c r="AP1497" s="13">
        <f t="shared" si="674"/>
        <v>34159.31</v>
      </c>
      <c r="AQ1497" s="13">
        <f t="shared" si="675"/>
        <v>-2096.2600000000093</v>
      </c>
      <c r="AR1497" s="13">
        <f t="shared" si="676"/>
        <v>-8866.2099999982747</v>
      </c>
    </row>
    <row r="1498" spans="1:44" x14ac:dyDescent="0.25">
      <c r="A1498" s="5">
        <f t="shared" ref="A1498:B1498" si="707">A1497+1</f>
        <v>1476</v>
      </c>
      <c r="B1498" s="26">
        <f t="shared" si="707"/>
        <v>241</v>
      </c>
      <c r="C1498" s="15" t="s">
        <v>57</v>
      </c>
      <c r="D1498" s="2" t="s">
        <v>1240</v>
      </c>
      <c r="E1498" s="30">
        <f t="shared" si="662"/>
        <v>24515829.420000006</v>
      </c>
      <c r="F1498" s="32">
        <v>5499253.79</v>
      </c>
      <c r="G1498" s="32">
        <v>2964218.35</v>
      </c>
      <c r="H1498" s="32">
        <v>1239654.81</v>
      </c>
      <c r="I1498" s="32">
        <v>1843420.23</v>
      </c>
      <c r="J1498" s="1">
        <v>0</v>
      </c>
      <c r="K1498" s="1">
        <v>0</v>
      </c>
      <c r="L1498" s="32">
        <v>340514.28</v>
      </c>
      <c r="M1498" s="1">
        <v>0</v>
      </c>
      <c r="N1498" s="32">
        <v>5021074.5999999996</v>
      </c>
      <c r="O1498" s="1">
        <v>0</v>
      </c>
      <c r="P1498" s="32">
        <v>3123261.74</v>
      </c>
      <c r="Q1498" s="32">
        <v>3368428.96</v>
      </c>
      <c r="R1498" s="32">
        <v>572156.82000000007</v>
      </c>
      <c r="S1498" s="32">
        <v>72629</v>
      </c>
      <c r="T1498" s="32">
        <v>471216.83999999997</v>
      </c>
      <c r="U1498" s="31"/>
      <c r="V1498" s="2" t="s">
        <v>1240</v>
      </c>
      <c r="W1498" s="10">
        <v>23862194.780000001</v>
      </c>
      <c r="X1498" s="10">
        <v>5288022.58</v>
      </c>
      <c r="Y1498" s="10">
        <v>2885593.82</v>
      </c>
      <c r="Z1498" s="10">
        <v>1215946.98</v>
      </c>
      <c r="AA1498" s="10">
        <v>1804217.63</v>
      </c>
      <c r="AB1498" s="10">
        <v>0</v>
      </c>
      <c r="AC1498" s="10">
        <v>0</v>
      </c>
      <c r="AD1498" s="10">
        <v>317133.84999999998</v>
      </c>
      <c r="AE1498" s="10">
        <v>0</v>
      </c>
      <c r="AF1498" s="10">
        <v>4839880.83</v>
      </c>
      <c r="AG1498" s="10">
        <v>0</v>
      </c>
      <c r="AH1498" s="10">
        <v>3100187.37</v>
      </c>
      <c r="AI1498" s="10">
        <v>3343854.18</v>
      </c>
      <c r="AJ1498" s="10">
        <v>572156.82000000007</v>
      </c>
      <c r="AK1498" s="10">
        <v>30000</v>
      </c>
      <c r="AL1498" s="10">
        <v>465200.72</v>
      </c>
      <c r="AN1498" s="31">
        <f t="shared" si="672"/>
        <v>653634.64000000432</v>
      </c>
      <c r="AO1498" s="13">
        <f t="shared" si="673"/>
        <v>0</v>
      </c>
      <c r="AP1498" s="13">
        <f t="shared" si="674"/>
        <v>42629</v>
      </c>
      <c r="AQ1498" s="13">
        <f t="shared" si="675"/>
        <v>6016.1199999999953</v>
      </c>
      <c r="AR1498" s="13">
        <f t="shared" si="676"/>
        <v>604989.52000000433</v>
      </c>
    </row>
    <row r="1499" spans="1:44" x14ac:dyDescent="0.25">
      <c r="A1499" s="5">
        <f t="shared" ref="A1499:B1499" si="708">A1498+1</f>
        <v>1477</v>
      </c>
      <c r="B1499" s="26">
        <f t="shared" si="708"/>
        <v>242</v>
      </c>
      <c r="C1499" s="15" t="s">
        <v>57</v>
      </c>
      <c r="D1499" s="2" t="s">
        <v>1241</v>
      </c>
      <c r="E1499" s="30">
        <f t="shared" si="662"/>
        <v>3591360</v>
      </c>
      <c r="F1499" s="1">
        <v>0</v>
      </c>
      <c r="G1499" s="1">
        <v>0</v>
      </c>
      <c r="H1499" s="1">
        <v>0</v>
      </c>
      <c r="I1499" s="1">
        <v>0</v>
      </c>
      <c r="J1499" s="1">
        <v>0</v>
      </c>
      <c r="K1499" s="1">
        <v>0</v>
      </c>
      <c r="L1499" s="1">
        <v>0</v>
      </c>
      <c r="M1499" s="1">
        <v>3451566.76</v>
      </c>
      <c r="N1499" s="1">
        <v>0</v>
      </c>
      <c r="O1499" s="1">
        <v>0</v>
      </c>
      <c r="P1499" s="1">
        <v>0</v>
      </c>
      <c r="Q1499" s="1">
        <v>0</v>
      </c>
      <c r="R1499" s="32">
        <v>39353.1</v>
      </c>
      <c r="S1499" s="32">
        <v>30000</v>
      </c>
      <c r="T1499" s="32">
        <v>70440.14</v>
      </c>
      <c r="U1499" s="31"/>
      <c r="V1499" s="2" t="s">
        <v>1490</v>
      </c>
      <c r="W1499" s="10">
        <v>3591360</v>
      </c>
      <c r="X1499" s="10">
        <v>0</v>
      </c>
      <c r="Y1499" s="10">
        <v>0</v>
      </c>
      <c r="Z1499" s="10">
        <v>0</v>
      </c>
      <c r="AA1499" s="10">
        <v>0</v>
      </c>
      <c r="AB1499" s="10">
        <v>0</v>
      </c>
      <c r="AC1499" s="10">
        <v>0</v>
      </c>
      <c r="AD1499" s="10">
        <v>0</v>
      </c>
      <c r="AE1499" s="10">
        <v>3314156.16</v>
      </c>
      <c r="AF1499" s="10">
        <v>0</v>
      </c>
      <c r="AG1499" s="10">
        <v>0</v>
      </c>
      <c r="AH1499" s="10">
        <v>0</v>
      </c>
      <c r="AI1499" s="10">
        <v>0</v>
      </c>
      <c r="AJ1499" s="10">
        <v>179568</v>
      </c>
      <c r="AK1499" s="10">
        <v>30000</v>
      </c>
      <c r="AL1499" s="10">
        <v>67635.839999999997</v>
      </c>
      <c r="AN1499" s="31">
        <f t="shared" si="672"/>
        <v>0</v>
      </c>
      <c r="AO1499" s="13">
        <f t="shared" si="673"/>
        <v>-140214.9</v>
      </c>
      <c r="AP1499" s="13">
        <f t="shared" si="674"/>
        <v>0</v>
      </c>
      <c r="AQ1499" s="13">
        <f t="shared" si="675"/>
        <v>2804.3000000000029</v>
      </c>
      <c r="AR1499" s="13">
        <f t="shared" si="676"/>
        <v>137410.59999999998</v>
      </c>
    </row>
    <row r="1500" spans="1:44" x14ac:dyDescent="0.25">
      <c r="A1500" s="5">
        <f t="shared" ref="A1500:B1500" si="709">A1499+1</f>
        <v>1478</v>
      </c>
      <c r="B1500" s="26">
        <f t="shared" si="709"/>
        <v>243</v>
      </c>
      <c r="C1500" s="15" t="s">
        <v>57</v>
      </c>
      <c r="D1500" s="2" t="s">
        <v>1242</v>
      </c>
      <c r="E1500" s="30">
        <f t="shared" si="662"/>
        <v>25116969.530000001</v>
      </c>
      <c r="F1500" s="32">
        <v>5629576.4100000001</v>
      </c>
      <c r="G1500" s="32">
        <v>3036986.47</v>
      </c>
      <c r="H1500" s="32">
        <v>1269684.73</v>
      </c>
      <c r="I1500" s="32">
        <v>1888304.93</v>
      </c>
      <c r="J1500" s="1">
        <v>0</v>
      </c>
      <c r="K1500" s="1">
        <v>0</v>
      </c>
      <c r="L1500" s="32">
        <v>348858.87</v>
      </c>
      <c r="M1500" s="1">
        <v>0</v>
      </c>
      <c r="N1500" s="32">
        <v>5054951.83</v>
      </c>
      <c r="O1500" s="1">
        <v>0</v>
      </c>
      <c r="P1500" s="32">
        <v>3197843.48</v>
      </c>
      <c r="Q1500" s="32">
        <v>3449324.59</v>
      </c>
      <c r="R1500" s="32">
        <v>686396.29</v>
      </c>
      <c r="S1500" s="32">
        <v>74254.350000000006</v>
      </c>
      <c r="T1500" s="32">
        <v>480787.58</v>
      </c>
      <c r="U1500" s="31"/>
      <c r="V1500" s="2" t="s">
        <v>1491</v>
      </c>
      <c r="W1500" s="10">
        <v>24547517.370000001</v>
      </c>
      <c r="X1500" s="10">
        <v>5417854.7000000002</v>
      </c>
      <c r="Y1500" s="10">
        <v>2956441.24</v>
      </c>
      <c r="Z1500" s="10">
        <v>1245801.04</v>
      </c>
      <c r="AA1500" s="10">
        <v>1848514.97</v>
      </c>
      <c r="AB1500" s="10">
        <v>0</v>
      </c>
      <c r="AC1500" s="10">
        <v>0</v>
      </c>
      <c r="AD1500" s="10">
        <v>324920.15999999997</v>
      </c>
      <c r="AE1500" s="10">
        <v>0</v>
      </c>
      <c r="AF1500" s="10">
        <v>4958710.1500000004</v>
      </c>
      <c r="AG1500" s="10">
        <v>0</v>
      </c>
      <c r="AH1500" s="10">
        <v>3176303.52</v>
      </c>
      <c r="AI1500" s="10">
        <v>3425952.88</v>
      </c>
      <c r="AJ1500" s="10">
        <v>686396.29</v>
      </c>
      <c r="AK1500" s="10">
        <v>30000</v>
      </c>
      <c r="AL1500" s="10">
        <v>476622.42000000004</v>
      </c>
      <c r="AN1500" s="31">
        <f t="shared" si="672"/>
        <v>569452.16000000015</v>
      </c>
      <c r="AO1500" s="13">
        <f t="shared" si="673"/>
        <v>0</v>
      </c>
      <c r="AP1500" s="13">
        <f t="shared" si="674"/>
        <v>44254.350000000006</v>
      </c>
      <c r="AQ1500" s="13">
        <f t="shared" si="675"/>
        <v>4165.1599999999744</v>
      </c>
      <c r="AR1500" s="13">
        <f t="shared" si="676"/>
        <v>521032.6500000002</v>
      </c>
    </row>
    <row r="1501" spans="1:44" x14ac:dyDescent="0.25">
      <c r="A1501" s="5">
        <f t="shared" ref="A1501:B1501" si="710">A1500+1</f>
        <v>1479</v>
      </c>
      <c r="B1501" s="26">
        <f t="shared" si="710"/>
        <v>244</v>
      </c>
      <c r="C1501" s="15" t="s">
        <v>57</v>
      </c>
      <c r="D1501" s="2" t="s">
        <v>1243</v>
      </c>
      <c r="E1501" s="30">
        <f t="shared" si="662"/>
        <v>10088560.970000001</v>
      </c>
      <c r="F1501" s="32">
        <v>2030553.46</v>
      </c>
      <c r="G1501" s="32">
        <v>1086472.6200000001</v>
      </c>
      <c r="H1501" s="32">
        <v>453541.8</v>
      </c>
      <c r="I1501" s="32">
        <v>672481.49</v>
      </c>
      <c r="J1501" s="1">
        <v>0</v>
      </c>
      <c r="K1501" s="1">
        <v>0</v>
      </c>
      <c r="L1501" s="32">
        <v>127101.68</v>
      </c>
      <c r="M1501" s="1">
        <v>0</v>
      </c>
      <c r="N1501" s="32">
        <v>1859918.45</v>
      </c>
      <c r="O1501" s="32">
        <v>830520.45</v>
      </c>
      <c r="P1501" s="32">
        <v>1138512.9099999999</v>
      </c>
      <c r="Q1501" s="32">
        <v>1214139.47</v>
      </c>
      <c r="R1501" s="32">
        <v>421405.55000000005</v>
      </c>
      <c r="S1501" s="32">
        <v>63836.770000000004</v>
      </c>
      <c r="T1501" s="32">
        <v>190076.32</v>
      </c>
      <c r="U1501" s="31"/>
      <c r="V1501" s="2" t="s">
        <v>1243</v>
      </c>
      <c r="W1501" s="10">
        <v>10005538.48</v>
      </c>
      <c r="X1501" s="10">
        <v>1974173.89</v>
      </c>
      <c r="Y1501" s="10">
        <v>1077276.79</v>
      </c>
      <c r="Z1501" s="10">
        <v>453948.66</v>
      </c>
      <c r="AA1501" s="10">
        <v>673567.33</v>
      </c>
      <c r="AB1501" s="10">
        <v>0</v>
      </c>
      <c r="AC1501" s="10">
        <v>0</v>
      </c>
      <c r="AD1501" s="10">
        <v>118395.36</v>
      </c>
      <c r="AE1501" s="10">
        <v>0</v>
      </c>
      <c r="AF1501" s="10">
        <v>1806869.44</v>
      </c>
      <c r="AG1501" s="10">
        <v>853069.13</v>
      </c>
      <c r="AH1501" s="10">
        <v>1157390.8400000001</v>
      </c>
      <c r="AI1501" s="10">
        <v>1248358.81</v>
      </c>
      <c r="AJ1501" s="10">
        <v>421405.55000000005</v>
      </c>
      <c r="AK1501" s="10">
        <v>30000</v>
      </c>
      <c r="AL1501" s="10">
        <v>191082.68</v>
      </c>
      <c r="AN1501" s="31">
        <f t="shared" si="672"/>
        <v>83022.490000000224</v>
      </c>
      <c r="AO1501" s="13">
        <f t="shared" si="673"/>
        <v>0</v>
      </c>
      <c r="AP1501" s="13">
        <f t="shared" si="674"/>
        <v>33836.770000000004</v>
      </c>
      <c r="AQ1501" s="13">
        <f t="shared" si="675"/>
        <v>-1006.359999999986</v>
      </c>
      <c r="AR1501" s="13">
        <f t="shared" si="676"/>
        <v>50192.080000000205</v>
      </c>
    </row>
    <row r="1502" spans="1:44" x14ac:dyDescent="0.25">
      <c r="A1502" s="5">
        <f t="shared" ref="A1502:B1502" si="711">A1501+1</f>
        <v>1480</v>
      </c>
      <c r="B1502" s="26">
        <f t="shared" si="711"/>
        <v>245</v>
      </c>
      <c r="C1502" s="15" t="s">
        <v>57</v>
      </c>
      <c r="D1502" s="2" t="s">
        <v>1244</v>
      </c>
      <c r="E1502" s="30">
        <f t="shared" si="662"/>
        <v>24008100.109999999</v>
      </c>
      <c r="F1502" s="32">
        <v>4885906.72</v>
      </c>
      <c r="G1502" s="32">
        <v>2629239.61</v>
      </c>
      <c r="H1502" s="32">
        <v>1098607.8700000001</v>
      </c>
      <c r="I1502" s="32">
        <v>1633740.05</v>
      </c>
      <c r="J1502" s="1">
        <v>0</v>
      </c>
      <c r="K1502" s="1">
        <v>0</v>
      </c>
      <c r="L1502" s="32">
        <v>303019.28999999998</v>
      </c>
      <c r="M1502" s="1">
        <v>0</v>
      </c>
      <c r="N1502" s="32">
        <v>4370536.47</v>
      </c>
      <c r="O1502" s="32">
        <v>2036243.41</v>
      </c>
      <c r="P1502" s="32">
        <v>2758388.71</v>
      </c>
      <c r="Q1502" s="32">
        <v>2977252.29</v>
      </c>
      <c r="R1502" s="32">
        <v>780893.53</v>
      </c>
      <c r="S1502" s="32">
        <v>76634.820000000007</v>
      </c>
      <c r="T1502" s="32">
        <v>457637.33999999997</v>
      </c>
      <c r="U1502" s="31"/>
      <c r="V1502" s="2" t="s">
        <v>1244</v>
      </c>
      <c r="W1502" s="10">
        <v>23588588.640000001</v>
      </c>
      <c r="X1502" s="10">
        <v>4706563.2300000004</v>
      </c>
      <c r="Y1502" s="10">
        <v>2568300.2599999998</v>
      </c>
      <c r="Z1502" s="10">
        <v>1082244.1200000001</v>
      </c>
      <c r="AA1502" s="10">
        <v>1605829.82</v>
      </c>
      <c r="AB1502" s="10">
        <v>0</v>
      </c>
      <c r="AC1502" s="10">
        <v>0</v>
      </c>
      <c r="AD1502" s="10">
        <v>282262.51</v>
      </c>
      <c r="AE1502" s="10">
        <v>0</v>
      </c>
      <c r="AF1502" s="10">
        <v>4307698.1900000004</v>
      </c>
      <c r="AG1502" s="10">
        <v>2033774.15</v>
      </c>
      <c r="AH1502" s="10">
        <v>2759297.57</v>
      </c>
      <c r="AI1502" s="10">
        <v>2976171.32</v>
      </c>
      <c r="AJ1502" s="10">
        <v>780893.53</v>
      </c>
      <c r="AK1502" s="10">
        <v>30000</v>
      </c>
      <c r="AL1502" s="10">
        <v>455553.94</v>
      </c>
      <c r="AN1502" s="31">
        <f t="shared" si="672"/>
        <v>419511.46999999881</v>
      </c>
      <c r="AO1502" s="13">
        <f t="shared" si="673"/>
        <v>0</v>
      </c>
      <c r="AP1502" s="13">
        <f t="shared" si="674"/>
        <v>46634.820000000007</v>
      </c>
      <c r="AQ1502" s="13">
        <f t="shared" si="675"/>
        <v>2083.3999999999651</v>
      </c>
      <c r="AR1502" s="13">
        <f t="shared" si="676"/>
        <v>370793.24999999884</v>
      </c>
    </row>
    <row r="1503" spans="1:44" x14ac:dyDescent="0.25">
      <c r="A1503" s="5">
        <f t="shared" ref="A1503:B1503" si="712">A1502+1</f>
        <v>1481</v>
      </c>
      <c r="B1503" s="26">
        <f t="shared" si="712"/>
        <v>246</v>
      </c>
      <c r="C1503" s="15" t="s">
        <v>57</v>
      </c>
      <c r="D1503" s="2" t="s">
        <v>1245</v>
      </c>
      <c r="E1503" s="30">
        <f t="shared" si="662"/>
        <v>9607208.4300000016</v>
      </c>
      <c r="F1503" s="32">
        <v>1932214.74</v>
      </c>
      <c r="G1503" s="32">
        <v>1033111.37</v>
      </c>
      <c r="H1503" s="32">
        <v>431388.55</v>
      </c>
      <c r="I1503" s="32">
        <v>639365.39</v>
      </c>
      <c r="J1503" s="1">
        <v>0</v>
      </c>
      <c r="K1503" s="1">
        <v>0</v>
      </c>
      <c r="L1503" s="32">
        <v>121042.75</v>
      </c>
      <c r="M1503" s="1">
        <v>0</v>
      </c>
      <c r="N1503" s="32">
        <v>1725855.11</v>
      </c>
      <c r="O1503" s="32">
        <v>786172.7</v>
      </c>
      <c r="P1503" s="32">
        <v>1085409.52</v>
      </c>
      <c r="Q1503" s="32">
        <v>1155062.4099999999</v>
      </c>
      <c r="R1503" s="32">
        <v>455993.49</v>
      </c>
      <c r="S1503" s="32">
        <v>61706.92</v>
      </c>
      <c r="T1503" s="32">
        <v>179885.48</v>
      </c>
      <c r="U1503" s="31"/>
      <c r="V1503" s="2" t="s">
        <v>1245</v>
      </c>
      <c r="W1503" s="10">
        <v>9582841.5099999998</v>
      </c>
      <c r="X1503" s="10">
        <v>1879684.94</v>
      </c>
      <c r="Y1503" s="10">
        <v>1025715.59</v>
      </c>
      <c r="Z1503" s="10">
        <v>432221.54</v>
      </c>
      <c r="AA1503" s="10">
        <v>641328.71</v>
      </c>
      <c r="AB1503" s="10">
        <v>0</v>
      </c>
      <c r="AC1503" s="10">
        <v>0</v>
      </c>
      <c r="AD1503" s="10">
        <v>112728.67</v>
      </c>
      <c r="AE1503" s="10">
        <v>0</v>
      </c>
      <c r="AF1503" s="10">
        <v>1720388.1</v>
      </c>
      <c r="AG1503" s="10">
        <v>812239.1</v>
      </c>
      <c r="AH1503" s="10">
        <v>1101995.2</v>
      </c>
      <c r="AI1503" s="10">
        <v>1188609.21</v>
      </c>
      <c r="AJ1503" s="10">
        <v>455993.49</v>
      </c>
      <c r="AK1503" s="10">
        <v>30000</v>
      </c>
      <c r="AL1503" s="10">
        <v>181936.96</v>
      </c>
      <c r="AN1503" s="31">
        <f t="shared" si="672"/>
        <v>24366.920000001788</v>
      </c>
      <c r="AO1503" s="13">
        <f t="shared" si="673"/>
        <v>0</v>
      </c>
      <c r="AP1503" s="13">
        <f t="shared" si="674"/>
        <v>31706.92</v>
      </c>
      <c r="AQ1503" s="13">
        <f t="shared" si="675"/>
        <v>-2051.4799999999814</v>
      </c>
      <c r="AR1503" s="13">
        <f t="shared" si="676"/>
        <v>-5288.5199999982287</v>
      </c>
    </row>
    <row r="1504" spans="1:44" x14ac:dyDescent="0.25">
      <c r="A1504" s="5">
        <f t="shared" ref="A1504:B1504" si="713">A1503+1</f>
        <v>1482</v>
      </c>
      <c r="B1504" s="26">
        <f t="shared" si="713"/>
        <v>247</v>
      </c>
      <c r="C1504" s="15" t="s">
        <v>244</v>
      </c>
      <c r="D1504" s="2" t="s">
        <v>1246</v>
      </c>
      <c r="E1504" s="30">
        <f t="shared" si="662"/>
        <v>10085069.539999999</v>
      </c>
      <c r="F1504" s="1">
        <v>1251614.43</v>
      </c>
      <c r="G1504" s="1">
        <v>442180.57</v>
      </c>
      <c r="H1504" s="1">
        <v>166305.95000000001</v>
      </c>
      <c r="I1504" s="1">
        <v>714053.34</v>
      </c>
      <c r="J1504" s="1">
        <v>0</v>
      </c>
      <c r="K1504" s="1">
        <v>0</v>
      </c>
      <c r="L1504" s="1">
        <v>291745.03999999998</v>
      </c>
      <c r="M1504" s="1">
        <v>0</v>
      </c>
      <c r="N1504" s="1">
        <v>1530367.23</v>
      </c>
      <c r="O1504" s="1">
        <v>0</v>
      </c>
      <c r="P1504" s="1">
        <v>2680435.77</v>
      </c>
      <c r="Q1504" s="1">
        <v>2564404.14</v>
      </c>
      <c r="R1504" s="32">
        <v>213931.91</v>
      </c>
      <c r="S1504" s="1">
        <v>44557.120000000003</v>
      </c>
      <c r="T1504" s="32">
        <v>185474.04</v>
      </c>
      <c r="U1504" s="31"/>
      <c r="V1504" s="2" t="s">
        <v>1246</v>
      </c>
      <c r="W1504" s="10">
        <v>10081021.75</v>
      </c>
      <c r="X1504" s="10">
        <v>1209488.8500000001</v>
      </c>
      <c r="Y1504" s="10">
        <v>442405.91</v>
      </c>
      <c r="Z1504" s="10">
        <v>169245.13</v>
      </c>
      <c r="AA1504" s="10">
        <v>695518.4</v>
      </c>
      <c r="AB1504" s="10">
        <v>0</v>
      </c>
      <c r="AC1504" s="10">
        <v>0</v>
      </c>
      <c r="AD1504" s="10">
        <v>271571.99</v>
      </c>
      <c r="AE1504" s="10">
        <v>0</v>
      </c>
      <c r="AF1504" s="10">
        <v>1498192.83</v>
      </c>
      <c r="AG1504" s="10">
        <v>0</v>
      </c>
      <c r="AH1504" s="10">
        <v>2587125.27</v>
      </c>
      <c r="AI1504" s="10">
        <v>2486251.36</v>
      </c>
      <c r="AJ1504" s="10">
        <v>500205.68999999994</v>
      </c>
      <c r="AK1504" s="10">
        <v>30000</v>
      </c>
      <c r="AL1504" s="10">
        <v>191016.32000000001</v>
      </c>
      <c r="AN1504" s="31">
        <f t="shared" si="672"/>
        <v>4047.7899999991059</v>
      </c>
      <c r="AO1504" s="13">
        <f t="shared" si="673"/>
        <v>-286273.77999999991</v>
      </c>
      <c r="AP1504" s="13">
        <f t="shared" si="674"/>
        <v>14557.120000000003</v>
      </c>
      <c r="AQ1504" s="13">
        <f t="shared" si="675"/>
        <v>-5542.2799999999988</v>
      </c>
      <c r="AR1504" s="13">
        <f t="shared" si="676"/>
        <v>281306.72999999905</v>
      </c>
    </row>
    <row r="1505" spans="1:44" x14ac:dyDescent="0.25">
      <c r="A1505" s="5">
        <f t="shared" ref="A1505:B1505" si="714">A1504+1</f>
        <v>1483</v>
      </c>
      <c r="B1505" s="26">
        <f t="shared" si="714"/>
        <v>248</v>
      </c>
      <c r="C1505" s="15" t="s">
        <v>244</v>
      </c>
      <c r="D1505" s="2" t="s">
        <v>1247</v>
      </c>
      <c r="E1505" s="30">
        <f t="shared" si="662"/>
        <v>7669175.3899999997</v>
      </c>
      <c r="F1505" s="1">
        <v>1156182.6299999999</v>
      </c>
      <c r="G1505" s="1">
        <v>409386.69</v>
      </c>
      <c r="H1505" s="1">
        <v>0</v>
      </c>
      <c r="I1505" s="1">
        <v>660585.81000000006</v>
      </c>
      <c r="J1505" s="1">
        <v>0</v>
      </c>
      <c r="K1505" s="1">
        <v>0</v>
      </c>
      <c r="L1505" s="1">
        <v>269694.28000000003</v>
      </c>
      <c r="M1505" s="1">
        <v>0</v>
      </c>
      <c r="N1505" s="1">
        <v>0</v>
      </c>
      <c r="O1505" s="1">
        <v>0</v>
      </c>
      <c r="P1505" s="1">
        <v>2472051.0499999998</v>
      </c>
      <c r="Q1505" s="1">
        <v>2365972.88</v>
      </c>
      <c r="R1505" s="32">
        <v>151101.43</v>
      </c>
      <c r="S1505" s="1">
        <v>44209.440000000002</v>
      </c>
      <c r="T1505" s="32">
        <v>139991.18</v>
      </c>
      <c r="U1505" s="31"/>
      <c r="V1505" s="2" t="s">
        <v>1247</v>
      </c>
      <c r="W1505" s="10">
        <v>7665602.4800000014</v>
      </c>
      <c r="X1505" s="10">
        <v>1118017.3700000001</v>
      </c>
      <c r="Y1505" s="10">
        <v>408947.57</v>
      </c>
      <c r="Z1505" s="10">
        <v>0</v>
      </c>
      <c r="AA1505" s="10">
        <v>642917.61</v>
      </c>
      <c r="AB1505" s="10">
        <v>0</v>
      </c>
      <c r="AC1505" s="10">
        <v>0</v>
      </c>
      <c r="AD1505" s="10">
        <v>251033.47</v>
      </c>
      <c r="AE1505" s="10">
        <v>0</v>
      </c>
      <c r="AF1505" s="10">
        <v>0</v>
      </c>
      <c r="AG1505" s="10">
        <v>0</v>
      </c>
      <c r="AH1505" s="10">
        <v>2391465.64</v>
      </c>
      <c r="AI1505" s="10">
        <v>2298220.64</v>
      </c>
      <c r="AJ1505" s="10">
        <v>379885.86</v>
      </c>
      <c r="AK1505" s="10">
        <v>30000</v>
      </c>
      <c r="AL1505" s="10">
        <v>145114.32</v>
      </c>
      <c r="AN1505" s="31">
        <f t="shared" si="672"/>
        <v>3572.9099999982864</v>
      </c>
      <c r="AO1505" s="13">
        <f t="shared" si="673"/>
        <v>-228784.43</v>
      </c>
      <c r="AP1505" s="13">
        <f t="shared" si="674"/>
        <v>14209.440000000002</v>
      </c>
      <c r="AQ1505" s="13">
        <f t="shared" si="675"/>
        <v>-5123.140000000014</v>
      </c>
      <c r="AR1505" s="13">
        <f t="shared" si="676"/>
        <v>223271.03999999829</v>
      </c>
    </row>
    <row r="1506" spans="1:44" x14ac:dyDescent="0.25">
      <c r="A1506" s="5">
        <f t="shared" ref="A1506:B1506" si="715">A1505+1</f>
        <v>1484</v>
      </c>
      <c r="B1506" s="26">
        <f t="shared" si="715"/>
        <v>249</v>
      </c>
      <c r="C1506" s="15" t="s">
        <v>244</v>
      </c>
      <c r="D1506" s="2" t="s">
        <v>1248</v>
      </c>
      <c r="E1506" s="30">
        <f t="shared" si="662"/>
        <v>9378329.4000000004</v>
      </c>
      <c r="F1506" s="1">
        <v>1162880.1399999999</v>
      </c>
      <c r="G1506" s="1">
        <v>411803.91</v>
      </c>
      <c r="H1506" s="1">
        <v>154698.13</v>
      </c>
      <c r="I1506" s="1">
        <v>664415.39</v>
      </c>
      <c r="J1506" s="1">
        <v>0</v>
      </c>
      <c r="K1506" s="1">
        <v>0</v>
      </c>
      <c r="L1506" s="1">
        <v>271239.17</v>
      </c>
      <c r="M1506" s="1">
        <v>0</v>
      </c>
      <c r="N1506" s="1">
        <v>1417183.82</v>
      </c>
      <c r="O1506" s="1">
        <v>0</v>
      </c>
      <c r="P1506" s="1">
        <v>2485762.06</v>
      </c>
      <c r="Q1506" s="1">
        <v>2379360.69</v>
      </c>
      <c r="R1506" s="32">
        <v>214354.21</v>
      </c>
      <c r="S1506" s="1">
        <v>44196.3</v>
      </c>
      <c r="T1506" s="32">
        <v>172435.58</v>
      </c>
      <c r="U1506" s="31"/>
      <c r="V1506" s="2" t="s">
        <v>1248</v>
      </c>
      <c r="W1506" s="10">
        <v>9374565.2599999998</v>
      </c>
      <c r="X1506" s="10">
        <v>1124464.23</v>
      </c>
      <c r="Y1506" s="10">
        <v>411305.67</v>
      </c>
      <c r="Z1506" s="10">
        <v>157347.53</v>
      </c>
      <c r="AA1506" s="10">
        <v>646624.87</v>
      </c>
      <c r="AB1506" s="10">
        <v>0</v>
      </c>
      <c r="AC1506" s="10">
        <v>0</v>
      </c>
      <c r="AD1506" s="10">
        <v>252481.01</v>
      </c>
      <c r="AE1506" s="10">
        <v>0</v>
      </c>
      <c r="AF1506" s="10">
        <v>1392872.88</v>
      </c>
      <c r="AG1506" s="10">
        <v>0</v>
      </c>
      <c r="AH1506" s="10">
        <v>2405255.59</v>
      </c>
      <c r="AI1506" s="10">
        <v>2311472.89</v>
      </c>
      <c r="AJ1506" s="10">
        <v>465152.32999999996</v>
      </c>
      <c r="AK1506" s="10">
        <v>30000</v>
      </c>
      <c r="AL1506" s="10">
        <v>177588.26</v>
      </c>
      <c r="AN1506" s="31">
        <f t="shared" si="672"/>
        <v>3764.140000000596</v>
      </c>
      <c r="AO1506" s="13">
        <f t="shared" si="673"/>
        <v>-250798.11999999997</v>
      </c>
      <c r="AP1506" s="13">
        <f t="shared" si="674"/>
        <v>14196.300000000003</v>
      </c>
      <c r="AQ1506" s="13">
        <f t="shared" si="675"/>
        <v>-5152.6800000000221</v>
      </c>
      <c r="AR1506" s="13">
        <f t="shared" si="676"/>
        <v>245518.64000000057</v>
      </c>
    </row>
    <row r="1507" spans="1:44" x14ac:dyDescent="0.25">
      <c r="A1507" s="5">
        <f t="shared" ref="A1507:B1507" si="716">A1506+1</f>
        <v>1485</v>
      </c>
      <c r="B1507" s="26">
        <f t="shared" si="716"/>
        <v>250</v>
      </c>
      <c r="C1507" s="15" t="s">
        <v>247</v>
      </c>
      <c r="D1507" s="2" t="s">
        <v>1011</v>
      </c>
      <c r="E1507" s="30">
        <f t="shared" si="662"/>
        <v>7005590.3399999999</v>
      </c>
      <c r="F1507" s="1">
        <v>0</v>
      </c>
      <c r="G1507" s="1">
        <v>0</v>
      </c>
      <c r="H1507" s="1">
        <v>0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  <c r="N1507" s="1">
        <v>1528042.36</v>
      </c>
      <c r="O1507" s="1">
        <v>0</v>
      </c>
      <c r="P1507" s="1">
        <v>2674137.59</v>
      </c>
      <c r="Q1507" s="1">
        <v>2499880.02</v>
      </c>
      <c r="R1507" s="32">
        <v>126657.59</v>
      </c>
      <c r="S1507" s="1">
        <v>44366.559999999998</v>
      </c>
      <c r="T1507" s="32">
        <v>132506.22</v>
      </c>
      <c r="U1507" s="31"/>
      <c r="V1507" s="2" t="s">
        <v>1011</v>
      </c>
      <c r="W1507" s="10">
        <v>7005590.3399999999</v>
      </c>
      <c r="X1507" s="10">
        <v>0</v>
      </c>
      <c r="Y1507" s="10">
        <v>0</v>
      </c>
      <c r="Z1507" s="10">
        <v>0</v>
      </c>
      <c r="AA1507" s="10">
        <v>0</v>
      </c>
      <c r="AB1507" s="10">
        <v>0</v>
      </c>
      <c r="AC1507" s="10">
        <v>0</v>
      </c>
      <c r="AD1507" s="10">
        <v>0</v>
      </c>
      <c r="AE1507" s="10">
        <v>0</v>
      </c>
      <c r="AF1507" s="10">
        <v>1492810.03</v>
      </c>
      <c r="AG1507" s="10">
        <v>0</v>
      </c>
      <c r="AH1507" s="10">
        <v>2577676.36</v>
      </c>
      <c r="AI1507" s="10">
        <v>2422318.2000000002</v>
      </c>
      <c r="AJ1507" s="10">
        <v>350279.53</v>
      </c>
      <c r="AK1507" s="10">
        <v>30000</v>
      </c>
      <c r="AL1507" s="10">
        <v>132506.22</v>
      </c>
      <c r="AN1507" s="31">
        <f t="shared" si="672"/>
        <v>0</v>
      </c>
      <c r="AO1507" s="13">
        <f t="shared" si="673"/>
        <v>-223621.94000000003</v>
      </c>
      <c r="AP1507" s="13">
        <f t="shared" si="674"/>
        <v>14366.559999999998</v>
      </c>
      <c r="AQ1507" s="13">
        <f t="shared" si="675"/>
        <v>0</v>
      </c>
      <c r="AR1507" s="13">
        <f t="shared" si="676"/>
        <v>209255.38000000003</v>
      </c>
    </row>
    <row r="1508" spans="1:44" x14ac:dyDescent="0.25">
      <c r="A1508" s="5">
        <f t="shared" ref="A1508:B1508" si="717">A1507+1</f>
        <v>1486</v>
      </c>
      <c r="B1508" s="26">
        <f t="shared" si="717"/>
        <v>251</v>
      </c>
      <c r="C1508" s="15" t="s">
        <v>247</v>
      </c>
      <c r="D1508" s="2" t="s">
        <v>1249</v>
      </c>
      <c r="E1508" s="30">
        <f t="shared" si="662"/>
        <v>1886326.5999999999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1770761.01</v>
      </c>
      <c r="O1508" s="1">
        <v>0</v>
      </c>
      <c r="P1508" s="1">
        <v>0</v>
      </c>
      <c r="Q1508" s="1">
        <v>0</v>
      </c>
      <c r="R1508" s="32">
        <v>50325.39</v>
      </c>
      <c r="S1508" s="1">
        <v>30000</v>
      </c>
      <c r="T1508" s="32">
        <v>35240.199999999997</v>
      </c>
      <c r="U1508" s="31"/>
      <c r="V1508" s="2" t="s">
        <v>1249</v>
      </c>
      <c r="W1508" s="10">
        <v>1886326.6</v>
      </c>
      <c r="X1508" s="10">
        <v>0</v>
      </c>
      <c r="Y1508" s="10">
        <v>0</v>
      </c>
      <c r="Z1508" s="10">
        <v>0</v>
      </c>
      <c r="AA1508" s="10">
        <v>0</v>
      </c>
      <c r="AB1508" s="10">
        <v>0</v>
      </c>
      <c r="AC1508" s="10">
        <v>0</v>
      </c>
      <c r="AD1508" s="10">
        <v>0</v>
      </c>
      <c r="AE1508" s="10">
        <v>0</v>
      </c>
      <c r="AF1508" s="10">
        <v>1726770.07</v>
      </c>
      <c r="AG1508" s="10">
        <v>0</v>
      </c>
      <c r="AH1508" s="10">
        <v>0</v>
      </c>
      <c r="AI1508" s="10">
        <v>0</v>
      </c>
      <c r="AJ1508" s="10">
        <v>94316.33</v>
      </c>
      <c r="AK1508" s="10">
        <v>30000</v>
      </c>
      <c r="AL1508" s="10">
        <v>35240.199999999997</v>
      </c>
      <c r="AN1508" s="31">
        <f t="shared" si="672"/>
        <v>0</v>
      </c>
      <c r="AO1508" s="13">
        <f t="shared" si="673"/>
        <v>-43990.94</v>
      </c>
      <c r="AP1508" s="13">
        <f t="shared" si="674"/>
        <v>0</v>
      </c>
      <c r="AQ1508" s="13">
        <f t="shared" si="675"/>
        <v>0</v>
      </c>
      <c r="AR1508" s="13">
        <f t="shared" si="676"/>
        <v>43990.94</v>
      </c>
    </row>
    <row r="1509" spans="1:44" x14ac:dyDescent="0.25">
      <c r="A1509" s="5">
        <f t="shared" ref="A1509:B1509" si="718">A1508+1</f>
        <v>1487</v>
      </c>
      <c r="B1509" s="26">
        <f t="shared" si="718"/>
        <v>252</v>
      </c>
      <c r="C1509" s="15" t="s">
        <v>247</v>
      </c>
      <c r="D1509" s="2" t="s">
        <v>669</v>
      </c>
      <c r="E1509" s="30">
        <f t="shared" si="662"/>
        <v>2675439.42</v>
      </c>
      <c r="F1509" s="1">
        <v>0</v>
      </c>
      <c r="G1509" s="1">
        <v>0</v>
      </c>
      <c r="H1509" s="1">
        <v>0</v>
      </c>
      <c r="I1509" s="1">
        <v>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  <c r="P1509" s="1">
        <v>2425854.89</v>
      </c>
      <c r="Q1509" s="1">
        <v>0</v>
      </c>
      <c r="R1509" s="32">
        <v>157399.69</v>
      </c>
      <c r="S1509" s="1">
        <v>44251.58</v>
      </c>
      <c r="T1509" s="32">
        <v>47933.26</v>
      </c>
      <c r="U1509" s="31"/>
      <c r="V1509" s="2" t="s">
        <v>669</v>
      </c>
      <c r="W1509" s="10">
        <v>2554382.0499999998</v>
      </c>
      <c r="X1509" s="10">
        <v>0</v>
      </c>
      <c r="Y1509" s="10">
        <v>0</v>
      </c>
      <c r="Z1509" s="10">
        <v>0</v>
      </c>
      <c r="AA1509" s="10">
        <v>0</v>
      </c>
      <c r="AB1509" s="10">
        <v>0</v>
      </c>
      <c r="AC1509" s="10">
        <v>0</v>
      </c>
      <c r="AD1509" s="10">
        <v>0</v>
      </c>
      <c r="AE1509" s="10">
        <v>0</v>
      </c>
      <c r="AF1509" s="10">
        <v>0</v>
      </c>
      <c r="AG1509" s="10">
        <v>0</v>
      </c>
      <c r="AH1509" s="10">
        <v>2348729.69</v>
      </c>
      <c r="AI1509" s="10">
        <v>0</v>
      </c>
      <c r="AJ1509" s="10">
        <v>127719.1</v>
      </c>
      <c r="AK1509" s="10">
        <v>30000</v>
      </c>
      <c r="AL1509" s="10">
        <v>47933.26</v>
      </c>
      <c r="AN1509" s="31">
        <f t="shared" si="672"/>
        <v>121057.37000000011</v>
      </c>
      <c r="AO1509" s="13">
        <f t="shared" si="673"/>
        <v>29680.589999999997</v>
      </c>
      <c r="AP1509" s="13">
        <f t="shared" si="674"/>
        <v>14251.580000000002</v>
      </c>
      <c r="AQ1509" s="13">
        <f t="shared" si="675"/>
        <v>0</v>
      </c>
      <c r="AR1509" s="13">
        <f t="shared" si="676"/>
        <v>77125.200000000114</v>
      </c>
    </row>
    <row r="1510" spans="1:44" x14ac:dyDescent="0.25">
      <c r="A1510" s="5">
        <f t="shared" ref="A1510:B1510" si="719">A1509+1</f>
        <v>1488</v>
      </c>
      <c r="B1510" s="26">
        <f t="shared" si="719"/>
        <v>253</v>
      </c>
      <c r="C1510" s="15" t="s">
        <v>247</v>
      </c>
      <c r="D1510" s="2" t="s">
        <v>1250</v>
      </c>
      <c r="E1510" s="30">
        <f t="shared" si="662"/>
        <v>5969440.2999999998</v>
      </c>
      <c r="F1510" s="1">
        <v>1148184.77</v>
      </c>
      <c r="G1510" s="1">
        <v>406255.97</v>
      </c>
      <c r="H1510" s="1">
        <v>152665.99</v>
      </c>
      <c r="I1510" s="1">
        <v>0</v>
      </c>
      <c r="J1510" s="1">
        <v>0</v>
      </c>
      <c r="K1510" s="1">
        <v>0</v>
      </c>
      <c r="L1510" s="1">
        <v>268367.17</v>
      </c>
      <c r="M1510" s="1">
        <v>0</v>
      </c>
      <c r="N1510" s="1">
        <v>1395530.72</v>
      </c>
      <c r="O1510" s="1">
        <v>0</v>
      </c>
      <c r="P1510" s="1">
        <v>0</v>
      </c>
      <c r="Q1510" s="1">
        <v>2292672.2000000002</v>
      </c>
      <c r="R1510" s="32">
        <v>153854.93</v>
      </c>
      <c r="S1510" s="1">
        <v>44186.81</v>
      </c>
      <c r="T1510" s="32">
        <v>107721.73999999999</v>
      </c>
      <c r="U1510" s="31"/>
      <c r="V1510" s="2" t="s">
        <v>1250</v>
      </c>
      <c r="W1510" s="10">
        <v>5969440.2999999998</v>
      </c>
      <c r="X1510" s="10">
        <v>1110623.3400000001</v>
      </c>
      <c r="Y1510" s="10">
        <v>406214.12</v>
      </c>
      <c r="Z1510" s="10">
        <v>155536.59</v>
      </c>
      <c r="AA1510" s="10">
        <v>0</v>
      </c>
      <c r="AB1510" s="10">
        <v>0</v>
      </c>
      <c r="AC1510" s="10">
        <v>0</v>
      </c>
      <c r="AD1510" s="10">
        <v>249783.42</v>
      </c>
      <c r="AE1510" s="10">
        <v>0</v>
      </c>
      <c r="AF1510" s="10">
        <v>1374938.44</v>
      </c>
      <c r="AG1510" s="10">
        <v>0</v>
      </c>
      <c r="AH1510" s="10">
        <v>0</v>
      </c>
      <c r="AI1510" s="10">
        <v>2231053.0299999998</v>
      </c>
      <c r="AJ1510" s="10">
        <v>298472</v>
      </c>
      <c r="AK1510" s="10">
        <v>30000</v>
      </c>
      <c r="AL1510" s="10">
        <v>112819.36</v>
      </c>
      <c r="AN1510" s="31">
        <f t="shared" si="672"/>
        <v>0</v>
      </c>
      <c r="AO1510" s="13">
        <f t="shared" si="673"/>
        <v>-144617.07</v>
      </c>
      <c r="AP1510" s="13">
        <f t="shared" si="674"/>
        <v>14186.809999999998</v>
      </c>
      <c r="AQ1510" s="13">
        <f t="shared" si="675"/>
        <v>-5097.6200000000099</v>
      </c>
      <c r="AR1510" s="13">
        <f t="shared" si="676"/>
        <v>135527.88</v>
      </c>
    </row>
    <row r="1511" spans="1:44" x14ac:dyDescent="0.25">
      <c r="A1511" s="5">
        <f t="shared" ref="A1511:B1511" si="720">A1510+1</f>
        <v>1489</v>
      </c>
      <c r="B1511" s="26">
        <f t="shared" si="720"/>
        <v>254</v>
      </c>
      <c r="C1511" s="15" t="s">
        <v>247</v>
      </c>
      <c r="D1511" s="2" t="s">
        <v>1013</v>
      </c>
      <c r="E1511" s="30">
        <f t="shared" si="662"/>
        <v>3903967.0999999996</v>
      </c>
      <c r="F1511" s="1">
        <v>0</v>
      </c>
      <c r="G1511" s="1">
        <v>0</v>
      </c>
      <c r="H1511" s="1">
        <v>0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1374642.57</v>
      </c>
      <c r="O1511" s="1">
        <v>0</v>
      </c>
      <c r="P1511" s="1">
        <v>0</v>
      </c>
      <c r="Q1511" s="1">
        <v>2258765.44</v>
      </c>
      <c r="R1511" s="32">
        <v>153839.78</v>
      </c>
      <c r="S1511" s="1">
        <v>44199.29</v>
      </c>
      <c r="T1511" s="32">
        <v>72520.02</v>
      </c>
      <c r="U1511" s="31"/>
      <c r="V1511" s="2" t="s">
        <v>1013</v>
      </c>
      <c r="W1511" s="10">
        <v>3845329.0999999996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  <c r="AC1511" s="10">
        <v>0</v>
      </c>
      <c r="AD1511" s="10">
        <v>0</v>
      </c>
      <c r="AE1511" s="10">
        <v>0</v>
      </c>
      <c r="AF1511" s="10">
        <v>1354916.26</v>
      </c>
      <c r="AG1511" s="10">
        <v>0</v>
      </c>
      <c r="AH1511" s="10">
        <v>0</v>
      </c>
      <c r="AI1511" s="10">
        <v>2198563.92</v>
      </c>
      <c r="AJ1511" s="10">
        <v>189328.9</v>
      </c>
      <c r="AK1511" s="10">
        <v>30000</v>
      </c>
      <c r="AL1511" s="10">
        <v>72520.02</v>
      </c>
      <c r="AN1511" s="31">
        <f t="shared" si="672"/>
        <v>58638</v>
      </c>
      <c r="AO1511" s="13">
        <f t="shared" si="673"/>
        <v>-35489.119999999995</v>
      </c>
      <c r="AP1511" s="13">
        <f t="shared" si="674"/>
        <v>14199.29</v>
      </c>
      <c r="AQ1511" s="13">
        <f t="shared" si="675"/>
        <v>0</v>
      </c>
      <c r="AR1511" s="13">
        <f t="shared" si="676"/>
        <v>79927.829999999987</v>
      </c>
    </row>
    <row r="1512" spans="1:44" x14ac:dyDescent="0.25">
      <c r="A1512" s="5">
        <f t="shared" ref="A1512:B1512" si="721">A1511+1</f>
        <v>1490</v>
      </c>
      <c r="B1512" s="26">
        <f t="shared" si="721"/>
        <v>255</v>
      </c>
      <c r="C1512" s="15" t="s">
        <v>247</v>
      </c>
      <c r="D1512" s="2" t="s">
        <v>1251</v>
      </c>
      <c r="E1512" s="30">
        <f t="shared" si="662"/>
        <v>5880595.0500000007</v>
      </c>
      <c r="F1512" s="1">
        <v>1130674.6100000001</v>
      </c>
      <c r="G1512" s="1">
        <v>399851.57</v>
      </c>
      <c r="H1512" s="1">
        <v>150233.54</v>
      </c>
      <c r="I1512" s="1">
        <v>0</v>
      </c>
      <c r="J1512" s="1">
        <v>0</v>
      </c>
      <c r="K1512" s="1">
        <v>0</v>
      </c>
      <c r="L1512" s="1">
        <v>264352.78999999998</v>
      </c>
      <c r="M1512" s="1">
        <v>0</v>
      </c>
      <c r="N1512" s="1">
        <v>1373853.32</v>
      </c>
      <c r="O1512" s="1">
        <v>0</v>
      </c>
      <c r="P1512" s="1">
        <v>0</v>
      </c>
      <c r="Q1512" s="1">
        <v>2257478.5099999998</v>
      </c>
      <c r="R1512" s="32">
        <v>153835.20000000001</v>
      </c>
      <c r="S1512" s="1">
        <v>44205.57</v>
      </c>
      <c r="T1512" s="32">
        <v>106109.94</v>
      </c>
      <c r="U1512" s="31"/>
      <c r="V1512" s="2" t="s">
        <v>1251</v>
      </c>
      <c r="W1512" s="10">
        <v>5877512.9500000002</v>
      </c>
      <c r="X1512" s="10">
        <v>1094005.6399999999</v>
      </c>
      <c r="Y1512" s="10">
        <v>400136.14</v>
      </c>
      <c r="Z1512" s="10">
        <v>153209.37</v>
      </c>
      <c r="AA1512" s="10">
        <v>0</v>
      </c>
      <c r="AB1512" s="10">
        <v>0</v>
      </c>
      <c r="AC1512" s="10">
        <v>0</v>
      </c>
      <c r="AD1512" s="10">
        <v>246046.03</v>
      </c>
      <c r="AE1512" s="10">
        <v>0</v>
      </c>
      <c r="AF1512" s="10">
        <v>1354365.92</v>
      </c>
      <c r="AG1512" s="10">
        <v>0</v>
      </c>
      <c r="AH1512" s="10">
        <v>0</v>
      </c>
      <c r="AI1512" s="10">
        <v>2197670.91</v>
      </c>
      <c r="AJ1512" s="10">
        <v>290947.65999999997</v>
      </c>
      <c r="AK1512" s="10">
        <v>30000</v>
      </c>
      <c r="AL1512" s="10">
        <v>111131.28</v>
      </c>
      <c r="AN1512" s="31">
        <f t="shared" si="672"/>
        <v>3082.1000000005588</v>
      </c>
      <c r="AO1512" s="13">
        <f t="shared" si="673"/>
        <v>-137112.45999999996</v>
      </c>
      <c r="AP1512" s="13">
        <f t="shared" si="674"/>
        <v>14205.57</v>
      </c>
      <c r="AQ1512" s="13">
        <f t="shared" si="675"/>
        <v>-5021.3399999999965</v>
      </c>
      <c r="AR1512" s="13">
        <f t="shared" si="676"/>
        <v>131010.33000000051</v>
      </c>
    </row>
    <row r="1513" spans="1:44" x14ac:dyDescent="0.25">
      <c r="A1513" s="5">
        <f t="shared" ref="A1513:B1513" si="722">A1512+1</f>
        <v>1491</v>
      </c>
      <c r="B1513" s="26">
        <f t="shared" si="722"/>
        <v>256</v>
      </c>
      <c r="C1513" s="15" t="s">
        <v>247</v>
      </c>
      <c r="D1513" s="2" t="s">
        <v>1252</v>
      </c>
      <c r="E1513" s="30">
        <f t="shared" si="662"/>
        <v>6061887.3799999999</v>
      </c>
      <c r="F1513" s="1">
        <v>1166203.46</v>
      </c>
      <c r="G1513" s="1">
        <v>411181.45</v>
      </c>
      <c r="H1513" s="1">
        <v>155060.37</v>
      </c>
      <c r="I1513" s="1">
        <v>0</v>
      </c>
      <c r="J1513" s="1">
        <v>0</v>
      </c>
      <c r="K1513" s="1">
        <v>0</v>
      </c>
      <c r="L1513" s="1">
        <v>272544.28999999998</v>
      </c>
      <c r="M1513" s="1">
        <v>0</v>
      </c>
      <c r="N1513" s="1">
        <v>1426958.02</v>
      </c>
      <c r="O1513" s="1">
        <v>0</v>
      </c>
      <c r="P1513" s="1">
        <v>0</v>
      </c>
      <c r="Q1513" s="1">
        <v>2335432.31</v>
      </c>
      <c r="R1513" s="32">
        <v>140874.56</v>
      </c>
      <c r="S1513" s="1">
        <v>44234.04</v>
      </c>
      <c r="T1513" s="32">
        <v>109398.88</v>
      </c>
      <c r="U1513" s="31"/>
      <c r="V1513" s="2" t="s">
        <v>1252</v>
      </c>
      <c r="W1513" s="10">
        <v>6058710.2600000007</v>
      </c>
      <c r="X1513" s="10">
        <v>1127914.73</v>
      </c>
      <c r="Y1513" s="10">
        <v>412538.49</v>
      </c>
      <c r="Z1513" s="10">
        <v>157958.14000000001</v>
      </c>
      <c r="AA1513" s="10">
        <v>0</v>
      </c>
      <c r="AB1513" s="10">
        <v>0</v>
      </c>
      <c r="AC1513" s="10">
        <v>0</v>
      </c>
      <c r="AD1513" s="10">
        <v>253672.32000000001</v>
      </c>
      <c r="AE1513" s="10">
        <v>0</v>
      </c>
      <c r="AF1513" s="10">
        <v>1396344.97</v>
      </c>
      <c r="AG1513" s="10">
        <v>0</v>
      </c>
      <c r="AH1513" s="10">
        <v>0</v>
      </c>
      <c r="AI1513" s="10">
        <v>2265788.5</v>
      </c>
      <c r="AJ1513" s="10">
        <v>299917.25</v>
      </c>
      <c r="AK1513" s="10">
        <v>30000</v>
      </c>
      <c r="AL1513" s="10">
        <v>114575.86</v>
      </c>
      <c r="AN1513" s="31">
        <f t="shared" si="672"/>
        <v>3177.1199999991804</v>
      </c>
      <c r="AO1513" s="13">
        <f t="shared" si="673"/>
        <v>-159042.69</v>
      </c>
      <c r="AP1513" s="13">
        <f t="shared" si="674"/>
        <v>14234.04</v>
      </c>
      <c r="AQ1513" s="13">
        <f t="shared" si="675"/>
        <v>-5176.9799999999959</v>
      </c>
      <c r="AR1513" s="13">
        <f t="shared" si="676"/>
        <v>153162.74999999919</v>
      </c>
    </row>
    <row r="1514" spans="1:44" x14ac:dyDescent="0.25">
      <c r="A1514" s="5">
        <f t="shared" ref="A1514:B1514" si="723">A1513+1</f>
        <v>1492</v>
      </c>
      <c r="B1514" s="26">
        <f t="shared" si="723"/>
        <v>257</v>
      </c>
      <c r="C1514" s="15" t="s">
        <v>674</v>
      </c>
      <c r="D1514" s="2" t="s">
        <v>1253</v>
      </c>
      <c r="E1514" s="30">
        <f t="shared" si="662"/>
        <v>2175194.08</v>
      </c>
      <c r="F1514" s="1">
        <v>0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1955521.96</v>
      </c>
      <c r="Q1514" s="1">
        <v>0</v>
      </c>
      <c r="R1514" s="32">
        <v>126266.58</v>
      </c>
      <c r="S1514" s="32">
        <v>53027</v>
      </c>
      <c r="T1514" s="32">
        <v>40378.54</v>
      </c>
      <c r="U1514" s="31"/>
      <c r="V1514" s="2" t="s">
        <v>1253</v>
      </c>
      <c r="W1514" s="10">
        <v>2192700.96</v>
      </c>
      <c r="X1514" s="10">
        <v>0</v>
      </c>
      <c r="Y1514" s="10">
        <v>0</v>
      </c>
      <c r="Z1514" s="10">
        <v>0</v>
      </c>
      <c r="AA1514" s="10">
        <v>0</v>
      </c>
      <c r="AB1514" s="10">
        <v>0</v>
      </c>
      <c r="AC1514" s="10">
        <v>0</v>
      </c>
      <c r="AD1514" s="10">
        <v>0</v>
      </c>
      <c r="AE1514" s="10">
        <v>0</v>
      </c>
      <c r="AF1514" s="10">
        <v>0</v>
      </c>
      <c r="AG1514" s="10">
        <v>0</v>
      </c>
      <c r="AH1514" s="10">
        <v>1995705.7</v>
      </c>
      <c r="AI1514" s="10">
        <v>0</v>
      </c>
      <c r="AJ1514" s="10">
        <v>126266.58</v>
      </c>
      <c r="AK1514" s="10">
        <v>30000</v>
      </c>
      <c r="AL1514" s="10">
        <v>40728.68</v>
      </c>
      <c r="AN1514" s="31">
        <f t="shared" si="672"/>
        <v>-17506.879999999888</v>
      </c>
      <c r="AO1514" s="13">
        <f t="shared" si="673"/>
        <v>0</v>
      </c>
      <c r="AP1514" s="13">
        <f t="shared" si="674"/>
        <v>23027</v>
      </c>
      <c r="AQ1514" s="13">
        <f t="shared" si="675"/>
        <v>-350.13999999999942</v>
      </c>
      <c r="AR1514" s="13">
        <f t="shared" si="676"/>
        <v>-40183.739999999889</v>
      </c>
    </row>
    <row r="1515" spans="1:44" x14ac:dyDescent="0.25">
      <c r="A1515" s="5">
        <f t="shared" ref="A1515:B1515" si="724">A1514+1</f>
        <v>1493</v>
      </c>
      <c r="B1515" s="26">
        <f t="shared" si="724"/>
        <v>258</v>
      </c>
      <c r="C1515" s="15" t="s">
        <v>60</v>
      </c>
      <c r="D1515" s="2" t="s">
        <v>1254</v>
      </c>
      <c r="E1515" s="30">
        <f t="shared" si="662"/>
        <v>10320817.49</v>
      </c>
      <c r="F1515" s="1">
        <v>1304568.2</v>
      </c>
      <c r="G1515" s="1">
        <v>463262.04</v>
      </c>
      <c r="H1515" s="1">
        <v>175779.52</v>
      </c>
      <c r="I1515" s="1">
        <v>732343.61</v>
      </c>
      <c r="J1515" s="1">
        <v>0</v>
      </c>
      <c r="K1515" s="1">
        <v>0</v>
      </c>
      <c r="L1515" s="1">
        <v>278571.90999999997</v>
      </c>
      <c r="M1515" s="1">
        <v>0</v>
      </c>
      <c r="N1515" s="1">
        <v>1582926.82</v>
      </c>
      <c r="O1515" s="1">
        <v>0</v>
      </c>
      <c r="P1515" s="1">
        <v>2771313.28</v>
      </c>
      <c r="Q1515" s="1">
        <v>2557382.77</v>
      </c>
      <c r="R1515" s="32">
        <v>220102.86</v>
      </c>
      <c r="S1515" s="1">
        <v>44363</v>
      </c>
      <c r="T1515" s="32">
        <v>190203.47999999998</v>
      </c>
      <c r="U1515" s="31"/>
      <c r="V1515" s="2" t="s">
        <v>1254</v>
      </c>
      <c r="W1515" s="10">
        <v>10320817.49</v>
      </c>
      <c r="X1515" s="10">
        <v>1259060.73</v>
      </c>
      <c r="Y1515" s="10">
        <v>460273.27</v>
      </c>
      <c r="Z1515" s="10">
        <v>177510.47</v>
      </c>
      <c r="AA1515" s="10">
        <v>711224.37</v>
      </c>
      <c r="AB1515" s="10">
        <v>0</v>
      </c>
      <c r="AC1515" s="10">
        <v>0</v>
      </c>
      <c r="AD1515" s="10">
        <v>259310.65</v>
      </c>
      <c r="AE1515" s="10">
        <v>0</v>
      </c>
      <c r="AF1515" s="10">
        <v>1551886.88</v>
      </c>
      <c r="AG1515" s="10">
        <v>0</v>
      </c>
      <c r="AH1515" s="10">
        <v>2678130.89</v>
      </c>
      <c r="AI1515" s="10">
        <v>2481883.81</v>
      </c>
      <c r="AJ1515" s="10">
        <v>516040.88</v>
      </c>
      <c r="AK1515" s="10">
        <v>30000</v>
      </c>
      <c r="AL1515" s="10">
        <v>195495.53999999998</v>
      </c>
      <c r="AN1515" s="31">
        <f t="shared" si="672"/>
        <v>0</v>
      </c>
      <c r="AO1515" s="13">
        <f t="shared" si="673"/>
        <v>-295938.02</v>
      </c>
      <c r="AP1515" s="13">
        <f t="shared" si="674"/>
        <v>14363</v>
      </c>
      <c r="AQ1515" s="13">
        <f t="shared" si="675"/>
        <v>-5292.0599999999977</v>
      </c>
      <c r="AR1515" s="13">
        <f t="shared" si="676"/>
        <v>286867.08</v>
      </c>
    </row>
    <row r="1516" spans="1:44" x14ac:dyDescent="0.25">
      <c r="A1516" s="5">
        <f t="shared" ref="A1516:B1516" si="725">A1515+1</f>
        <v>1494</v>
      </c>
      <c r="B1516" s="26">
        <f t="shared" si="725"/>
        <v>259</v>
      </c>
      <c r="C1516" s="15" t="s">
        <v>60</v>
      </c>
      <c r="D1516" s="2" t="s">
        <v>1255</v>
      </c>
      <c r="E1516" s="30">
        <f t="shared" si="662"/>
        <v>1232694.6500000001</v>
      </c>
      <c r="F1516" s="1">
        <v>0</v>
      </c>
      <c r="G1516" s="1">
        <v>0</v>
      </c>
      <c r="H1516" s="1">
        <v>171228.26</v>
      </c>
      <c r="I1516" s="1">
        <v>713747.28</v>
      </c>
      <c r="J1516" s="1">
        <v>0</v>
      </c>
      <c r="K1516" s="1">
        <v>0</v>
      </c>
      <c r="L1516" s="1">
        <v>271654.34000000003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32">
        <v>28398.230000000003</v>
      </c>
      <c r="S1516" s="1">
        <v>30000</v>
      </c>
      <c r="T1516" s="32">
        <v>17666.54</v>
      </c>
      <c r="U1516" s="31"/>
      <c r="V1516" s="2" t="s">
        <v>1255</v>
      </c>
      <c r="W1516" s="10">
        <v>1232694.6499999999</v>
      </c>
      <c r="X1516" s="10">
        <v>0</v>
      </c>
      <c r="Y1516" s="10">
        <v>0</v>
      </c>
      <c r="Z1516" s="10">
        <v>172901.76000000001</v>
      </c>
      <c r="AA1516" s="10">
        <v>692758.81</v>
      </c>
      <c r="AB1516" s="10">
        <v>0</v>
      </c>
      <c r="AC1516" s="10">
        <v>0</v>
      </c>
      <c r="AD1516" s="10">
        <v>252578.16</v>
      </c>
      <c r="AE1516" s="10">
        <v>0</v>
      </c>
      <c r="AF1516" s="10">
        <v>0</v>
      </c>
      <c r="AG1516" s="10">
        <v>0</v>
      </c>
      <c r="AH1516" s="10">
        <v>0</v>
      </c>
      <c r="AI1516" s="10">
        <v>0</v>
      </c>
      <c r="AJ1516" s="10">
        <v>61634.720000000001</v>
      </c>
      <c r="AK1516" s="10">
        <v>30000</v>
      </c>
      <c r="AL1516" s="10">
        <v>22821.200000000001</v>
      </c>
      <c r="AN1516" s="31">
        <f t="shared" si="672"/>
        <v>0</v>
      </c>
      <c r="AO1516" s="13">
        <f t="shared" si="673"/>
        <v>-33236.49</v>
      </c>
      <c r="AP1516" s="13">
        <f t="shared" si="674"/>
        <v>0</v>
      </c>
      <c r="AQ1516" s="13">
        <f t="shared" si="675"/>
        <v>-5154.66</v>
      </c>
      <c r="AR1516" s="13">
        <f t="shared" si="676"/>
        <v>38391.149999999994</v>
      </c>
    </row>
    <row r="1517" spans="1:44" x14ac:dyDescent="0.25">
      <c r="A1517" s="5">
        <f t="shared" ref="A1517:B1517" si="726">A1516+1</f>
        <v>1495</v>
      </c>
      <c r="B1517" s="26">
        <f t="shared" si="726"/>
        <v>260</v>
      </c>
      <c r="C1517" s="15" t="s">
        <v>60</v>
      </c>
      <c r="D1517" s="2" t="s">
        <v>1256</v>
      </c>
      <c r="E1517" s="30">
        <f t="shared" si="662"/>
        <v>8855424.9499999993</v>
      </c>
      <c r="F1517" s="1">
        <v>1357932.63</v>
      </c>
      <c r="G1517" s="1">
        <v>496417.76</v>
      </c>
      <c r="H1517" s="1">
        <v>191450.07</v>
      </c>
      <c r="I1517" s="1">
        <v>767075.62</v>
      </c>
      <c r="J1517" s="1">
        <v>0</v>
      </c>
      <c r="K1517" s="1">
        <v>0</v>
      </c>
      <c r="L1517" s="1">
        <v>285089.62</v>
      </c>
      <c r="M1517" s="1">
        <v>0</v>
      </c>
      <c r="N1517" s="1">
        <v>0</v>
      </c>
      <c r="O1517" s="1">
        <v>0</v>
      </c>
      <c r="P1517" s="1">
        <v>2888439.98</v>
      </c>
      <c r="Q1517" s="1">
        <v>2676781.9300000002</v>
      </c>
      <c r="R1517" s="32">
        <v>0</v>
      </c>
      <c r="S1517" s="1">
        <v>30000</v>
      </c>
      <c r="T1517" s="32">
        <v>162237.34</v>
      </c>
      <c r="U1517" s="31"/>
      <c r="V1517" s="2" t="s">
        <v>1256</v>
      </c>
      <c r="W1517" s="10">
        <v>8855424.9499999993</v>
      </c>
      <c r="X1517" s="10">
        <v>1288485.95</v>
      </c>
      <c r="Y1517" s="10">
        <v>471030.22</v>
      </c>
      <c r="Z1517" s="10">
        <v>181659.03</v>
      </c>
      <c r="AA1517" s="10">
        <v>727846.24</v>
      </c>
      <c r="AB1517" s="10">
        <v>0</v>
      </c>
      <c r="AC1517" s="10">
        <v>0</v>
      </c>
      <c r="AD1517" s="10">
        <v>265370.94</v>
      </c>
      <c r="AE1517" s="10">
        <v>0</v>
      </c>
      <c r="AF1517" s="10">
        <v>0</v>
      </c>
      <c r="AG1517" s="10">
        <v>0</v>
      </c>
      <c r="AH1517" s="10">
        <v>2740720.89</v>
      </c>
      <c r="AI1517" s="10">
        <v>2539887.35</v>
      </c>
      <c r="AJ1517" s="10">
        <v>442771.25</v>
      </c>
      <c r="AK1517" s="10">
        <v>30000</v>
      </c>
      <c r="AL1517" s="10">
        <v>167653.08000000002</v>
      </c>
      <c r="AN1517" s="31">
        <f t="shared" si="672"/>
        <v>0</v>
      </c>
      <c r="AO1517" s="13">
        <f t="shared" si="673"/>
        <v>-442771.25</v>
      </c>
      <c r="AP1517" s="13">
        <f t="shared" si="674"/>
        <v>0</v>
      </c>
      <c r="AQ1517" s="13">
        <f t="shared" si="675"/>
        <v>-5415.7400000000198</v>
      </c>
      <c r="AR1517" s="13">
        <f t="shared" si="676"/>
        <v>448186.99</v>
      </c>
    </row>
    <row r="1518" spans="1:44" x14ac:dyDescent="0.25">
      <c r="A1518" s="5">
        <f t="shared" ref="A1518:B1518" si="727">A1517+1</f>
        <v>1496</v>
      </c>
      <c r="B1518" s="26">
        <f t="shared" si="727"/>
        <v>261</v>
      </c>
      <c r="C1518" s="15" t="s">
        <v>60</v>
      </c>
      <c r="D1518" s="2" t="s">
        <v>1257</v>
      </c>
      <c r="E1518" s="30">
        <f t="shared" si="662"/>
        <v>10571533.999999998</v>
      </c>
      <c r="F1518" s="1">
        <v>1336889.82</v>
      </c>
      <c r="G1518" s="1">
        <v>475074.39</v>
      </c>
      <c r="H1518" s="1">
        <v>180382.29</v>
      </c>
      <c r="I1518" s="1">
        <v>750599.25</v>
      </c>
      <c r="J1518" s="1">
        <v>0</v>
      </c>
      <c r="K1518" s="1">
        <v>0</v>
      </c>
      <c r="L1518" s="1">
        <v>285358.8</v>
      </c>
      <c r="M1518" s="1">
        <v>0</v>
      </c>
      <c r="N1518" s="1">
        <v>1622702.53</v>
      </c>
      <c r="O1518" s="1">
        <v>0</v>
      </c>
      <c r="P1518" s="1">
        <v>2839999.34</v>
      </c>
      <c r="Q1518" s="1">
        <v>2621136.1</v>
      </c>
      <c r="R1518" s="32">
        <v>220272.52000000002</v>
      </c>
      <c r="S1518" s="1">
        <v>44280.84</v>
      </c>
      <c r="T1518" s="32">
        <v>194838.12</v>
      </c>
      <c r="U1518" s="31"/>
      <c r="V1518" s="2" t="s">
        <v>1257</v>
      </c>
      <c r="W1518" s="10">
        <v>10571533.999999998</v>
      </c>
      <c r="X1518" s="10">
        <v>1289740.1000000001</v>
      </c>
      <c r="Y1518" s="10">
        <v>471488.7</v>
      </c>
      <c r="Z1518" s="10">
        <v>181835.84</v>
      </c>
      <c r="AA1518" s="10">
        <v>728554.69</v>
      </c>
      <c r="AB1518" s="10">
        <v>0</v>
      </c>
      <c r="AC1518" s="10">
        <v>0</v>
      </c>
      <c r="AD1518" s="10">
        <v>265629.26</v>
      </c>
      <c r="AE1518" s="10">
        <v>0</v>
      </c>
      <c r="AF1518" s="10">
        <v>1589701.5</v>
      </c>
      <c r="AG1518" s="10">
        <v>0</v>
      </c>
      <c r="AH1518" s="10">
        <v>2743388.55</v>
      </c>
      <c r="AI1518" s="10">
        <v>2542359.54</v>
      </c>
      <c r="AJ1518" s="10">
        <v>528576.70000000007</v>
      </c>
      <c r="AK1518" s="10">
        <v>30000</v>
      </c>
      <c r="AL1518" s="10">
        <v>200259.12</v>
      </c>
      <c r="AN1518" s="31">
        <f t="shared" si="672"/>
        <v>0</v>
      </c>
      <c r="AO1518" s="13">
        <f t="shared" si="673"/>
        <v>-308304.18000000005</v>
      </c>
      <c r="AP1518" s="13">
        <f t="shared" si="674"/>
        <v>14280.839999999997</v>
      </c>
      <c r="AQ1518" s="13">
        <f t="shared" si="675"/>
        <v>-5421</v>
      </c>
      <c r="AR1518" s="13">
        <f t="shared" si="676"/>
        <v>299444.34000000008</v>
      </c>
    </row>
    <row r="1519" spans="1:44" x14ac:dyDescent="0.25">
      <c r="A1519" s="5">
        <f t="shared" ref="A1519:B1519" si="728">A1518+1</f>
        <v>1497</v>
      </c>
      <c r="B1519" s="26">
        <f t="shared" si="728"/>
        <v>262</v>
      </c>
      <c r="C1519" s="15" t="s">
        <v>60</v>
      </c>
      <c r="D1519" s="2" t="s">
        <v>1258</v>
      </c>
      <c r="E1519" s="30">
        <f t="shared" si="662"/>
        <v>10099109.5</v>
      </c>
      <c r="F1519" s="1">
        <v>1275765.28</v>
      </c>
      <c r="G1519" s="1">
        <v>452595.43</v>
      </c>
      <c r="H1519" s="1">
        <v>171522.25</v>
      </c>
      <c r="I1519" s="1">
        <v>715979.2</v>
      </c>
      <c r="J1519" s="1">
        <v>0</v>
      </c>
      <c r="K1519" s="1">
        <v>0</v>
      </c>
      <c r="L1519" s="1">
        <v>272570.28999999998</v>
      </c>
      <c r="M1519" s="1">
        <v>0</v>
      </c>
      <c r="N1519" s="1">
        <v>1544900.78</v>
      </c>
      <c r="O1519" s="1">
        <v>0</v>
      </c>
      <c r="P1519" s="1">
        <v>2707454.52</v>
      </c>
      <c r="Q1519" s="1">
        <v>2498549.9700000002</v>
      </c>
      <c r="R1519" s="32">
        <v>228919.88999999998</v>
      </c>
      <c r="S1519" s="1">
        <v>44746.85</v>
      </c>
      <c r="T1519" s="32">
        <v>186105.03999999998</v>
      </c>
      <c r="U1519" s="31"/>
      <c r="V1519" s="2" t="s">
        <v>1258</v>
      </c>
      <c r="W1519" s="10">
        <v>10099109.5</v>
      </c>
      <c r="X1519" s="10">
        <v>1231931.05</v>
      </c>
      <c r="Y1519" s="10">
        <v>450355.52</v>
      </c>
      <c r="Z1519" s="10">
        <v>173685.55</v>
      </c>
      <c r="AA1519" s="10">
        <v>695899.23</v>
      </c>
      <c r="AB1519" s="10">
        <v>0</v>
      </c>
      <c r="AC1519" s="10">
        <v>0</v>
      </c>
      <c r="AD1519" s="10">
        <v>253723.15</v>
      </c>
      <c r="AE1519" s="10">
        <v>0</v>
      </c>
      <c r="AF1519" s="10">
        <v>1518447.51</v>
      </c>
      <c r="AG1519" s="10">
        <v>0</v>
      </c>
      <c r="AH1519" s="10">
        <v>2620423.7000000002</v>
      </c>
      <c r="AI1519" s="10">
        <v>2428405.2599999998</v>
      </c>
      <c r="AJ1519" s="10">
        <v>504955.47000000003</v>
      </c>
      <c r="AK1519" s="10">
        <v>30000</v>
      </c>
      <c r="AL1519" s="10">
        <v>191283.06</v>
      </c>
      <c r="AN1519" s="31">
        <f t="shared" si="672"/>
        <v>0</v>
      </c>
      <c r="AO1519" s="13">
        <f t="shared" si="673"/>
        <v>-276035.58000000007</v>
      </c>
      <c r="AP1519" s="13">
        <f t="shared" si="674"/>
        <v>14746.849999999999</v>
      </c>
      <c r="AQ1519" s="13">
        <f t="shared" si="675"/>
        <v>-5178.0200000000186</v>
      </c>
      <c r="AR1519" s="13">
        <f t="shared" si="676"/>
        <v>266466.75000000012</v>
      </c>
    </row>
    <row r="1520" spans="1:44" x14ac:dyDescent="0.25">
      <c r="A1520" s="5">
        <f t="shared" ref="A1520:B1520" si="729">A1519+1</f>
        <v>1498</v>
      </c>
      <c r="B1520" s="26">
        <f t="shared" si="729"/>
        <v>263</v>
      </c>
      <c r="C1520" s="15" t="s">
        <v>60</v>
      </c>
      <c r="D1520" s="2" t="s">
        <v>1259</v>
      </c>
      <c r="E1520" s="30">
        <f t="shared" si="662"/>
        <v>10335321.76</v>
      </c>
      <c r="F1520" s="1">
        <v>1328757.1499999999</v>
      </c>
      <c r="G1520" s="1">
        <v>485752.11</v>
      </c>
      <c r="H1520" s="1">
        <v>187336.73</v>
      </c>
      <c r="I1520" s="1">
        <v>750594.83</v>
      </c>
      <c r="J1520" s="1">
        <v>0</v>
      </c>
      <c r="K1520" s="1">
        <v>0</v>
      </c>
      <c r="L1520" s="1">
        <v>278964.53999999998</v>
      </c>
      <c r="M1520" s="1">
        <v>0</v>
      </c>
      <c r="N1520" s="1">
        <v>1637792.95</v>
      </c>
      <c r="O1520" s="1">
        <v>0</v>
      </c>
      <c r="P1520" s="1">
        <v>2826381.19</v>
      </c>
      <c r="Q1520" s="1">
        <v>2619270.6800000002</v>
      </c>
      <c r="R1520" s="32">
        <v>0</v>
      </c>
      <c r="S1520" s="1">
        <v>30000</v>
      </c>
      <c r="T1520" s="32">
        <v>190471.58000000002</v>
      </c>
      <c r="U1520" s="31"/>
      <c r="V1520" s="2" t="s">
        <v>1259</v>
      </c>
      <c r="W1520" s="10">
        <v>10335321.76</v>
      </c>
      <c r="X1520" s="10">
        <v>1260835.57</v>
      </c>
      <c r="Y1520" s="10">
        <v>460922.1</v>
      </c>
      <c r="Z1520" s="10">
        <v>177760.71</v>
      </c>
      <c r="AA1520" s="10">
        <v>712226.96</v>
      </c>
      <c r="AB1520" s="10">
        <v>0</v>
      </c>
      <c r="AC1520" s="10">
        <v>0</v>
      </c>
      <c r="AD1520" s="10">
        <v>259676.19</v>
      </c>
      <c r="AE1520" s="10">
        <v>0</v>
      </c>
      <c r="AF1520" s="10">
        <v>1554074.51</v>
      </c>
      <c r="AG1520" s="10">
        <v>0</v>
      </c>
      <c r="AH1520" s="10">
        <v>2681906.13</v>
      </c>
      <c r="AI1520" s="10">
        <v>2485382.41</v>
      </c>
      <c r="AJ1520" s="10">
        <v>516766.07999999996</v>
      </c>
      <c r="AK1520" s="10">
        <v>30000</v>
      </c>
      <c r="AL1520" s="10">
        <v>195771.10000000003</v>
      </c>
      <c r="AN1520" s="31">
        <f t="shared" si="672"/>
        <v>0</v>
      </c>
      <c r="AO1520" s="13">
        <f t="shared" si="673"/>
        <v>-516766.07999999996</v>
      </c>
      <c r="AP1520" s="13">
        <f t="shared" si="674"/>
        <v>0</v>
      </c>
      <c r="AQ1520" s="13">
        <f t="shared" si="675"/>
        <v>-5299.5200000000186</v>
      </c>
      <c r="AR1520" s="13">
        <f t="shared" si="676"/>
        <v>522065.6</v>
      </c>
    </row>
    <row r="1521" spans="1:44" x14ac:dyDescent="0.25">
      <c r="A1521" s="5">
        <f t="shared" ref="A1521:B1521" si="730">A1520+1</f>
        <v>1499</v>
      </c>
      <c r="B1521" s="26">
        <f t="shared" si="730"/>
        <v>264</v>
      </c>
      <c r="C1521" s="15" t="s">
        <v>60</v>
      </c>
      <c r="D1521" s="2" t="s">
        <v>1260</v>
      </c>
      <c r="E1521" s="30">
        <f t="shared" si="662"/>
        <v>5489887.1699999999</v>
      </c>
      <c r="F1521" s="1">
        <v>1303861.3700000001</v>
      </c>
      <c r="G1521" s="1">
        <v>0</v>
      </c>
      <c r="H1521" s="1">
        <v>175781.56</v>
      </c>
      <c r="I1521" s="1">
        <v>731960.21</v>
      </c>
      <c r="J1521" s="1">
        <v>0</v>
      </c>
      <c r="K1521" s="1">
        <v>0</v>
      </c>
      <c r="L1521" s="1">
        <v>278415.13</v>
      </c>
      <c r="M1521" s="1">
        <v>0</v>
      </c>
      <c r="N1521" s="1">
        <v>0</v>
      </c>
      <c r="O1521" s="1">
        <v>0</v>
      </c>
      <c r="P1521" s="1">
        <v>2770247.27</v>
      </c>
      <c r="Q1521" s="1">
        <v>0</v>
      </c>
      <c r="R1521" s="32">
        <v>101202.13</v>
      </c>
      <c r="S1521" s="1">
        <v>30000</v>
      </c>
      <c r="T1521" s="32">
        <v>98419.5</v>
      </c>
      <c r="U1521" s="31"/>
      <c r="V1521" s="2" t="s">
        <v>1260</v>
      </c>
      <c r="W1521" s="10">
        <v>5489887.1699999999</v>
      </c>
      <c r="X1521" s="10">
        <v>1258181.25</v>
      </c>
      <c r="Y1521" s="10">
        <v>0</v>
      </c>
      <c r="Z1521" s="10">
        <v>177386.46</v>
      </c>
      <c r="AA1521" s="10">
        <v>710727.57</v>
      </c>
      <c r="AB1521" s="10">
        <v>0</v>
      </c>
      <c r="AC1521" s="10">
        <v>0</v>
      </c>
      <c r="AD1521" s="10">
        <v>259129.52</v>
      </c>
      <c r="AE1521" s="10">
        <v>0</v>
      </c>
      <c r="AF1521" s="10">
        <v>0</v>
      </c>
      <c r="AG1521" s="10">
        <v>0</v>
      </c>
      <c r="AH1521" s="10">
        <v>2676260.14</v>
      </c>
      <c r="AI1521" s="10">
        <v>0</v>
      </c>
      <c r="AJ1521" s="10">
        <v>274494.37</v>
      </c>
      <c r="AK1521" s="10">
        <v>30000</v>
      </c>
      <c r="AL1521" s="10">
        <v>103707.86</v>
      </c>
      <c r="AN1521" s="31">
        <f t="shared" si="672"/>
        <v>0</v>
      </c>
      <c r="AO1521" s="13">
        <f t="shared" si="673"/>
        <v>-173292.24</v>
      </c>
      <c r="AP1521" s="13">
        <f t="shared" si="674"/>
        <v>0</v>
      </c>
      <c r="AQ1521" s="13">
        <f t="shared" si="675"/>
        <v>-5288.3600000000006</v>
      </c>
      <c r="AR1521" s="13">
        <f t="shared" si="676"/>
        <v>178580.59999999998</v>
      </c>
    </row>
    <row r="1522" spans="1:44" x14ac:dyDescent="0.25">
      <c r="A1522" s="5">
        <f t="shared" ref="A1522:B1522" si="731">A1521+1</f>
        <v>1500</v>
      </c>
      <c r="B1522" s="26">
        <f t="shared" si="731"/>
        <v>265</v>
      </c>
      <c r="C1522" s="15" t="s">
        <v>60</v>
      </c>
      <c r="D1522" s="2" t="s">
        <v>1261</v>
      </c>
      <c r="E1522" s="30">
        <f t="shared" ref="E1522:E1585" si="732">SUM(F1522:T1522)</f>
        <v>10793241.970000001</v>
      </c>
      <c r="F1522" s="1">
        <v>1387800.71</v>
      </c>
      <c r="G1522" s="1">
        <v>507336.6</v>
      </c>
      <c r="H1522" s="1">
        <v>195661.05</v>
      </c>
      <c r="I1522" s="1">
        <v>783947.64</v>
      </c>
      <c r="J1522" s="1">
        <v>0</v>
      </c>
      <c r="K1522" s="1">
        <v>0</v>
      </c>
      <c r="L1522" s="1">
        <v>291360.42</v>
      </c>
      <c r="M1522" s="1">
        <v>0</v>
      </c>
      <c r="N1522" s="1">
        <v>1710568.58</v>
      </c>
      <c r="O1522" s="1">
        <v>0</v>
      </c>
      <c r="P1522" s="1">
        <v>2951971.96</v>
      </c>
      <c r="Q1522" s="1">
        <v>2735658.45</v>
      </c>
      <c r="R1522" s="32">
        <v>0</v>
      </c>
      <c r="S1522" s="1">
        <v>30000</v>
      </c>
      <c r="T1522" s="32">
        <v>198936.56</v>
      </c>
      <c r="U1522" s="31"/>
      <c r="V1522" s="2" t="s">
        <v>1261</v>
      </c>
      <c r="W1522" s="10">
        <v>10793241.970000001</v>
      </c>
      <c r="X1522" s="10">
        <v>1316869.78</v>
      </c>
      <c r="Y1522" s="10">
        <v>481406.47</v>
      </c>
      <c r="Z1522" s="10">
        <v>185660.75</v>
      </c>
      <c r="AA1522" s="10">
        <v>743879.83</v>
      </c>
      <c r="AB1522" s="10">
        <v>0</v>
      </c>
      <c r="AC1522" s="10">
        <v>0</v>
      </c>
      <c r="AD1522" s="10">
        <v>271216.75</v>
      </c>
      <c r="AE1522" s="10">
        <v>0</v>
      </c>
      <c r="AF1522" s="10">
        <v>1623140.88</v>
      </c>
      <c r="AG1522" s="10">
        <v>0</v>
      </c>
      <c r="AH1522" s="10">
        <v>2801095.74</v>
      </c>
      <c r="AI1522" s="10">
        <v>2595838.08</v>
      </c>
      <c r="AJ1522" s="10">
        <v>539662.09</v>
      </c>
      <c r="AK1522" s="10">
        <v>30000</v>
      </c>
      <c r="AL1522" s="10">
        <v>204471.6</v>
      </c>
      <c r="AN1522" s="31">
        <f t="shared" si="672"/>
        <v>0</v>
      </c>
      <c r="AO1522" s="13">
        <f t="shared" si="673"/>
        <v>-539662.09</v>
      </c>
      <c r="AP1522" s="13">
        <f t="shared" si="674"/>
        <v>0</v>
      </c>
      <c r="AQ1522" s="13">
        <f t="shared" si="675"/>
        <v>-5535.0400000000081</v>
      </c>
      <c r="AR1522" s="13">
        <f t="shared" si="676"/>
        <v>545197.13</v>
      </c>
    </row>
    <row r="1523" spans="1:44" x14ac:dyDescent="0.25">
      <c r="A1523" s="5">
        <f t="shared" ref="A1523:B1523" si="733">A1522+1</f>
        <v>1501</v>
      </c>
      <c r="B1523" s="26">
        <f t="shared" si="733"/>
        <v>266</v>
      </c>
      <c r="C1523" s="15" t="s">
        <v>60</v>
      </c>
      <c r="D1523" s="2" t="s">
        <v>1262</v>
      </c>
      <c r="E1523" s="30">
        <f t="shared" si="732"/>
        <v>8506417.0300000012</v>
      </c>
      <c r="F1523" s="1">
        <v>1281797.3700000001</v>
      </c>
      <c r="G1523" s="1">
        <v>454864.02</v>
      </c>
      <c r="H1523" s="1">
        <v>172604.9</v>
      </c>
      <c r="I1523" s="1">
        <v>719430.15</v>
      </c>
      <c r="J1523" s="1">
        <v>0</v>
      </c>
      <c r="K1523" s="1">
        <v>0</v>
      </c>
      <c r="L1523" s="1">
        <v>273815.53999999998</v>
      </c>
      <c r="M1523" s="1">
        <v>0</v>
      </c>
      <c r="N1523" s="1">
        <v>0</v>
      </c>
      <c r="O1523" s="1">
        <v>0</v>
      </c>
      <c r="P1523" s="1">
        <v>2721484.33</v>
      </c>
      <c r="Q1523" s="1">
        <v>2511763.7400000002</v>
      </c>
      <c r="R1523" s="32">
        <v>170639.6</v>
      </c>
      <c r="S1523" s="1">
        <v>44197</v>
      </c>
      <c r="T1523" s="32">
        <v>155820.37999999998</v>
      </c>
      <c r="U1523" s="31"/>
      <c r="V1523" s="2" t="s">
        <v>1262</v>
      </c>
      <c r="W1523" s="10">
        <v>8506417.0299999993</v>
      </c>
      <c r="X1523" s="10">
        <v>1237522.71</v>
      </c>
      <c r="Y1523" s="10">
        <v>452399.66</v>
      </c>
      <c r="Z1523" s="10">
        <v>174473.89</v>
      </c>
      <c r="AA1523" s="10">
        <v>699057.88</v>
      </c>
      <c r="AB1523" s="10">
        <v>0</v>
      </c>
      <c r="AC1523" s="10">
        <v>0</v>
      </c>
      <c r="AD1523" s="10">
        <v>254874.79</v>
      </c>
      <c r="AE1523" s="10">
        <v>0</v>
      </c>
      <c r="AF1523" s="10">
        <v>0</v>
      </c>
      <c r="AG1523" s="10">
        <v>0</v>
      </c>
      <c r="AH1523" s="10">
        <v>2632317.6800000002</v>
      </c>
      <c r="AI1523" s="10">
        <v>2439427.66</v>
      </c>
      <c r="AJ1523" s="10">
        <v>425320.86</v>
      </c>
      <c r="AK1523" s="10">
        <v>30000</v>
      </c>
      <c r="AL1523" s="10">
        <v>161021.9</v>
      </c>
      <c r="AN1523" s="31">
        <f t="shared" si="672"/>
        <v>0</v>
      </c>
      <c r="AO1523" s="13">
        <f t="shared" si="673"/>
        <v>-254681.25999999998</v>
      </c>
      <c r="AP1523" s="13">
        <f t="shared" si="674"/>
        <v>14197</v>
      </c>
      <c r="AQ1523" s="13">
        <f t="shared" si="675"/>
        <v>-5201.5200000000186</v>
      </c>
      <c r="AR1523" s="13">
        <f t="shared" si="676"/>
        <v>245685.78</v>
      </c>
    </row>
    <row r="1524" spans="1:44" x14ac:dyDescent="0.25">
      <c r="A1524" s="5">
        <f t="shared" ref="A1524:B1524" si="734">A1523+1</f>
        <v>1502</v>
      </c>
      <c r="B1524" s="26">
        <f t="shared" si="734"/>
        <v>267</v>
      </c>
      <c r="C1524" s="15" t="s">
        <v>60</v>
      </c>
      <c r="D1524" s="2" t="s">
        <v>1263</v>
      </c>
      <c r="E1524" s="30">
        <f t="shared" si="732"/>
        <v>8950924.620000001</v>
      </c>
      <c r="F1524" s="1">
        <v>1372626.74</v>
      </c>
      <c r="G1524" s="1">
        <v>501789.47</v>
      </c>
      <c r="H1524" s="1">
        <v>193521.72</v>
      </c>
      <c r="I1524" s="1">
        <v>775376.1</v>
      </c>
      <c r="J1524" s="1">
        <v>0</v>
      </c>
      <c r="K1524" s="1">
        <v>0</v>
      </c>
      <c r="L1524" s="1">
        <v>288174.56</v>
      </c>
      <c r="M1524" s="1">
        <v>0</v>
      </c>
      <c r="N1524" s="1">
        <v>0</v>
      </c>
      <c r="O1524" s="1">
        <v>0</v>
      </c>
      <c r="P1524" s="1">
        <v>2919695.6</v>
      </c>
      <c r="Q1524" s="1">
        <v>2567376.31</v>
      </c>
      <c r="R1524" s="32">
        <v>138370.9</v>
      </c>
      <c r="S1524" s="1">
        <v>30000</v>
      </c>
      <c r="T1524" s="32">
        <v>163993.22</v>
      </c>
      <c r="U1524" s="31"/>
      <c r="V1524" s="2" t="s">
        <v>1263</v>
      </c>
      <c r="W1524" s="10">
        <v>8950924.620000001</v>
      </c>
      <c r="X1524" s="10">
        <v>1302431.1200000001</v>
      </c>
      <c r="Y1524" s="10">
        <v>476128.14</v>
      </c>
      <c r="Z1524" s="10">
        <v>183625.09</v>
      </c>
      <c r="AA1524" s="10">
        <v>735723.66</v>
      </c>
      <c r="AB1524" s="10">
        <v>0</v>
      </c>
      <c r="AC1524" s="10">
        <v>0</v>
      </c>
      <c r="AD1524" s="10">
        <v>268243.03999999998</v>
      </c>
      <c r="AE1524" s="10">
        <v>0</v>
      </c>
      <c r="AF1524" s="10">
        <v>0</v>
      </c>
      <c r="AG1524" s="10">
        <v>0</v>
      </c>
      <c r="AH1524" s="10">
        <v>2770383.46</v>
      </c>
      <c r="AI1524" s="10">
        <v>2567376.31</v>
      </c>
      <c r="AJ1524" s="10">
        <v>447546.24</v>
      </c>
      <c r="AK1524" s="10">
        <v>30000</v>
      </c>
      <c r="AL1524" s="10">
        <v>169467.56</v>
      </c>
      <c r="AN1524" s="31">
        <f t="shared" si="672"/>
        <v>0</v>
      </c>
      <c r="AO1524" s="13">
        <f t="shared" si="673"/>
        <v>-309175.33999999997</v>
      </c>
      <c r="AP1524" s="13">
        <f t="shared" si="674"/>
        <v>0</v>
      </c>
      <c r="AQ1524" s="13">
        <f t="shared" si="675"/>
        <v>-5474.3399999999965</v>
      </c>
      <c r="AR1524" s="13">
        <f t="shared" si="676"/>
        <v>314649.67999999993</v>
      </c>
    </row>
    <row r="1525" spans="1:44" x14ac:dyDescent="0.25">
      <c r="A1525" s="5">
        <f t="shared" ref="A1525:B1525" si="735">A1524+1</f>
        <v>1503</v>
      </c>
      <c r="B1525" s="26">
        <f t="shared" si="735"/>
        <v>268</v>
      </c>
      <c r="C1525" s="15" t="s">
        <v>60</v>
      </c>
      <c r="D1525" s="2" t="s">
        <v>1264</v>
      </c>
      <c r="E1525" s="30">
        <f t="shared" si="732"/>
        <v>8060224.8700000001</v>
      </c>
      <c r="F1525" s="1">
        <v>1035409.47</v>
      </c>
      <c r="G1525" s="1">
        <v>378513.36</v>
      </c>
      <c r="H1525" s="1">
        <v>145978.68</v>
      </c>
      <c r="I1525" s="1">
        <v>584887.15</v>
      </c>
      <c r="J1525" s="1">
        <v>0</v>
      </c>
      <c r="K1525" s="1">
        <v>0</v>
      </c>
      <c r="L1525" s="1">
        <v>217377.78</v>
      </c>
      <c r="M1525" s="1">
        <v>0</v>
      </c>
      <c r="N1525" s="1">
        <v>1276219.8999999999</v>
      </c>
      <c r="O1525" s="1">
        <v>0</v>
      </c>
      <c r="P1525" s="1">
        <v>2202405.34</v>
      </c>
      <c r="Q1525" s="1">
        <v>2041018.29</v>
      </c>
      <c r="R1525" s="32">
        <v>0</v>
      </c>
      <c r="S1525" s="1">
        <v>30000</v>
      </c>
      <c r="T1525" s="32">
        <v>148414.9</v>
      </c>
      <c r="U1525" s="31"/>
      <c r="V1525" s="2" t="s">
        <v>1264</v>
      </c>
      <c r="W1525" s="10">
        <v>8060224.8700000001</v>
      </c>
      <c r="X1525" s="10">
        <v>982439.35</v>
      </c>
      <c r="Y1525" s="10">
        <v>359149.14</v>
      </c>
      <c r="Z1525" s="10">
        <v>138510.60999999999</v>
      </c>
      <c r="AA1525" s="10">
        <v>554965.13</v>
      </c>
      <c r="AB1525" s="10">
        <v>0</v>
      </c>
      <c r="AC1525" s="10">
        <v>0</v>
      </c>
      <c r="AD1525" s="10">
        <v>202338.93</v>
      </c>
      <c r="AE1525" s="10">
        <v>0</v>
      </c>
      <c r="AF1525" s="10">
        <v>1210930.26</v>
      </c>
      <c r="AG1525" s="10">
        <v>0</v>
      </c>
      <c r="AH1525" s="10">
        <v>2089733.33</v>
      </c>
      <c r="AI1525" s="10">
        <v>1936602.62</v>
      </c>
      <c r="AJ1525" s="10">
        <v>403011.24</v>
      </c>
      <c r="AK1525" s="10">
        <v>30000</v>
      </c>
      <c r="AL1525" s="10">
        <v>152544.26</v>
      </c>
      <c r="AN1525" s="31">
        <f t="shared" si="672"/>
        <v>0</v>
      </c>
      <c r="AO1525" s="13">
        <f t="shared" si="673"/>
        <v>-403011.24</v>
      </c>
      <c r="AP1525" s="13">
        <f t="shared" si="674"/>
        <v>0</v>
      </c>
      <c r="AQ1525" s="13">
        <f t="shared" si="675"/>
        <v>-4129.3600000000151</v>
      </c>
      <c r="AR1525" s="13">
        <f t="shared" si="676"/>
        <v>407140.6</v>
      </c>
    </row>
    <row r="1526" spans="1:44" x14ac:dyDescent="0.25">
      <c r="A1526" s="5">
        <f t="shared" ref="A1526:B1526" si="736">A1525+1</f>
        <v>1504</v>
      </c>
      <c r="B1526" s="26">
        <f t="shared" si="736"/>
        <v>269</v>
      </c>
      <c r="C1526" s="15" t="s">
        <v>60</v>
      </c>
      <c r="D1526" s="2" t="s">
        <v>1265</v>
      </c>
      <c r="E1526" s="30">
        <f t="shared" si="732"/>
        <v>10074245.07</v>
      </c>
      <c r="F1526" s="1">
        <v>1295094.3</v>
      </c>
      <c r="G1526" s="1">
        <v>473446.04</v>
      </c>
      <c r="H1526" s="1">
        <v>182590.72</v>
      </c>
      <c r="I1526" s="1">
        <v>731579.2</v>
      </c>
      <c r="J1526" s="1">
        <v>0</v>
      </c>
      <c r="K1526" s="1">
        <v>0</v>
      </c>
      <c r="L1526" s="1">
        <v>271897.21000000002</v>
      </c>
      <c r="M1526" s="1">
        <v>0</v>
      </c>
      <c r="N1526" s="1">
        <v>1596300.97</v>
      </c>
      <c r="O1526" s="1">
        <v>0</v>
      </c>
      <c r="P1526" s="1">
        <v>2754777.4</v>
      </c>
      <c r="Q1526" s="1">
        <v>2552913.83</v>
      </c>
      <c r="R1526" s="32">
        <v>0</v>
      </c>
      <c r="S1526" s="1">
        <v>30000</v>
      </c>
      <c r="T1526" s="32">
        <v>185645.4</v>
      </c>
      <c r="U1526" s="31"/>
      <c r="V1526" s="2" t="s">
        <v>1265</v>
      </c>
      <c r="W1526" s="10">
        <v>10074245.070000002</v>
      </c>
      <c r="X1526" s="10">
        <v>1228888.46</v>
      </c>
      <c r="Y1526" s="10">
        <v>449243.25</v>
      </c>
      <c r="Z1526" s="10">
        <v>173256.6</v>
      </c>
      <c r="AA1526" s="10">
        <v>694180.52</v>
      </c>
      <c r="AB1526" s="10">
        <v>0</v>
      </c>
      <c r="AC1526" s="10">
        <v>0</v>
      </c>
      <c r="AD1526" s="10">
        <v>253096.5</v>
      </c>
      <c r="AE1526" s="10">
        <v>0</v>
      </c>
      <c r="AF1526" s="10">
        <v>1514697.31</v>
      </c>
      <c r="AG1526" s="10">
        <v>0</v>
      </c>
      <c r="AH1526" s="10">
        <v>2613951.87</v>
      </c>
      <c r="AI1526" s="10">
        <v>2422407.66</v>
      </c>
      <c r="AJ1526" s="10">
        <v>503712.25999999995</v>
      </c>
      <c r="AK1526" s="10">
        <v>30000</v>
      </c>
      <c r="AL1526" s="10">
        <v>190810.63999999998</v>
      </c>
      <c r="AN1526" s="31">
        <f t="shared" ref="AN1526:AN1584" si="737">+E1526-W1526</f>
        <v>0</v>
      </c>
      <c r="AO1526" s="13">
        <f t="shared" ref="AO1526:AO1584" si="738">+R1526-AJ1526</f>
        <v>-503712.25999999995</v>
      </c>
      <c r="AP1526" s="13">
        <f t="shared" ref="AP1526:AP1584" si="739">+S1526-AK1526</f>
        <v>0</v>
      </c>
      <c r="AQ1526" s="13">
        <f t="shared" ref="AQ1526:AQ1584" si="740">+T1526-AL1526</f>
        <v>-5165.2399999999907</v>
      </c>
      <c r="AR1526" s="13">
        <f t="shared" ref="AR1526:AR1584" si="741">+AN1526-AO1526-AP1526-AQ1526</f>
        <v>508877.49999999994</v>
      </c>
    </row>
    <row r="1527" spans="1:44" x14ac:dyDescent="0.25">
      <c r="A1527" s="5">
        <f t="shared" ref="A1527:B1527" si="742">A1526+1</f>
        <v>1505</v>
      </c>
      <c r="B1527" s="26">
        <f t="shared" si="742"/>
        <v>270</v>
      </c>
      <c r="C1527" s="15" t="s">
        <v>60</v>
      </c>
      <c r="D1527" s="2" t="s">
        <v>1266</v>
      </c>
      <c r="E1527" s="30">
        <f t="shared" si="732"/>
        <v>9041215.2300000004</v>
      </c>
      <c r="F1527" s="1">
        <v>1364255.95</v>
      </c>
      <c r="G1527" s="1">
        <v>485117.18</v>
      </c>
      <c r="H1527" s="1">
        <v>184237.89</v>
      </c>
      <c r="I1527" s="1">
        <v>766086.43</v>
      </c>
      <c r="J1527" s="1">
        <v>0</v>
      </c>
      <c r="K1527" s="1">
        <v>0</v>
      </c>
      <c r="L1527" s="1">
        <v>291091.24</v>
      </c>
      <c r="M1527" s="1">
        <v>0</v>
      </c>
      <c r="N1527" s="1">
        <v>0</v>
      </c>
      <c r="O1527" s="1">
        <v>0</v>
      </c>
      <c r="P1527" s="1">
        <v>2898938.62</v>
      </c>
      <c r="Q1527" s="1">
        <v>2675543.19</v>
      </c>
      <c r="R1527" s="32">
        <v>166002.75</v>
      </c>
      <c r="S1527" s="1">
        <v>44288.66</v>
      </c>
      <c r="T1527" s="32">
        <v>165653.32</v>
      </c>
      <c r="U1527" s="31"/>
      <c r="V1527" s="2" t="s">
        <v>1266</v>
      </c>
      <c r="W1527" s="10">
        <v>9041215.2300000004</v>
      </c>
      <c r="X1527" s="10">
        <v>1315615.6399999999</v>
      </c>
      <c r="Y1527" s="10">
        <v>480947.99</v>
      </c>
      <c r="Z1527" s="10">
        <v>185483.95</v>
      </c>
      <c r="AA1527" s="10">
        <v>743171.39</v>
      </c>
      <c r="AB1527" s="10">
        <v>0</v>
      </c>
      <c r="AC1527" s="10">
        <v>0</v>
      </c>
      <c r="AD1527" s="10">
        <v>270958.46000000002</v>
      </c>
      <c r="AE1527" s="10">
        <v>0</v>
      </c>
      <c r="AF1527" s="10">
        <v>0</v>
      </c>
      <c r="AG1527" s="10">
        <v>0</v>
      </c>
      <c r="AH1527" s="10">
        <v>2798428.07</v>
      </c>
      <c r="AI1527" s="10">
        <v>2593365.88</v>
      </c>
      <c r="AJ1527" s="10">
        <v>452060.76999999996</v>
      </c>
      <c r="AK1527" s="10">
        <v>30000</v>
      </c>
      <c r="AL1527" s="10">
        <v>171183.08</v>
      </c>
      <c r="AN1527" s="31">
        <f t="shared" si="737"/>
        <v>0</v>
      </c>
      <c r="AO1527" s="13">
        <f t="shared" si="738"/>
        <v>-286058.01999999996</v>
      </c>
      <c r="AP1527" s="13">
        <f t="shared" si="739"/>
        <v>14288.660000000003</v>
      </c>
      <c r="AQ1527" s="13">
        <f t="shared" si="740"/>
        <v>-5529.7599999999802</v>
      </c>
      <c r="AR1527" s="13">
        <f t="shared" si="741"/>
        <v>277299.12</v>
      </c>
    </row>
    <row r="1528" spans="1:44" x14ac:dyDescent="0.25">
      <c r="A1528" s="5">
        <f t="shared" ref="A1528:B1528" si="743">A1527+1</f>
        <v>1506</v>
      </c>
      <c r="B1528" s="26">
        <f t="shared" si="743"/>
        <v>271</v>
      </c>
      <c r="C1528" s="15" t="s">
        <v>60</v>
      </c>
      <c r="D1528" s="2" t="s">
        <v>1267</v>
      </c>
      <c r="E1528" s="30">
        <f t="shared" si="732"/>
        <v>5631446.4900000002</v>
      </c>
      <c r="F1528" s="1">
        <v>1285688.44</v>
      </c>
      <c r="G1528" s="1">
        <v>465643.69</v>
      </c>
      <c r="H1528" s="1">
        <v>180927.33</v>
      </c>
      <c r="I1528" s="1">
        <v>728045.66</v>
      </c>
      <c r="J1528" s="1">
        <v>0</v>
      </c>
      <c r="K1528" s="1">
        <v>0</v>
      </c>
      <c r="L1528" s="1">
        <v>271535.48</v>
      </c>
      <c r="M1528" s="1">
        <v>0</v>
      </c>
      <c r="N1528" s="1">
        <v>0</v>
      </c>
      <c r="O1528" s="1">
        <v>0</v>
      </c>
      <c r="P1528" s="1">
        <v>0</v>
      </c>
      <c r="Q1528" s="1">
        <v>2537528.48</v>
      </c>
      <c r="R1528" s="32">
        <v>30837.65</v>
      </c>
      <c r="S1528" s="1">
        <v>30000</v>
      </c>
      <c r="T1528" s="32">
        <v>101239.76000000001</v>
      </c>
      <c r="U1528" s="31"/>
      <c r="V1528" s="2" t="s">
        <v>1267</v>
      </c>
      <c r="W1528" s="10">
        <v>5631446.4900000002</v>
      </c>
      <c r="X1528" s="10">
        <v>1227100.52</v>
      </c>
      <c r="Y1528" s="10">
        <v>448589.61</v>
      </c>
      <c r="Z1528" s="10">
        <v>173004.52</v>
      </c>
      <c r="AA1528" s="10">
        <v>693170.52</v>
      </c>
      <c r="AB1528" s="10">
        <v>0</v>
      </c>
      <c r="AC1528" s="10">
        <v>0</v>
      </c>
      <c r="AD1528" s="10">
        <v>252728.27</v>
      </c>
      <c r="AE1528" s="10">
        <v>0</v>
      </c>
      <c r="AF1528" s="10">
        <v>0</v>
      </c>
      <c r="AG1528" s="10">
        <v>0</v>
      </c>
      <c r="AH1528" s="10">
        <v>0</v>
      </c>
      <c r="AI1528" s="10">
        <v>2418883.2400000002</v>
      </c>
      <c r="AJ1528" s="10">
        <v>281572.33</v>
      </c>
      <c r="AK1528" s="10">
        <v>30000</v>
      </c>
      <c r="AL1528" s="10">
        <v>106397.48000000001</v>
      </c>
      <c r="AN1528" s="31">
        <f t="shared" si="737"/>
        <v>0</v>
      </c>
      <c r="AO1528" s="13">
        <f t="shared" si="738"/>
        <v>-250734.68000000002</v>
      </c>
      <c r="AP1528" s="13">
        <f t="shared" si="739"/>
        <v>0</v>
      </c>
      <c r="AQ1528" s="13">
        <f t="shared" si="740"/>
        <v>-5157.7200000000012</v>
      </c>
      <c r="AR1528" s="13">
        <f t="shared" si="741"/>
        <v>255892.40000000002</v>
      </c>
    </row>
    <row r="1529" spans="1:44" x14ac:dyDescent="0.25">
      <c r="A1529" s="5">
        <f t="shared" ref="A1529:B1529" si="744">A1528+1</f>
        <v>1507</v>
      </c>
      <c r="B1529" s="26">
        <f t="shared" si="744"/>
        <v>272</v>
      </c>
      <c r="C1529" s="15" t="s">
        <v>60</v>
      </c>
      <c r="D1529" s="2" t="s">
        <v>1268</v>
      </c>
      <c r="E1529" s="30">
        <f t="shared" si="732"/>
        <v>8608862.1399999987</v>
      </c>
      <c r="F1529" s="1">
        <v>1297666.8899999999</v>
      </c>
      <c r="G1529" s="1">
        <v>460733.14</v>
      </c>
      <c r="H1529" s="1">
        <v>174884.89</v>
      </c>
      <c r="I1529" s="1">
        <v>728441.05</v>
      </c>
      <c r="J1529" s="1">
        <v>0</v>
      </c>
      <c r="K1529" s="1">
        <v>0</v>
      </c>
      <c r="L1529" s="1">
        <v>277124.84999999998</v>
      </c>
      <c r="M1529" s="1">
        <v>0</v>
      </c>
      <c r="N1529" s="1">
        <v>0</v>
      </c>
      <c r="O1529" s="1">
        <v>0</v>
      </c>
      <c r="P1529" s="1">
        <v>2756520.18</v>
      </c>
      <c r="Q1529" s="1">
        <v>2543837.33</v>
      </c>
      <c r="R1529" s="32">
        <v>167718.53</v>
      </c>
      <c r="S1529" s="1">
        <v>44231.28</v>
      </c>
      <c r="T1529" s="32">
        <v>157704</v>
      </c>
      <c r="U1529" s="31"/>
      <c r="V1529" s="2" t="s">
        <v>1268</v>
      </c>
      <c r="W1529" s="10">
        <v>8608862.1399999987</v>
      </c>
      <c r="X1529" s="10">
        <v>1252482.07</v>
      </c>
      <c r="Y1529" s="10">
        <v>457868.32</v>
      </c>
      <c r="Z1529" s="10">
        <v>176582.96</v>
      </c>
      <c r="AA1529" s="10">
        <v>707508.19</v>
      </c>
      <c r="AB1529" s="10">
        <v>0</v>
      </c>
      <c r="AC1529" s="10">
        <v>0</v>
      </c>
      <c r="AD1529" s="10">
        <v>257955.75</v>
      </c>
      <c r="AE1529" s="10">
        <v>0</v>
      </c>
      <c r="AF1529" s="10">
        <v>0</v>
      </c>
      <c r="AG1529" s="10">
        <v>0</v>
      </c>
      <c r="AH1529" s="10">
        <v>2664137.5099999998</v>
      </c>
      <c r="AI1529" s="10">
        <v>2468915.8199999998</v>
      </c>
      <c r="AJ1529" s="10">
        <v>430443.12000000005</v>
      </c>
      <c r="AK1529" s="10">
        <v>30000</v>
      </c>
      <c r="AL1529" s="10">
        <v>162968.40000000002</v>
      </c>
      <c r="AN1529" s="31">
        <f t="shared" si="737"/>
        <v>0</v>
      </c>
      <c r="AO1529" s="13">
        <f t="shared" si="738"/>
        <v>-262724.59000000008</v>
      </c>
      <c r="AP1529" s="13">
        <f t="shared" si="739"/>
        <v>14231.279999999999</v>
      </c>
      <c r="AQ1529" s="13">
        <f t="shared" si="740"/>
        <v>-5264.4000000000233</v>
      </c>
      <c r="AR1529" s="13">
        <f t="shared" si="741"/>
        <v>253757.71000000011</v>
      </c>
    </row>
    <row r="1530" spans="1:44" x14ac:dyDescent="0.25">
      <c r="A1530" s="5">
        <f t="shared" ref="A1530:B1530" si="745">A1529+1</f>
        <v>1508</v>
      </c>
      <c r="B1530" s="26">
        <f t="shared" si="745"/>
        <v>273</v>
      </c>
      <c r="C1530" s="15" t="s">
        <v>60</v>
      </c>
      <c r="D1530" s="2" t="s">
        <v>1269</v>
      </c>
      <c r="E1530" s="30">
        <f t="shared" si="732"/>
        <v>8617543.9199999981</v>
      </c>
      <c r="F1530" s="1">
        <v>1313444.96</v>
      </c>
      <c r="G1530" s="1">
        <v>475863.74</v>
      </c>
      <c r="H1530" s="1">
        <v>184838.83</v>
      </c>
      <c r="I1530" s="1">
        <v>743837.88</v>
      </c>
      <c r="J1530" s="1">
        <v>0</v>
      </c>
      <c r="K1530" s="1">
        <v>0</v>
      </c>
      <c r="L1530" s="1">
        <v>277405.3</v>
      </c>
      <c r="M1530" s="1">
        <v>0</v>
      </c>
      <c r="N1530" s="1">
        <v>0</v>
      </c>
      <c r="O1530" s="1">
        <v>0</v>
      </c>
      <c r="P1530" s="1">
        <v>2802962.39</v>
      </c>
      <c r="Q1530" s="1">
        <v>2592643.4300000002</v>
      </c>
      <c r="R1530" s="32">
        <v>38683.79</v>
      </c>
      <c r="S1530" s="1">
        <v>30000</v>
      </c>
      <c r="T1530" s="32">
        <v>157863.6</v>
      </c>
      <c r="U1530" s="31"/>
      <c r="V1530" s="2" t="s">
        <v>1269</v>
      </c>
      <c r="W1530" s="10">
        <v>8617543.9199999999</v>
      </c>
      <c r="X1530" s="10">
        <v>1253749.81</v>
      </c>
      <c r="Y1530" s="10">
        <v>458331.78</v>
      </c>
      <c r="Z1530" s="10">
        <v>176761.71</v>
      </c>
      <c r="AA1530" s="10">
        <v>708224.31</v>
      </c>
      <c r="AB1530" s="10">
        <v>0</v>
      </c>
      <c r="AC1530" s="10">
        <v>0</v>
      </c>
      <c r="AD1530" s="10">
        <v>258216.84</v>
      </c>
      <c r="AE1530" s="10">
        <v>0</v>
      </c>
      <c r="AF1530" s="10">
        <v>0</v>
      </c>
      <c r="AG1530" s="10">
        <v>0</v>
      </c>
      <c r="AH1530" s="10">
        <v>2666834.12</v>
      </c>
      <c r="AI1530" s="10">
        <v>2471414.8199999998</v>
      </c>
      <c r="AJ1530" s="10">
        <v>430877.18999999994</v>
      </c>
      <c r="AK1530" s="10">
        <v>30000</v>
      </c>
      <c r="AL1530" s="10">
        <v>163133.34</v>
      </c>
      <c r="AN1530" s="31">
        <f t="shared" si="737"/>
        <v>0</v>
      </c>
      <c r="AO1530" s="13">
        <f t="shared" si="738"/>
        <v>-392193.39999999997</v>
      </c>
      <c r="AP1530" s="13">
        <f t="shared" si="739"/>
        <v>0</v>
      </c>
      <c r="AQ1530" s="13">
        <f t="shared" si="740"/>
        <v>-5269.7399999999907</v>
      </c>
      <c r="AR1530" s="13">
        <f t="shared" si="741"/>
        <v>397463.13999999996</v>
      </c>
    </row>
    <row r="1531" spans="1:44" x14ac:dyDescent="0.25">
      <c r="A1531" s="5">
        <f t="shared" ref="A1531:B1531" si="746">A1530+1</f>
        <v>1509</v>
      </c>
      <c r="B1531" s="26">
        <f t="shared" si="746"/>
        <v>274</v>
      </c>
      <c r="C1531" s="15" t="s">
        <v>60</v>
      </c>
      <c r="D1531" s="2" t="s">
        <v>1270</v>
      </c>
      <c r="E1531" s="30">
        <f t="shared" si="732"/>
        <v>951791.46000000008</v>
      </c>
      <c r="F1531" s="1">
        <v>0</v>
      </c>
      <c r="G1531" s="1">
        <v>472192.6</v>
      </c>
      <c r="H1531" s="1">
        <v>183446.76</v>
      </c>
      <c r="I1531" s="1">
        <v>0</v>
      </c>
      <c r="J1531" s="1">
        <v>0</v>
      </c>
      <c r="K1531" s="1">
        <v>0</v>
      </c>
      <c r="L1531" s="1">
        <v>275121.18</v>
      </c>
      <c r="M1531" s="1">
        <v>0</v>
      </c>
      <c r="N1531" s="1">
        <v>0</v>
      </c>
      <c r="O1531" s="1">
        <v>0</v>
      </c>
      <c r="P1531" s="1">
        <v>0</v>
      </c>
      <c r="Q1531" s="1">
        <v>0</v>
      </c>
      <c r="R1531" s="32">
        <v>8600.74</v>
      </c>
      <c r="S1531" s="1">
        <v>0</v>
      </c>
      <c r="T1531" s="32">
        <v>12430.18</v>
      </c>
      <c r="U1531" s="31"/>
      <c r="V1531" s="2" t="s">
        <v>1270</v>
      </c>
      <c r="W1531" s="10">
        <v>951791.45000000007</v>
      </c>
      <c r="X1531" s="10">
        <v>0</v>
      </c>
      <c r="Y1531" s="10">
        <v>439557.22</v>
      </c>
      <c r="Z1531" s="10">
        <v>169521.04</v>
      </c>
      <c r="AA1531" s="10">
        <v>0</v>
      </c>
      <c r="AB1531" s="10">
        <v>0</v>
      </c>
      <c r="AC1531" s="10">
        <v>0</v>
      </c>
      <c r="AD1531" s="10">
        <v>247639.57</v>
      </c>
      <c r="AE1531" s="10">
        <v>0</v>
      </c>
      <c r="AF1531" s="10">
        <v>0</v>
      </c>
      <c r="AG1531" s="10">
        <v>0</v>
      </c>
      <c r="AH1531" s="10">
        <v>0</v>
      </c>
      <c r="AI1531" s="10">
        <v>0</v>
      </c>
      <c r="AJ1531" s="10">
        <v>47589.58</v>
      </c>
      <c r="AK1531" s="10">
        <v>30000</v>
      </c>
      <c r="AL1531" s="10">
        <v>17484.04</v>
      </c>
      <c r="AN1531" s="31">
        <f t="shared" si="737"/>
        <v>1.0000000009313226E-2</v>
      </c>
      <c r="AO1531" s="13">
        <f t="shared" si="738"/>
        <v>-38988.840000000004</v>
      </c>
      <c r="AP1531" s="13">
        <f t="shared" si="739"/>
        <v>-30000</v>
      </c>
      <c r="AQ1531" s="13">
        <f t="shared" si="740"/>
        <v>-5053.8600000000006</v>
      </c>
      <c r="AR1531" s="13">
        <f t="shared" si="741"/>
        <v>74042.710000000006</v>
      </c>
    </row>
    <row r="1532" spans="1:44" x14ac:dyDescent="0.25">
      <c r="A1532" s="5">
        <f t="shared" ref="A1532:B1532" si="747">A1531+1</f>
        <v>1510</v>
      </c>
      <c r="B1532" s="26">
        <f t="shared" si="747"/>
        <v>275</v>
      </c>
      <c r="C1532" s="15" t="s">
        <v>60</v>
      </c>
      <c r="D1532" s="2" t="s">
        <v>680</v>
      </c>
      <c r="E1532" s="30">
        <f t="shared" si="732"/>
        <v>2675009.61</v>
      </c>
      <c r="F1532" s="1">
        <v>1342685.92</v>
      </c>
      <c r="G1532" s="1">
        <v>0</v>
      </c>
      <c r="H1532" s="1">
        <v>188887.44</v>
      </c>
      <c r="I1532" s="1">
        <v>760242.68</v>
      </c>
      <c r="J1532" s="1">
        <v>0</v>
      </c>
      <c r="K1532" s="1">
        <v>0</v>
      </c>
      <c r="L1532" s="1">
        <v>283499.98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32">
        <v>25105.53</v>
      </c>
      <c r="S1532" s="1">
        <v>30000</v>
      </c>
      <c r="T1532" s="32">
        <v>44588.06</v>
      </c>
      <c r="U1532" s="31"/>
      <c r="V1532" s="2" t="s">
        <v>680</v>
      </c>
      <c r="W1532" s="10">
        <v>2661648.75</v>
      </c>
      <c r="X1532" s="10">
        <v>1280761.83</v>
      </c>
      <c r="Y1532" s="10">
        <v>0</v>
      </c>
      <c r="Z1532" s="10">
        <v>180570.03</v>
      </c>
      <c r="AA1532" s="10">
        <v>723483</v>
      </c>
      <c r="AB1532" s="10">
        <v>0</v>
      </c>
      <c r="AC1532" s="10">
        <v>0</v>
      </c>
      <c r="AD1532" s="10">
        <v>263780.13</v>
      </c>
      <c r="AE1532" s="10">
        <v>0</v>
      </c>
      <c r="AF1532" s="10">
        <v>0</v>
      </c>
      <c r="AG1532" s="10">
        <v>0</v>
      </c>
      <c r="AH1532" s="10">
        <v>0</v>
      </c>
      <c r="AI1532" s="10">
        <v>0</v>
      </c>
      <c r="AJ1532" s="10">
        <v>133082.44</v>
      </c>
      <c r="AK1532" s="10">
        <v>30000</v>
      </c>
      <c r="AL1532" s="10">
        <v>49971.32</v>
      </c>
      <c r="AN1532" s="31">
        <f t="shared" si="737"/>
        <v>13360.85999999987</v>
      </c>
      <c r="AO1532" s="13">
        <f t="shared" si="738"/>
        <v>-107976.91</v>
      </c>
      <c r="AP1532" s="13">
        <f t="shared" si="739"/>
        <v>0</v>
      </c>
      <c r="AQ1532" s="13">
        <f t="shared" si="740"/>
        <v>-5383.260000000002</v>
      </c>
      <c r="AR1532" s="13">
        <f t="shared" si="741"/>
        <v>126721.02999999988</v>
      </c>
    </row>
    <row r="1533" spans="1:44" x14ac:dyDescent="0.25">
      <c r="A1533" s="5">
        <f t="shared" ref="A1533:B1533" si="748">A1532+1</f>
        <v>1511</v>
      </c>
      <c r="B1533" s="26">
        <f t="shared" si="748"/>
        <v>276</v>
      </c>
      <c r="C1533" s="15" t="s">
        <v>60</v>
      </c>
      <c r="D1533" s="2" t="s">
        <v>684</v>
      </c>
      <c r="E1533" s="30">
        <f t="shared" si="732"/>
        <v>6500802.2700000005</v>
      </c>
      <c r="F1533" s="1">
        <v>0</v>
      </c>
      <c r="G1533" s="32">
        <v>4346286</v>
      </c>
      <c r="H1533" s="32">
        <v>1386870.27</v>
      </c>
      <c r="I1533" s="1">
        <v>0</v>
      </c>
      <c r="J1533" s="1">
        <v>0</v>
      </c>
      <c r="K1533" s="1">
        <v>0</v>
      </c>
      <c r="L1533" s="32">
        <v>454457.86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32">
        <v>165910.78</v>
      </c>
      <c r="S1533" s="32">
        <v>30000</v>
      </c>
      <c r="T1533" s="32">
        <v>117277.36</v>
      </c>
      <c r="U1533" s="31"/>
      <c r="V1533" s="2" t="s">
        <v>684</v>
      </c>
      <c r="W1533" s="10">
        <v>6341672.9400000004</v>
      </c>
      <c r="X1533" s="10">
        <v>0</v>
      </c>
      <c r="Y1533" s="10">
        <v>4226334.62</v>
      </c>
      <c r="Z1533" s="10">
        <v>1373515.28</v>
      </c>
      <c r="AA1533" s="10">
        <v>0</v>
      </c>
      <c r="AB1533" s="10">
        <v>0</v>
      </c>
      <c r="AC1533" s="10">
        <v>0</v>
      </c>
      <c r="AD1533" s="10">
        <v>422997.02</v>
      </c>
      <c r="AE1533" s="10">
        <v>0</v>
      </c>
      <c r="AF1533" s="10">
        <v>0</v>
      </c>
      <c r="AG1533" s="10">
        <v>0</v>
      </c>
      <c r="AH1533" s="10">
        <v>0</v>
      </c>
      <c r="AI1533" s="10">
        <v>0</v>
      </c>
      <c r="AJ1533" s="10">
        <v>165910.78</v>
      </c>
      <c r="AK1533" s="10">
        <v>30000</v>
      </c>
      <c r="AL1533" s="10">
        <v>122915.24</v>
      </c>
      <c r="AN1533" s="31">
        <f t="shared" si="737"/>
        <v>159129.33000000007</v>
      </c>
      <c r="AO1533" s="13">
        <f t="shared" si="738"/>
        <v>0</v>
      </c>
      <c r="AP1533" s="13">
        <f t="shared" si="739"/>
        <v>0</v>
      </c>
      <c r="AQ1533" s="13">
        <f t="shared" si="740"/>
        <v>-5637.8800000000047</v>
      </c>
      <c r="AR1533" s="13">
        <f t="shared" si="741"/>
        <v>164767.21000000008</v>
      </c>
    </row>
    <row r="1534" spans="1:44" x14ac:dyDescent="0.25">
      <c r="A1534" s="5">
        <f t="shared" ref="A1534:B1534" si="749">A1533+1</f>
        <v>1512</v>
      </c>
      <c r="B1534" s="26">
        <f t="shared" si="749"/>
        <v>277</v>
      </c>
      <c r="C1534" s="15" t="s">
        <v>60</v>
      </c>
      <c r="D1534" s="2" t="s">
        <v>1271</v>
      </c>
      <c r="E1534" s="30">
        <f t="shared" si="732"/>
        <v>10774080</v>
      </c>
      <c r="F1534" s="1">
        <v>0</v>
      </c>
      <c r="G1534" s="1">
        <v>0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  <c r="M1534" s="1">
        <v>10482107.5</v>
      </c>
      <c r="N1534" s="1">
        <v>0</v>
      </c>
      <c r="O1534" s="1">
        <v>0</v>
      </c>
      <c r="P1534" s="1">
        <v>0</v>
      </c>
      <c r="Q1534" s="1">
        <v>0</v>
      </c>
      <c r="R1534" s="32">
        <v>48051.939999999995</v>
      </c>
      <c r="S1534" s="32">
        <v>30000</v>
      </c>
      <c r="T1534" s="32">
        <v>213920.56</v>
      </c>
      <c r="U1534" s="31"/>
      <c r="V1534" s="2" t="s">
        <v>1271</v>
      </c>
      <c r="W1534" s="10">
        <v>10774080</v>
      </c>
      <c r="X1534" s="10">
        <v>0</v>
      </c>
      <c r="Y1534" s="10">
        <v>0</v>
      </c>
      <c r="Z1534" s="10">
        <v>0</v>
      </c>
      <c r="AA1534" s="10">
        <v>0</v>
      </c>
      <c r="AB1534" s="10">
        <v>0</v>
      </c>
      <c r="AC1534" s="10">
        <v>0</v>
      </c>
      <c r="AD1534" s="10">
        <v>0</v>
      </c>
      <c r="AE1534" s="10">
        <v>10001268.48</v>
      </c>
      <c r="AF1534" s="10">
        <v>0</v>
      </c>
      <c r="AG1534" s="10">
        <v>0</v>
      </c>
      <c r="AH1534" s="10">
        <v>0</v>
      </c>
      <c r="AI1534" s="10">
        <v>0</v>
      </c>
      <c r="AJ1534" s="10">
        <v>538704</v>
      </c>
      <c r="AK1534" s="10">
        <v>30000</v>
      </c>
      <c r="AL1534" s="10">
        <v>204107.51999999999</v>
      </c>
      <c r="AN1534" s="31">
        <f t="shared" si="737"/>
        <v>0</v>
      </c>
      <c r="AO1534" s="13">
        <f t="shared" si="738"/>
        <v>-490652.06</v>
      </c>
      <c r="AP1534" s="13">
        <f t="shared" si="739"/>
        <v>0</v>
      </c>
      <c r="AQ1534" s="13">
        <f t="shared" si="740"/>
        <v>9813.0400000000081</v>
      </c>
      <c r="AR1534" s="13">
        <f t="shared" si="741"/>
        <v>480839.02</v>
      </c>
    </row>
    <row r="1535" spans="1:44" x14ac:dyDescent="0.25">
      <c r="A1535" s="5">
        <f t="shared" ref="A1535:B1535" si="750">A1534+1</f>
        <v>1513</v>
      </c>
      <c r="B1535" s="26">
        <f t="shared" si="750"/>
        <v>278</v>
      </c>
      <c r="C1535" s="15" t="s">
        <v>60</v>
      </c>
      <c r="D1535" s="2" t="s">
        <v>1272</v>
      </c>
      <c r="E1535" s="30">
        <f t="shared" si="732"/>
        <v>5697399.3200000003</v>
      </c>
      <c r="F1535" s="1">
        <v>1286370.56</v>
      </c>
      <c r="G1535" s="1">
        <v>456664.43</v>
      </c>
      <c r="H1535" s="1">
        <v>173346.76</v>
      </c>
      <c r="I1535" s="1">
        <v>722101.68</v>
      </c>
      <c r="J1535" s="1">
        <v>0</v>
      </c>
      <c r="K1535" s="1">
        <v>0</v>
      </c>
      <c r="L1535" s="1">
        <v>274732.61</v>
      </c>
      <c r="M1535" s="1">
        <v>0</v>
      </c>
      <c r="N1535" s="1">
        <v>0</v>
      </c>
      <c r="O1535" s="1">
        <v>0</v>
      </c>
      <c r="P1535" s="1">
        <v>0</v>
      </c>
      <c r="Q1535" s="1">
        <v>2522268.5299999998</v>
      </c>
      <c r="R1535" s="32">
        <v>115208.06999999999</v>
      </c>
      <c r="S1535" s="1">
        <v>44274.559999999998</v>
      </c>
      <c r="T1535" s="32">
        <v>102432.12</v>
      </c>
      <c r="U1535" s="31"/>
      <c r="V1535" s="2" t="s">
        <v>1272</v>
      </c>
      <c r="W1535" s="10">
        <v>5697399.3199999994</v>
      </c>
      <c r="X1535" s="10">
        <v>1241552.77</v>
      </c>
      <c r="Y1535" s="10">
        <v>453872.91</v>
      </c>
      <c r="Z1535" s="10">
        <v>175042.09</v>
      </c>
      <c r="AA1535" s="10">
        <v>701334.4</v>
      </c>
      <c r="AB1535" s="10">
        <v>0</v>
      </c>
      <c r="AC1535" s="10">
        <v>0</v>
      </c>
      <c r="AD1535" s="10">
        <v>255704.81</v>
      </c>
      <c r="AE1535" s="10">
        <v>0</v>
      </c>
      <c r="AF1535" s="10">
        <v>0</v>
      </c>
      <c r="AG1535" s="10">
        <v>0</v>
      </c>
      <c r="AH1535" s="10">
        <v>0</v>
      </c>
      <c r="AI1535" s="10">
        <v>2447371.7999999998</v>
      </c>
      <c r="AJ1535" s="10">
        <v>284869.95999999996</v>
      </c>
      <c r="AK1535" s="10">
        <v>30000</v>
      </c>
      <c r="AL1535" s="10">
        <v>107650.58</v>
      </c>
      <c r="AN1535" s="31">
        <f t="shared" si="737"/>
        <v>0</v>
      </c>
      <c r="AO1535" s="13">
        <f t="shared" si="738"/>
        <v>-169661.88999999996</v>
      </c>
      <c r="AP1535" s="13">
        <f t="shared" si="739"/>
        <v>14274.559999999998</v>
      </c>
      <c r="AQ1535" s="13">
        <f t="shared" si="740"/>
        <v>-5218.4600000000064</v>
      </c>
      <c r="AR1535" s="13">
        <f t="shared" si="741"/>
        <v>160605.78999999998</v>
      </c>
    </row>
    <row r="1536" spans="1:44" x14ac:dyDescent="0.25">
      <c r="A1536" s="5">
        <f t="shared" ref="A1536:B1536" si="751">A1535+1</f>
        <v>1514</v>
      </c>
      <c r="B1536" s="26">
        <f t="shared" si="751"/>
        <v>279</v>
      </c>
      <c r="C1536" s="15" t="s">
        <v>60</v>
      </c>
      <c r="D1536" s="2" t="s">
        <v>1273</v>
      </c>
      <c r="E1536" s="30">
        <f t="shared" si="732"/>
        <v>5669629.7200000007</v>
      </c>
      <c r="F1536" s="1">
        <v>1279958.6000000001</v>
      </c>
      <c r="G1536" s="1">
        <v>468866.72</v>
      </c>
      <c r="H1536" s="1">
        <v>172463.04</v>
      </c>
      <c r="I1536" s="1">
        <v>718479.65</v>
      </c>
      <c r="J1536" s="1">
        <v>0</v>
      </c>
      <c r="K1536" s="1">
        <v>0</v>
      </c>
      <c r="L1536" s="1">
        <v>273386.45</v>
      </c>
      <c r="M1536" s="1">
        <v>0</v>
      </c>
      <c r="N1536" s="1">
        <v>0</v>
      </c>
      <c r="O1536" s="1">
        <v>0</v>
      </c>
      <c r="P1536" s="1">
        <v>0</v>
      </c>
      <c r="Q1536" s="1">
        <v>2509632.44</v>
      </c>
      <c r="R1536" s="32">
        <v>100641.48</v>
      </c>
      <c r="S1536" s="1">
        <v>44271.26</v>
      </c>
      <c r="T1536" s="32">
        <v>101930.08</v>
      </c>
      <c r="U1536" s="31"/>
      <c r="V1536" s="2" t="s">
        <v>1273</v>
      </c>
      <c r="W1536" s="10">
        <v>5669629.7199999997</v>
      </c>
      <c r="X1536" s="10">
        <v>1235467.6200000001</v>
      </c>
      <c r="Y1536" s="10">
        <v>451648.37</v>
      </c>
      <c r="Z1536" s="10">
        <v>174184.15</v>
      </c>
      <c r="AA1536" s="10">
        <v>697896.98</v>
      </c>
      <c r="AB1536" s="10">
        <v>0</v>
      </c>
      <c r="AC1536" s="10">
        <v>0</v>
      </c>
      <c r="AD1536" s="10">
        <v>254451.53</v>
      </c>
      <c r="AE1536" s="10">
        <v>0</v>
      </c>
      <c r="AF1536" s="10">
        <v>0</v>
      </c>
      <c r="AG1536" s="10">
        <v>0</v>
      </c>
      <c r="AH1536" s="10">
        <v>0</v>
      </c>
      <c r="AI1536" s="10">
        <v>2435376.62</v>
      </c>
      <c r="AJ1536" s="10">
        <v>283481.49</v>
      </c>
      <c r="AK1536" s="10">
        <v>30000</v>
      </c>
      <c r="AL1536" s="10">
        <v>107122.95999999999</v>
      </c>
      <c r="AN1536" s="31">
        <f t="shared" si="737"/>
        <v>0</v>
      </c>
      <c r="AO1536" s="13">
        <f t="shared" si="738"/>
        <v>-182840.01</v>
      </c>
      <c r="AP1536" s="13">
        <f t="shared" si="739"/>
        <v>14271.260000000002</v>
      </c>
      <c r="AQ1536" s="13">
        <f t="shared" si="740"/>
        <v>-5192.8799999999901</v>
      </c>
      <c r="AR1536" s="13">
        <f t="shared" si="741"/>
        <v>173761.63</v>
      </c>
    </row>
    <row r="1537" spans="1:44" x14ac:dyDescent="0.25">
      <c r="A1537" s="5">
        <f t="shared" ref="A1537:B1537" si="752">A1536+1</f>
        <v>1515</v>
      </c>
      <c r="B1537" s="26">
        <f t="shared" si="752"/>
        <v>280</v>
      </c>
      <c r="C1537" s="15" t="s">
        <v>60</v>
      </c>
      <c r="D1537" s="2" t="s">
        <v>1274</v>
      </c>
      <c r="E1537" s="30">
        <f t="shared" si="732"/>
        <v>14365440</v>
      </c>
      <c r="F1537" s="1">
        <v>0</v>
      </c>
      <c r="G1537" s="1">
        <v>0</v>
      </c>
      <c r="H1537" s="1">
        <v>0</v>
      </c>
      <c r="I1537" s="1">
        <v>0</v>
      </c>
      <c r="J1537" s="1">
        <v>0</v>
      </c>
      <c r="K1537" s="1">
        <v>0</v>
      </c>
      <c r="L1537" s="1">
        <v>0</v>
      </c>
      <c r="M1537" s="1">
        <v>14203722.33</v>
      </c>
      <c r="N1537" s="1">
        <v>0</v>
      </c>
      <c r="O1537" s="1">
        <v>0</v>
      </c>
      <c r="P1537" s="1">
        <v>0</v>
      </c>
      <c r="Q1537" s="1">
        <v>0</v>
      </c>
      <c r="R1537" s="32">
        <v>61724.97</v>
      </c>
      <c r="S1537" s="32">
        <v>30000</v>
      </c>
      <c r="T1537" s="32">
        <v>69992.7</v>
      </c>
      <c r="U1537" s="31"/>
      <c r="V1537" s="2" t="s">
        <v>1274</v>
      </c>
      <c r="W1537" s="10">
        <v>4130064</v>
      </c>
      <c r="X1537" s="10">
        <v>0</v>
      </c>
      <c r="Y1537" s="10">
        <v>0</v>
      </c>
      <c r="Z1537" s="10">
        <v>0</v>
      </c>
      <c r="AA1537" s="10">
        <v>0</v>
      </c>
      <c r="AB1537" s="10">
        <v>0</v>
      </c>
      <c r="AC1537" s="10">
        <v>0</v>
      </c>
      <c r="AD1537" s="10">
        <v>0</v>
      </c>
      <c r="AE1537" s="10">
        <v>3314156.16</v>
      </c>
      <c r="AF1537" s="10">
        <v>0</v>
      </c>
      <c r="AG1537" s="10">
        <v>0</v>
      </c>
      <c r="AH1537" s="10">
        <v>0</v>
      </c>
      <c r="AI1537" s="10">
        <v>0</v>
      </c>
      <c r="AJ1537" s="10">
        <v>718272</v>
      </c>
      <c r="AK1537" s="10">
        <v>30000</v>
      </c>
      <c r="AL1537" s="10">
        <v>67635.839999999997</v>
      </c>
      <c r="AN1537" s="31">
        <f t="shared" si="737"/>
        <v>10235376</v>
      </c>
      <c r="AO1537" s="13">
        <f t="shared" si="738"/>
        <v>-656547.03</v>
      </c>
      <c r="AP1537" s="13">
        <f t="shared" si="739"/>
        <v>0</v>
      </c>
      <c r="AQ1537" s="13">
        <f t="shared" si="740"/>
        <v>2356.8600000000006</v>
      </c>
      <c r="AR1537" s="13">
        <f t="shared" si="741"/>
        <v>10889566.17</v>
      </c>
    </row>
    <row r="1538" spans="1:44" x14ac:dyDescent="0.25">
      <c r="A1538" s="5">
        <f t="shared" ref="A1538:B1538" si="753">A1537+1</f>
        <v>1516</v>
      </c>
      <c r="B1538" s="26">
        <f t="shared" si="753"/>
        <v>281</v>
      </c>
      <c r="C1538" s="15" t="s">
        <v>60</v>
      </c>
      <c r="D1538" s="2" t="s">
        <v>1275</v>
      </c>
      <c r="E1538" s="30">
        <f t="shared" si="732"/>
        <v>8968681.1499999985</v>
      </c>
      <c r="F1538" s="32">
        <v>3345487.16</v>
      </c>
      <c r="G1538" s="32">
        <v>1940506.96</v>
      </c>
      <c r="H1538" s="32">
        <v>605240.55000000005</v>
      </c>
      <c r="I1538" s="32">
        <v>799993.6</v>
      </c>
      <c r="J1538" s="1">
        <v>0</v>
      </c>
      <c r="K1538" s="1">
        <v>0</v>
      </c>
      <c r="L1538" s="32">
        <v>209265.09</v>
      </c>
      <c r="M1538" s="1">
        <v>0</v>
      </c>
      <c r="N1538" s="32">
        <v>1523043.83</v>
      </c>
      <c r="O1538" s="1">
        <v>0</v>
      </c>
      <c r="P1538" s="1">
        <v>0</v>
      </c>
      <c r="Q1538" s="1">
        <v>0</v>
      </c>
      <c r="R1538" s="32">
        <v>353751.78</v>
      </c>
      <c r="S1538" s="32">
        <v>23754</v>
      </c>
      <c r="T1538" s="32">
        <v>167638.18</v>
      </c>
      <c r="U1538" s="31"/>
      <c r="V1538" s="2" t="s">
        <v>1275</v>
      </c>
      <c r="W1538" s="10">
        <v>8791013.2200000007</v>
      </c>
      <c r="X1538" s="10">
        <v>3251655.6</v>
      </c>
      <c r="Y1538" s="10">
        <v>1923002.15</v>
      </c>
      <c r="Z1538" s="10">
        <v>620401.43999999994</v>
      </c>
      <c r="AA1538" s="10">
        <v>827529.86</v>
      </c>
      <c r="AB1538" s="10">
        <v>0</v>
      </c>
      <c r="AC1538" s="10">
        <v>0</v>
      </c>
      <c r="AD1538" s="10">
        <v>194648.61</v>
      </c>
      <c r="AE1538" s="10">
        <v>0</v>
      </c>
      <c r="AF1538" s="10">
        <v>1421878.56</v>
      </c>
      <c r="AG1538" s="10">
        <v>0</v>
      </c>
      <c r="AH1538" s="10">
        <v>0</v>
      </c>
      <c r="AI1538" s="10">
        <v>0</v>
      </c>
      <c r="AJ1538" s="10">
        <v>353751.78</v>
      </c>
      <c r="AK1538" s="10">
        <v>30000</v>
      </c>
      <c r="AL1538" s="10">
        <v>168145.22000000003</v>
      </c>
      <c r="AN1538" s="31">
        <f t="shared" si="737"/>
        <v>177667.92999999784</v>
      </c>
      <c r="AO1538" s="13">
        <f t="shared" si="738"/>
        <v>0</v>
      </c>
      <c r="AP1538" s="13">
        <f t="shared" si="739"/>
        <v>-6246</v>
      </c>
      <c r="AQ1538" s="13">
        <f t="shared" si="740"/>
        <v>-507.04000000003725</v>
      </c>
      <c r="AR1538" s="13">
        <f t="shared" si="741"/>
        <v>184420.96999999788</v>
      </c>
    </row>
    <row r="1539" spans="1:44" x14ac:dyDescent="0.25">
      <c r="A1539" s="5">
        <f t="shared" ref="A1539:B1539" si="754">A1538+1</f>
        <v>1517</v>
      </c>
      <c r="B1539" s="26">
        <f t="shared" si="754"/>
        <v>282</v>
      </c>
      <c r="C1539" s="15" t="s">
        <v>60</v>
      </c>
      <c r="D1539" s="2" t="s">
        <v>1276</v>
      </c>
      <c r="E1539" s="30">
        <f t="shared" si="732"/>
        <v>1722247.1500000001</v>
      </c>
      <c r="F1539" s="1">
        <v>0</v>
      </c>
      <c r="G1539" s="1">
        <v>0</v>
      </c>
      <c r="H1539" s="1">
        <v>0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32">
        <v>1597577.83</v>
      </c>
      <c r="O1539" s="1">
        <v>0</v>
      </c>
      <c r="P1539" s="1">
        <v>0</v>
      </c>
      <c r="Q1539" s="1">
        <v>0</v>
      </c>
      <c r="R1539" s="32">
        <v>61743.28</v>
      </c>
      <c r="S1539" s="32">
        <v>30000</v>
      </c>
      <c r="T1539" s="32">
        <v>32926.04</v>
      </c>
      <c r="U1539" s="31"/>
      <c r="V1539" s="2" t="s">
        <v>1276</v>
      </c>
      <c r="W1539" s="10">
        <v>1609658.1300000001</v>
      </c>
      <c r="X1539" s="10">
        <v>0</v>
      </c>
      <c r="Y1539" s="10">
        <v>0</v>
      </c>
      <c r="Z1539" s="10">
        <v>0</v>
      </c>
      <c r="AA1539" s="10">
        <v>0</v>
      </c>
      <c r="AB1539" s="10">
        <v>0</v>
      </c>
      <c r="AC1539" s="10">
        <v>0</v>
      </c>
      <c r="AD1539" s="10">
        <v>0</v>
      </c>
      <c r="AE1539" s="10">
        <v>0</v>
      </c>
      <c r="AF1539" s="10">
        <v>1487556.55</v>
      </c>
      <c r="AG1539" s="10">
        <v>0</v>
      </c>
      <c r="AH1539" s="10">
        <v>0</v>
      </c>
      <c r="AI1539" s="10">
        <v>0</v>
      </c>
      <c r="AJ1539" s="10">
        <v>61743.28</v>
      </c>
      <c r="AK1539" s="10">
        <v>30000</v>
      </c>
      <c r="AL1539" s="10">
        <v>30358.3</v>
      </c>
      <c r="AN1539" s="31">
        <f t="shared" si="737"/>
        <v>112589.02000000002</v>
      </c>
      <c r="AO1539" s="13">
        <f t="shared" si="738"/>
        <v>0</v>
      </c>
      <c r="AP1539" s="13">
        <f t="shared" si="739"/>
        <v>0</v>
      </c>
      <c r="AQ1539" s="13">
        <f t="shared" si="740"/>
        <v>2567.7400000000016</v>
      </c>
      <c r="AR1539" s="13">
        <f t="shared" si="741"/>
        <v>110021.28000000001</v>
      </c>
    </row>
    <row r="1540" spans="1:44" x14ac:dyDescent="0.25">
      <c r="A1540" s="5">
        <f t="shared" ref="A1540:B1540" si="755">A1539+1</f>
        <v>1518</v>
      </c>
      <c r="B1540" s="26">
        <f t="shared" si="755"/>
        <v>283</v>
      </c>
      <c r="C1540" s="15" t="s">
        <v>60</v>
      </c>
      <c r="D1540" s="2" t="s">
        <v>1277</v>
      </c>
      <c r="E1540" s="30">
        <f t="shared" si="732"/>
        <v>1712420.55</v>
      </c>
      <c r="F1540" s="1">
        <v>0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32">
        <v>1588657.24</v>
      </c>
      <c r="O1540" s="1">
        <v>0</v>
      </c>
      <c r="P1540" s="1">
        <v>0</v>
      </c>
      <c r="Q1540" s="1">
        <v>0</v>
      </c>
      <c r="R1540" s="32">
        <v>61021.35</v>
      </c>
      <c r="S1540" s="32">
        <v>30000</v>
      </c>
      <c r="T1540" s="32">
        <v>32741.96</v>
      </c>
      <c r="U1540" s="31"/>
      <c r="V1540" s="2" t="s">
        <v>1277</v>
      </c>
      <c r="W1540" s="10">
        <v>1600104.29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  <c r="AC1540" s="10">
        <v>0</v>
      </c>
      <c r="AD1540" s="10">
        <v>0</v>
      </c>
      <c r="AE1540" s="10">
        <v>0</v>
      </c>
      <c r="AF1540" s="10">
        <v>1478901.28</v>
      </c>
      <c r="AG1540" s="10">
        <v>0</v>
      </c>
      <c r="AH1540" s="10">
        <v>0</v>
      </c>
      <c r="AI1540" s="10">
        <v>0</v>
      </c>
      <c r="AJ1540" s="10">
        <v>61021.35</v>
      </c>
      <c r="AK1540" s="10">
        <v>30000</v>
      </c>
      <c r="AL1540" s="10">
        <v>30181.66</v>
      </c>
      <c r="AN1540" s="31">
        <f t="shared" si="737"/>
        <v>112316.26000000001</v>
      </c>
      <c r="AO1540" s="13">
        <f t="shared" si="738"/>
        <v>0</v>
      </c>
      <c r="AP1540" s="13">
        <f t="shared" si="739"/>
        <v>0</v>
      </c>
      <c r="AQ1540" s="13">
        <f t="shared" si="740"/>
        <v>2560.2999999999993</v>
      </c>
      <c r="AR1540" s="13">
        <f t="shared" si="741"/>
        <v>109755.96</v>
      </c>
    </row>
    <row r="1541" spans="1:44" x14ac:dyDescent="0.25">
      <c r="A1541" s="5">
        <f t="shared" ref="A1541:B1541" si="756">A1540+1</f>
        <v>1519</v>
      </c>
      <c r="B1541" s="26">
        <f t="shared" si="756"/>
        <v>284</v>
      </c>
      <c r="C1541" s="15" t="s">
        <v>60</v>
      </c>
      <c r="D1541" s="2" t="s">
        <v>1278</v>
      </c>
      <c r="E1541" s="30">
        <f t="shared" si="732"/>
        <v>5840875.669999999</v>
      </c>
      <c r="F1541" s="1">
        <v>1319488.27</v>
      </c>
      <c r="G1541" s="1">
        <v>468764.68</v>
      </c>
      <c r="H1541" s="1">
        <v>177982.37</v>
      </c>
      <c r="I1541" s="1">
        <v>740804.65</v>
      </c>
      <c r="J1541" s="1">
        <v>0</v>
      </c>
      <c r="K1541" s="1">
        <v>0</v>
      </c>
      <c r="L1541" s="1">
        <v>281687.76</v>
      </c>
      <c r="M1541" s="1">
        <v>0</v>
      </c>
      <c r="N1541" s="1">
        <v>0</v>
      </c>
      <c r="O1541" s="1">
        <v>0</v>
      </c>
      <c r="P1541" s="1">
        <v>0</v>
      </c>
      <c r="Q1541" s="1">
        <v>2587480.65</v>
      </c>
      <c r="R1541" s="32">
        <v>115380.20000000001</v>
      </c>
      <c r="S1541" s="1">
        <v>44261.07</v>
      </c>
      <c r="T1541" s="32">
        <v>105026.02</v>
      </c>
      <c r="U1541" s="31"/>
      <c r="V1541" s="2" t="s">
        <v>1278</v>
      </c>
      <c r="W1541" s="10">
        <v>5840875.6699999999</v>
      </c>
      <c r="X1541" s="10">
        <v>1272992.79</v>
      </c>
      <c r="Y1541" s="10">
        <v>465366.4</v>
      </c>
      <c r="Z1541" s="10">
        <v>179474.71</v>
      </c>
      <c r="AA1541" s="10">
        <v>719094.38</v>
      </c>
      <c r="AB1541" s="10">
        <v>0</v>
      </c>
      <c r="AC1541" s="10">
        <v>0</v>
      </c>
      <c r="AD1541" s="10">
        <v>262180.03999999998</v>
      </c>
      <c r="AE1541" s="10">
        <v>0</v>
      </c>
      <c r="AF1541" s="10">
        <v>0</v>
      </c>
      <c r="AG1541" s="10">
        <v>0</v>
      </c>
      <c r="AH1541" s="10">
        <v>0</v>
      </c>
      <c r="AI1541" s="10">
        <v>2509346.9300000002</v>
      </c>
      <c r="AJ1541" s="10">
        <v>292043.78000000003</v>
      </c>
      <c r="AK1541" s="10">
        <v>30000</v>
      </c>
      <c r="AL1541" s="10">
        <v>110376.64000000001</v>
      </c>
      <c r="AN1541" s="31">
        <f t="shared" si="737"/>
        <v>0</v>
      </c>
      <c r="AO1541" s="13">
        <f t="shared" si="738"/>
        <v>-176663.58000000002</v>
      </c>
      <c r="AP1541" s="13">
        <f t="shared" si="739"/>
        <v>14261.07</v>
      </c>
      <c r="AQ1541" s="13">
        <f t="shared" si="740"/>
        <v>-5350.6200000000099</v>
      </c>
      <c r="AR1541" s="13">
        <f t="shared" si="741"/>
        <v>167753.13</v>
      </c>
    </row>
    <row r="1542" spans="1:44" x14ac:dyDescent="0.25">
      <c r="A1542" s="5">
        <f t="shared" ref="A1542:B1542" si="757">A1541+1</f>
        <v>1520</v>
      </c>
      <c r="B1542" s="26">
        <f t="shared" si="757"/>
        <v>285</v>
      </c>
      <c r="C1542" s="15" t="s">
        <v>60</v>
      </c>
      <c r="D1542" s="2" t="s">
        <v>1279</v>
      </c>
      <c r="E1542" s="30">
        <f t="shared" si="732"/>
        <v>5686985.7299999995</v>
      </c>
      <c r="F1542" s="1">
        <v>1283883.6399999999</v>
      </c>
      <c r="G1542" s="1">
        <v>470331.74</v>
      </c>
      <c r="H1542" s="1">
        <v>172969.85</v>
      </c>
      <c r="I1542" s="1">
        <v>720660.98</v>
      </c>
      <c r="J1542" s="1">
        <v>0</v>
      </c>
      <c r="K1542" s="1">
        <v>0</v>
      </c>
      <c r="L1542" s="1">
        <v>274227.8</v>
      </c>
      <c r="M1542" s="1">
        <v>0</v>
      </c>
      <c r="N1542" s="1">
        <v>0</v>
      </c>
      <c r="O1542" s="1">
        <v>0</v>
      </c>
      <c r="P1542" s="1">
        <v>0</v>
      </c>
      <c r="Q1542" s="1">
        <v>2516764.5</v>
      </c>
      <c r="R1542" s="32">
        <v>101664.55</v>
      </c>
      <c r="S1542" s="1">
        <v>44238.83</v>
      </c>
      <c r="T1542" s="32">
        <v>102243.84</v>
      </c>
      <c r="U1542" s="31"/>
      <c r="V1542" s="2" t="s">
        <v>1279</v>
      </c>
      <c r="W1542" s="10">
        <v>5686985.7300000004</v>
      </c>
      <c r="X1542" s="10">
        <v>1239270.8400000001</v>
      </c>
      <c r="Y1542" s="10">
        <v>453038.72</v>
      </c>
      <c r="Z1542" s="10">
        <v>174720.37</v>
      </c>
      <c r="AA1542" s="10">
        <v>700045.37</v>
      </c>
      <c r="AB1542" s="10">
        <v>0</v>
      </c>
      <c r="AC1542" s="10">
        <v>0</v>
      </c>
      <c r="AD1542" s="10">
        <v>255234.82</v>
      </c>
      <c r="AE1542" s="10">
        <v>0</v>
      </c>
      <c r="AF1542" s="10">
        <v>0</v>
      </c>
      <c r="AG1542" s="10">
        <v>0</v>
      </c>
      <c r="AH1542" s="10">
        <v>0</v>
      </c>
      <c r="AI1542" s="10">
        <v>2442873.61</v>
      </c>
      <c r="AJ1542" s="10">
        <v>284349.27999999997</v>
      </c>
      <c r="AK1542" s="10">
        <v>30000</v>
      </c>
      <c r="AL1542" s="10">
        <v>107452.72</v>
      </c>
      <c r="AN1542" s="31">
        <f t="shared" si="737"/>
        <v>0</v>
      </c>
      <c r="AO1542" s="13">
        <f t="shared" si="738"/>
        <v>-182684.72999999998</v>
      </c>
      <c r="AP1542" s="13">
        <f t="shared" si="739"/>
        <v>14238.830000000002</v>
      </c>
      <c r="AQ1542" s="13">
        <f t="shared" si="740"/>
        <v>-5208.8800000000047</v>
      </c>
      <c r="AR1542" s="13">
        <f t="shared" si="741"/>
        <v>173654.77999999997</v>
      </c>
    </row>
    <row r="1543" spans="1:44" x14ac:dyDescent="0.25">
      <c r="A1543" s="5">
        <f t="shared" ref="A1543:B1543" si="758">A1542+1</f>
        <v>1521</v>
      </c>
      <c r="B1543" s="26">
        <f t="shared" si="758"/>
        <v>286</v>
      </c>
      <c r="C1543" s="15" t="s">
        <v>60</v>
      </c>
      <c r="D1543" s="2" t="s">
        <v>1280</v>
      </c>
      <c r="E1543" s="30">
        <f t="shared" si="732"/>
        <v>5726326.0099999998</v>
      </c>
      <c r="F1543" s="1">
        <v>1292884.83</v>
      </c>
      <c r="G1543" s="1">
        <v>458941.26</v>
      </c>
      <c r="H1543" s="1">
        <v>174180.95</v>
      </c>
      <c r="I1543" s="1">
        <v>725709.75</v>
      </c>
      <c r="J1543" s="1">
        <v>0</v>
      </c>
      <c r="K1543" s="1">
        <v>0</v>
      </c>
      <c r="L1543" s="1">
        <v>276134.84999999998</v>
      </c>
      <c r="M1543" s="1">
        <v>0</v>
      </c>
      <c r="N1543" s="1">
        <v>0</v>
      </c>
      <c r="O1543" s="1">
        <v>0</v>
      </c>
      <c r="P1543" s="1">
        <v>0</v>
      </c>
      <c r="Q1543" s="1">
        <v>2533842.04</v>
      </c>
      <c r="R1543" s="32">
        <v>117410.12000000001</v>
      </c>
      <c r="S1543" s="1">
        <v>44267.13</v>
      </c>
      <c r="T1543" s="32">
        <v>102955.08</v>
      </c>
      <c r="U1543" s="31"/>
      <c r="V1543" s="2" t="s">
        <v>1280</v>
      </c>
      <c r="W1543" s="10">
        <v>5726326.0099999988</v>
      </c>
      <c r="X1543" s="10">
        <v>1247891.48</v>
      </c>
      <c r="Y1543" s="10">
        <v>456190.16</v>
      </c>
      <c r="Z1543" s="10">
        <v>175935.76</v>
      </c>
      <c r="AA1543" s="10">
        <v>704915.04</v>
      </c>
      <c r="AB1543" s="10">
        <v>0</v>
      </c>
      <c r="AC1543" s="10">
        <v>0</v>
      </c>
      <c r="AD1543" s="10">
        <v>257010.29</v>
      </c>
      <c r="AE1543" s="10">
        <v>0</v>
      </c>
      <c r="AF1543" s="10">
        <v>0</v>
      </c>
      <c r="AG1543" s="10">
        <v>0</v>
      </c>
      <c r="AH1543" s="10">
        <v>0</v>
      </c>
      <c r="AI1543" s="10">
        <v>2459866.79</v>
      </c>
      <c r="AJ1543" s="10">
        <v>286316.30999999994</v>
      </c>
      <c r="AK1543" s="10">
        <v>30000</v>
      </c>
      <c r="AL1543" s="10">
        <v>108200.18</v>
      </c>
      <c r="AN1543" s="31">
        <f t="shared" si="737"/>
        <v>0</v>
      </c>
      <c r="AO1543" s="13">
        <f t="shared" si="738"/>
        <v>-168906.18999999994</v>
      </c>
      <c r="AP1543" s="13">
        <f t="shared" si="739"/>
        <v>14267.129999999997</v>
      </c>
      <c r="AQ1543" s="13">
        <f t="shared" si="740"/>
        <v>-5245.0999999999913</v>
      </c>
      <c r="AR1543" s="13">
        <f t="shared" si="741"/>
        <v>159884.15999999992</v>
      </c>
    </row>
    <row r="1544" spans="1:44" x14ac:dyDescent="0.25">
      <c r="A1544" s="5">
        <f t="shared" ref="A1544:B1544" si="759">A1543+1</f>
        <v>1522</v>
      </c>
      <c r="B1544" s="26">
        <f t="shared" si="759"/>
        <v>287</v>
      </c>
      <c r="C1544" s="15" t="s">
        <v>60</v>
      </c>
      <c r="D1544" s="2" t="s">
        <v>1281</v>
      </c>
      <c r="E1544" s="30">
        <f t="shared" si="732"/>
        <v>12671221.869999999</v>
      </c>
      <c r="F1544" s="32">
        <v>3915723.03</v>
      </c>
      <c r="G1544" s="32">
        <v>2146474.08</v>
      </c>
      <c r="H1544" s="32">
        <v>898640.27</v>
      </c>
      <c r="I1544" s="32">
        <v>1335125.1299999999</v>
      </c>
      <c r="J1544" s="1">
        <v>0</v>
      </c>
      <c r="K1544" s="1">
        <v>0</v>
      </c>
      <c r="L1544" s="32">
        <v>222226.77</v>
      </c>
      <c r="M1544" s="1">
        <v>0</v>
      </c>
      <c r="N1544" s="32">
        <v>3632083.17</v>
      </c>
      <c r="O1544" s="1">
        <v>0</v>
      </c>
      <c r="P1544" s="1">
        <v>0</v>
      </c>
      <c r="Q1544" s="1">
        <v>0</v>
      </c>
      <c r="R1544" s="32">
        <v>244015.16</v>
      </c>
      <c r="S1544" s="32">
        <v>33459</v>
      </c>
      <c r="T1544" s="32">
        <v>243475.25999999995</v>
      </c>
      <c r="U1544" s="31"/>
      <c r="V1544" s="2" t="s">
        <v>1281</v>
      </c>
      <c r="W1544" s="10">
        <v>12281675.939999999</v>
      </c>
      <c r="X1544" s="10">
        <v>3771158.42</v>
      </c>
      <c r="Y1544" s="10">
        <v>2091738.68</v>
      </c>
      <c r="Z1544" s="10">
        <v>881434.66</v>
      </c>
      <c r="AA1544" s="10">
        <v>1307855.8</v>
      </c>
      <c r="AB1544" s="10">
        <v>0</v>
      </c>
      <c r="AC1544" s="10">
        <v>0</v>
      </c>
      <c r="AD1544" s="10">
        <v>206923.89</v>
      </c>
      <c r="AE1544" s="10">
        <v>0</v>
      </c>
      <c r="AF1544" s="10">
        <v>3508396.11</v>
      </c>
      <c r="AG1544" s="10">
        <v>0</v>
      </c>
      <c r="AH1544" s="10">
        <v>0</v>
      </c>
      <c r="AI1544" s="10">
        <v>0</v>
      </c>
      <c r="AJ1544" s="10">
        <v>244015.16</v>
      </c>
      <c r="AK1544" s="10">
        <v>30000</v>
      </c>
      <c r="AL1544" s="10">
        <v>240153.21999999997</v>
      </c>
      <c r="AN1544" s="31">
        <f t="shared" si="737"/>
        <v>389545.9299999997</v>
      </c>
      <c r="AO1544" s="13">
        <f t="shared" si="738"/>
        <v>0</v>
      </c>
      <c r="AP1544" s="13">
        <f t="shared" si="739"/>
        <v>3459</v>
      </c>
      <c r="AQ1544" s="13">
        <f t="shared" si="740"/>
        <v>3322.039999999979</v>
      </c>
      <c r="AR1544" s="13">
        <f t="shared" si="741"/>
        <v>382764.88999999972</v>
      </c>
    </row>
    <row r="1545" spans="1:44" x14ac:dyDescent="0.25">
      <c r="A1545" s="5">
        <f t="shared" ref="A1545:B1545" si="760">A1544+1</f>
        <v>1523</v>
      </c>
      <c r="B1545" s="26">
        <f t="shared" si="760"/>
        <v>288</v>
      </c>
      <c r="C1545" s="15" t="s">
        <v>60</v>
      </c>
      <c r="D1545" s="2" t="s">
        <v>1282</v>
      </c>
      <c r="E1545" s="30">
        <f t="shared" si="732"/>
        <v>1740797.97</v>
      </c>
      <c r="F1545" s="1">
        <v>0</v>
      </c>
      <c r="G1545" s="1">
        <v>0</v>
      </c>
      <c r="H1545" s="1">
        <v>0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32">
        <v>1615395.64</v>
      </c>
      <c r="O1545" s="1">
        <v>0</v>
      </c>
      <c r="P1545" s="1">
        <v>0</v>
      </c>
      <c r="Q1545" s="1">
        <v>0</v>
      </c>
      <c r="R1545" s="32">
        <v>62115.270000000004</v>
      </c>
      <c r="S1545" s="32">
        <v>30000</v>
      </c>
      <c r="T1545" s="32">
        <v>33287.06</v>
      </c>
      <c r="U1545" s="31"/>
      <c r="V1545" s="2" t="s">
        <v>1282</v>
      </c>
      <c r="W1545" s="10">
        <v>1626703.16</v>
      </c>
      <c r="X1545" s="10">
        <v>0</v>
      </c>
      <c r="Y1545" s="10">
        <v>0</v>
      </c>
      <c r="Z1545" s="10">
        <v>0</v>
      </c>
      <c r="AA1545" s="10">
        <v>0</v>
      </c>
      <c r="AB1545" s="10">
        <v>0</v>
      </c>
      <c r="AC1545" s="10">
        <v>0</v>
      </c>
      <c r="AD1545" s="10">
        <v>0</v>
      </c>
      <c r="AE1545" s="10">
        <v>0</v>
      </c>
      <c r="AF1545" s="10">
        <v>1503896.13</v>
      </c>
      <c r="AG1545" s="10">
        <v>0</v>
      </c>
      <c r="AH1545" s="10">
        <v>0</v>
      </c>
      <c r="AI1545" s="10">
        <v>0</v>
      </c>
      <c r="AJ1545" s="10">
        <v>62115.270000000004</v>
      </c>
      <c r="AK1545" s="10">
        <v>30000</v>
      </c>
      <c r="AL1545" s="10">
        <v>30691.759999999998</v>
      </c>
      <c r="AN1545" s="31">
        <f t="shared" si="737"/>
        <v>114094.81000000006</v>
      </c>
      <c r="AO1545" s="13">
        <f t="shared" si="738"/>
        <v>0</v>
      </c>
      <c r="AP1545" s="13">
        <f t="shared" si="739"/>
        <v>0</v>
      </c>
      <c r="AQ1545" s="13">
        <f t="shared" si="740"/>
        <v>2595.2999999999993</v>
      </c>
      <c r="AR1545" s="13">
        <f t="shared" si="741"/>
        <v>111499.51000000005</v>
      </c>
    </row>
    <row r="1546" spans="1:44" x14ac:dyDescent="0.25">
      <c r="A1546" s="5">
        <f t="shared" ref="A1546:B1546" si="761">A1545+1</f>
        <v>1524</v>
      </c>
      <c r="B1546" s="26">
        <f t="shared" si="761"/>
        <v>289</v>
      </c>
      <c r="C1546" s="15" t="s">
        <v>60</v>
      </c>
      <c r="D1546" s="2" t="s">
        <v>1283</v>
      </c>
      <c r="E1546" s="30">
        <f t="shared" si="732"/>
        <v>13556446.219999999</v>
      </c>
      <c r="F1546" s="32">
        <v>3122948.09</v>
      </c>
      <c r="G1546" s="32">
        <v>1564783.35</v>
      </c>
      <c r="H1546" s="32">
        <v>596654.03</v>
      </c>
      <c r="I1546" s="32">
        <v>965993.16</v>
      </c>
      <c r="J1546" s="32">
        <v>0</v>
      </c>
      <c r="K1546" s="32">
        <v>0</v>
      </c>
      <c r="L1546" s="32">
        <v>511731.65</v>
      </c>
      <c r="M1546" s="32">
        <v>0</v>
      </c>
      <c r="N1546" s="32">
        <v>6266473.1299999999</v>
      </c>
      <c r="O1546" s="1">
        <v>0</v>
      </c>
      <c r="P1546" s="1">
        <v>0</v>
      </c>
      <c r="Q1546" s="1">
        <v>0</v>
      </c>
      <c r="R1546" s="32">
        <v>240472.95</v>
      </c>
      <c r="S1546" s="32">
        <v>31909</v>
      </c>
      <c r="T1546" s="32">
        <v>255480.86</v>
      </c>
      <c r="U1546" s="31"/>
      <c r="V1546" s="2" t="s">
        <v>1283</v>
      </c>
      <c r="W1546" s="10">
        <v>13119096.870000001</v>
      </c>
      <c r="X1546" s="10">
        <v>3007058.46</v>
      </c>
      <c r="Y1546" s="10">
        <v>1527225.52</v>
      </c>
      <c r="Z1546" s="10">
        <v>587714.01</v>
      </c>
      <c r="AA1546" s="10">
        <v>948159.11</v>
      </c>
      <c r="AB1546" s="10">
        <v>0</v>
      </c>
      <c r="AC1546" s="10">
        <v>0</v>
      </c>
      <c r="AD1546" s="10">
        <v>476433.79</v>
      </c>
      <c r="AE1546" s="10">
        <v>0</v>
      </c>
      <c r="AF1546" s="10">
        <v>6045060.5700000003</v>
      </c>
      <c r="AG1546" s="10">
        <v>0</v>
      </c>
      <c r="AH1546" s="10">
        <v>0</v>
      </c>
      <c r="AI1546" s="10">
        <v>0</v>
      </c>
      <c r="AJ1546" s="10">
        <v>240472.95</v>
      </c>
      <c r="AK1546" s="10">
        <v>30000</v>
      </c>
      <c r="AL1546" s="10">
        <v>256972.46000000002</v>
      </c>
      <c r="AN1546" s="31">
        <f t="shared" si="737"/>
        <v>437349.34999999776</v>
      </c>
      <c r="AO1546" s="13">
        <f t="shared" si="738"/>
        <v>0</v>
      </c>
      <c r="AP1546" s="13">
        <f t="shared" si="739"/>
        <v>1909</v>
      </c>
      <c r="AQ1546" s="13">
        <f t="shared" si="740"/>
        <v>-1491.6000000000349</v>
      </c>
      <c r="AR1546" s="13">
        <f t="shared" si="741"/>
        <v>436931.9499999978</v>
      </c>
    </row>
    <row r="1547" spans="1:44" x14ac:dyDescent="0.25">
      <c r="A1547" s="5">
        <f t="shared" ref="A1547:B1547" si="762">A1546+1</f>
        <v>1525</v>
      </c>
      <c r="B1547" s="26">
        <f t="shared" si="762"/>
        <v>290</v>
      </c>
      <c r="C1547" s="15" t="s">
        <v>60</v>
      </c>
      <c r="D1547" s="2" t="s">
        <v>1284</v>
      </c>
      <c r="E1547" s="30">
        <f t="shared" si="732"/>
        <v>6459975.8399999999</v>
      </c>
      <c r="F1547" s="32">
        <v>1977608.2</v>
      </c>
      <c r="G1547" s="32">
        <v>1073910.75</v>
      </c>
      <c r="H1547" s="32">
        <v>448799.75</v>
      </c>
      <c r="I1547" s="32">
        <v>664889.64</v>
      </c>
      <c r="J1547" s="1">
        <v>0</v>
      </c>
      <c r="K1547" s="1">
        <v>0</v>
      </c>
      <c r="L1547" s="32">
        <v>113066.91</v>
      </c>
      <c r="M1547" s="1">
        <v>0</v>
      </c>
      <c r="N1547" s="32">
        <v>1784567.31</v>
      </c>
      <c r="O1547" s="1">
        <v>0</v>
      </c>
      <c r="P1547" s="1">
        <v>0</v>
      </c>
      <c r="Q1547" s="1">
        <v>0</v>
      </c>
      <c r="R1547" s="32">
        <v>245663.68000000002</v>
      </c>
      <c r="S1547" s="32">
        <v>30000</v>
      </c>
      <c r="T1547" s="32">
        <v>121469.6</v>
      </c>
      <c r="U1547" s="31"/>
      <c r="V1547" s="2" t="s">
        <v>1284</v>
      </c>
      <c r="W1547" s="10">
        <v>6382640.7199999988</v>
      </c>
      <c r="X1547" s="10">
        <v>1917973.72</v>
      </c>
      <c r="Y1547" s="10">
        <v>1063837.53</v>
      </c>
      <c r="Z1547" s="10">
        <v>448288.91</v>
      </c>
      <c r="AA1547" s="10">
        <v>665162.48</v>
      </c>
      <c r="AB1547" s="10">
        <v>0</v>
      </c>
      <c r="AC1547" s="10">
        <v>0</v>
      </c>
      <c r="AD1547" s="10">
        <v>105239.45</v>
      </c>
      <c r="AE1547" s="10">
        <v>0</v>
      </c>
      <c r="AF1547" s="10">
        <v>1784335.43</v>
      </c>
      <c r="AG1547" s="10">
        <v>0</v>
      </c>
      <c r="AH1547" s="10">
        <v>0</v>
      </c>
      <c r="AI1547" s="10">
        <v>0</v>
      </c>
      <c r="AJ1547" s="10">
        <v>245663.68000000002</v>
      </c>
      <c r="AK1547" s="10">
        <v>30000</v>
      </c>
      <c r="AL1547" s="10">
        <v>122139.52</v>
      </c>
      <c r="AN1547" s="31">
        <f t="shared" si="737"/>
        <v>77335.120000001043</v>
      </c>
      <c r="AO1547" s="13">
        <f t="shared" si="738"/>
        <v>0</v>
      </c>
      <c r="AP1547" s="13">
        <f t="shared" si="739"/>
        <v>0</v>
      </c>
      <c r="AQ1547" s="13">
        <f t="shared" si="740"/>
        <v>-669.91999999999825</v>
      </c>
      <c r="AR1547" s="13">
        <f t="shared" si="741"/>
        <v>78005.040000001041</v>
      </c>
    </row>
    <row r="1548" spans="1:44" x14ac:dyDescent="0.25">
      <c r="A1548" s="5">
        <f t="shared" ref="A1548:B1548" si="763">A1547+1</f>
        <v>1526</v>
      </c>
      <c r="B1548" s="26">
        <f t="shared" si="763"/>
        <v>291</v>
      </c>
      <c r="C1548" s="15" t="s">
        <v>60</v>
      </c>
      <c r="D1548" s="2" t="s">
        <v>1285</v>
      </c>
      <c r="E1548" s="30">
        <f t="shared" si="732"/>
        <v>10115685.799999999</v>
      </c>
      <c r="F1548" s="1">
        <v>1278213.4099999999</v>
      </c>
      <c r="G1548" s="1">
        <v>468225.78</v>
      </c>
      <c r="H1548" s="1">
        <v>172221.53</v>
      </c>
      <c r="I1548" s="1">
        <v>717497.35</v>
      </c>
      <c r="J1548" s="1">
        <v>0</v>
      </c>
      <c r="K1548" s="1">
        <v>0</v>
      </c>
      <c r="L1548" s="1">
        <v>273019.01</v>
      </c>
      <c r="M1548" s="1">
        <v>0</v>
      </c>
      <c r="N1548" s="1">
        <v>1589924.3</v>
      </c>
      <c r="O1548" s="1">
        <v>0</v>
      </c>
      <c r="P1548" s="1">
        <v>2716388.59</v>
      </c>
      <c r="Q1548" s="1">
        <v>2506320.0699999998</v>
      </c>
      <c r="R1548" s="32">
        <v>163258.11000000002</v>
      </c>
      <c r="S1548" s="1">
        <v>44206.19</v>
      </c>
      <c r="T1548" s="32">
        <v>186411.46</v>
      </c>
      <c r="U1548" s="31"/>
      <c r="V1548" s="2" t="s">
        <v>1285</v>
      </c>
      <c r="W1548" s="10">
        <v>10115685.800000001</v>
      </c>
      <c r="X1548" s="10">
        <v>1233959.43</v>
      </c>
      <c r="Y1548" s="10">
        <v>451097.03</v>
      </c>
      <c r="Z1548" s="10">
        <v>173971.52</v>
      </c>
      <c r="AA1548" s="10">
        <v>697045.03</v>
      </c>
      <c r="AB1548" s="10">
        <v>0</v>
      </c>
      <c r="AC1548" s="10">
        <v>0</v>
      </c>
      <c r="AD1548" s="10">
        <v>254140.91</v>
      </c>
      <c r="AE1548" s="10">
        <v>0</v>
      </c>
      <c r="AF1548" s="10">
        <v>1520947.65</v>
      </c>
      <c r="AG1548" s="10">
        <v>0</v>
      </c>
      <c r="AH1548" s="10">
        <v>2624738.2799999998</v>
      </c>
      <c r="AI1548" s="10">
        <v>2432403.65</v>
      </c>
      <c r="AJ1548" s="10">
        <v>505784.30000000005</v>
      </c>
      <c r="AK1548" s="10">
        <v>30000</v>
      </c>
      <c r="AL1548" s="10">
        <v>191598</v>
      </c>
      <c r="AN1548" s="31">
        <f t="shared" si="737"/>
        <v>0</v>
      </c>
      <c r="AO1548" s="13">
        <f t="shared" si="738"/>
        <v>-342526.19000000006</v>
      </c>
      <c r="AP1548" s="13">
        <f t="shared" si="739"/>
        <v>14206.190000000002</v>
      </c>
      <c r="AQ1548" s="13">
        <f t="shared" si="740"/>
        <v>-5186.5400000000081</v>
      </c>
      <c r="AR1548" s="13">
        <f t="shared" si="741"/>
        <v>333506.54000000004</v>
      </c>
    </row>
    <row r="1549" spans="1:44" x14ac:dyDescent="0.25">
      <c r="A1549" s="5">
        <f t="shared" ref="A1549:B1549" si="764">A1548+1</f>
        <v>1527</v>
      </c>
      <c r="B1549" s="26">
        <f t="shared" si="764"/>
        <v>292</v>
      </c>
      <c r="C1549" s="15" t="s">
        <v>60</v>
      </c>
      <c r="D1549" s="2" t="s">
        <v>1286</v>
      </c>
      <c r="E1549" s="30">
        <f t="shared" si="732"/>
        <v>8633171.1400000006</v>
      </c>
      <c r="F1549" s="1">
        <v>1301501.8</v>
      </c>
      <c r="G1549" s="1">
        <v>476742.73</v>
      </c>
      <c r="H1549" s="1">
        <v>175487.46</v>
      </c>
      <c r="I1549" s="1">
        <v>730648.49</v>
      </c>
      <c r="J1549" s="1">
        <v>0</v>
      </c>
      <c r="K1549" s="1">
        <v>0</v>
      </c>
      <c r="L1549" s="1">
        <v>277910.11</v>
      </c>
      <c r="M1549" s="1">
        <v>0</v>
      </c>
      <c r="N1549" s="1">
        <v>0</v>
      </c>
      <c r="O1549" s="1">
        <v>0</v>
      </c>
      <c r="P1549" s="1">
        <v>2765811.49</v>
      </c>
      <c r="Q1549" s="1">
        <v>2552139.9700000002</v>
      </c>
      <c r="R1549" s="32">
        <v>150558.54</v>
      </c>
      <c r="S1549" s="1">
        <v>44219.63</v>
      </c>
      <c r="T1549" s="32">
        <v>158150.91999999998</v>
      </c>
      <c r="U1549" s="31"/>
      <c r="V1549" s="2" t="s">
        <v>1286</v>
      </c>
      <c r="W1549" s="10">
        <v>8633171.1400000006</v>
      </c>
      <c r="X1549" s="10">
        <v>1256031.75</v>
      </c>
      <c r="Y1549" s="10">
        <v>459165.97</v>
      </c>
      <c r="Z1549" s="10">
        <v>177083.43</v>
      </c>
      <c r="AA1549" s="10">
        <v>709513.35</v>
      </c>
      <c r="AB1549" s="10">
        <v>0</v>
      </c>
      <c r="AC1549" s="10">
        <v>0</v>
      </c>
      <c r="AD1549" s="10">
        <v>258686.83</v>
      </c>
      <c r="AE1549" s="10">
        <v>0</v>
      </c>
      <c r="AF1549" s="10">
        <v>0</v>
      </c>
      <c r="AG1549" s="10">
        <v>0</v>
      </c>
      <c r="AH1549" s="10">
        <v>2671688</v>
      </c>
      <c r="AI1549" s="10">
        <v>2475913.0099999998</v>
      </c>
      <c r="AJ1549" s="10">
        <v>431658.56</v>
      </c>
      <c r="AK1549" s="10">
        <v>30000</v>
      </c>
      <c r="AL1549" s="10">
        <v>163430.24</v>
      </c>
      <c r="AN1549" s="31">
        <f t="shared" si="737"/>
        <v>0</v>
      </c>
      <c r="AO1549" s="13">
        <f t="shared" si="738"/>
        <v>-281100.02</v>
      </c>
      <c r="AP1549" s="13">
        <f t="shared" si="739"/>
        <v>14219.629999999997</v>
      </c>
      <c r="AQ1549" s="13">
        <f t="shared" si="740"/>
        <v>-5279.320000000007</v>
      </c>
      <c r="AR1549" s="13">
        <f t="shared" si="741"/>
        <v>272159.71000000002</v>
      </c>
    </row>
    <row r="1550" spans="1:44" x14ac:dyDescent="0.25">
      <c r="A1550" s="5">
        <f t="shared" ref="A1550:B1550" si="765">A1549+1</f>
        <v>1528</v>
      </c>
      <c r="B1550" s="26">
        <f t="shared" si="765"/>
        <v>293</v>
      </c>
      <c r="C1550" s="15" t="s">
        <v>60</v>
      </c>
      <c r="D1550" s="2" t="s">
        <v>1287</v>
      </c>
      <c r="E1550" s="30">
        <f t="shared" si="732"/>
        <v>6850765.6300000008</v>
      </c>
      <c r="F1550" s="32">
        <v>3027436.39</v>
      </c>
      <c r="G1550" s="32">
        <v>1516017.67</v>
      </c>
      <c r="H1550" s="32">
        <v>577978.11</v>
      </c>
      <c r="I1550" s="32">
        <v>935519.45</v>
      </c>
      <c r="J1550" s="32">
        <v>0</v>
      </c>
      <c r="K1550" s="32">
        <v>0</v>
      </c>
      <c r="L1550" s="32">
        <v>496387.1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32">
        <v>143638.65000000002</v>
      </c>
      <c r="S1550" s="32">
        <v>30000</v>
      </c>
      <c r="T1550" s="32">
        <v>123788.26000000001</v>
      </c>
      <c r="U1550" s="31"/>
      <c r="V1550" s="2" t="s">
        <v>1287</v>
      </c>
      <c r="W1550" s="10">
        <v>6651866.0000000009</v>
      </c>
      <c r="X1550" s="10">
        <v>2916143.76</v>
      </c>
      <c r="Y1550" s="10">
        <v>1481051.74</v>
      </c>
      <c r="Z1550" s="10">
        <v>569945.19999999995</v>
      </c>
      <c r="AA1550" s="10">
        <v>919492.69</v>
      </c>
      <c r="AB1550" s="10">
        <v>0</v>
      </c>
      <c r="AC1550" s="10">
        <v>0</v>
      </c>
      <c r="AD1550" s="10">
        <v>462029.4</v>
      </c>
      <c r="AE1550" s="10">
        <v>0</v>
      </c>
      <c r="AF1550" s="10">
        <v>0</v>
      </c>
      <c r="AG1550" s="10">
        <v>0</v>
      </c>
      <c r="AH1550" s="10">
        <v>0</v>
      </c>
      <c r="AI1550" s="10">
        <v>0</v>
      </c>
      <c r="AJ1550" s="10">
        <v>143638.65000000002</v>
      </c>
      <c r="AK1550" s="10">
        <v>30000</v>
      </c>
      <c r="AL1550" s="10">
        <v>129564.56</v>
      </c>
      <c r="AN1550" s="31">
        <f t="shared" si="737"/>
        <v>198899.62999999989</v>
      </c>
      <c r="AO1550" s="13">
        <f t="shared" si="738"/>
        <v>0</v>
      </c>
      <c r="AP1550" s="13">
        <f t="shared" si="739"/>
        <v>0</v>
      </c>
      <c r="AQ1550" s="13">
        <f t="shared" si="740"/>
        <v>-5776.2999999999884</v>
      </c>
      <c r="AR1550" s="13">
        <f t="shared" si="741"/>
        <v>204675.92999999988</v>
      </c>
    </row>
    <row r="1551" spans="1:44" x14ac:dyDescent="0.25">
      <c r="A1551" s="5">
        <f t="shared" ref="A1551:B1551" si="766">A1550+1</f>
        <v>1529</v>
      </c>
      <c r="B1551" s="26">
        <f t="shared" si="766"/>
        <v>294</v>
      </c>
      <c r="C1551" s="15" t="s">
        <v>60</v>
      </c>
      <c r="D1551" s="2" t="s">
        <v>1288</v>
      </c>
      <c r="E1551" s="30">
        <f t="shared" si="732"/>
        <v>8841534.0899999999</v>
      </c>
      <c r="F1551" s="1">
        <v>1333438.68</v>
      </c>
      <c r="G1551" s="1">
        <v>488462.83</v>
      </c>
      <c r="H1551" s="1">
        <v>179848.37</v>
      </c>
      <c r="I1551" s="1">
        <v>748635.65</v>
      </c>
      <c r="J1551" s="1">
        <v>0</v>
      </c>
      <c r="K1551" s="1">
        <v>0</v>
      </c>
      <c r="L1551" s="1">
        <v>284640.90000000002</v>
      </c>
      <c r="M1551" s="1">
        <v>0</v>
      </c>
      <c r="N1551" s="1">
        <v>0</v>
      </c>
      <c r="O1551" s="1">
        <v>0</v>
      </c>
      <c r="P1551" s="1">
        <v>2832269.63</v>
      </c>
      <c r="Q1551" s="1">
        <v>2614085.77</v>
      </c>
      <c r="R1551" s="32">
        <v>153892.91</v>
      </c>
      <c r="S1551" s="1">
        <v>44277.41</v>
      </c>
      <c r="T1551" s="32">
        <v>161981.94</v>
      </c>
      <c r="U1551" s="31"/>
      <c r="V1551" s="2" t="s">
        <v>1288</v>
      </c>
      <c r="W1551" s="10">
        <v>8841534.0899999999</v>
      </c>
      <c r="X1551" s="10">
        <v>1286457.56</v>
      </c>
      <c r="Y1551" s="10">
        <v>470288.72</v>
      </c>
      <c r="Z1551" s="10">
        <v>181373.04</v>
      </c>
      <c r="AA1551" s="10">
        <v>726700.44</v>
      </c>
      <c r="AB1551" s="10">
        <v>0</v>
      </c>
      <c r="AC1551" s="10">
        <v>0</v>
      </c>
      <c r="AD1551" s="10">
        <v>264953.2</v>
      </c>
      <c r="AE1551" s="10">
        <v>0</v>
      </c>
      <c r="AF1551" s="10">
        <v>0</v>
      </c>
      <c r="AG1551" s="10">
        <v>0</v>
      </c>
      <c r="AH1551" s="10">
        <v>2736406.34</v>
      </c>
      <c r="AI1551" s="10">
        <v>2535888.9500000002</v>
      </c>
      <c r="AJ1551" s="10">
        <v>442076.69999999995</v>
      </c>
      <c r="AK1551" s="10">
        <v>30000</v>
      </c>
      <c r="AL1551" s="10">
        <v>167389.13999999998</v>
      </c>
      <c r="AN1551" s="31">
        <f t="shared" si="737"/>
        <v>0</v>
      </c>
      <c r="AO1551" s="13">
        <f t="shared" si="738"/>
        <v>-288183.78999999992</v>
      </c>
      <c r="AP1551" s="13">
        <f t="shared" si="739"/>
        <v>14277.410000000003</v>
      </c>
      <c r="AQ1551" s="13">
        <f t="shared" si="740"/>
        <v>-5407.1999999999825</v>
      </c>
      <c r="AR1551" s="13">
        <f t="shared" si="741"/>
        <v>279313.57999999984</v>
      </c>
    </row>
    <row r="1552" spans="1:44" x14ac:dyDescent="0.25">
      <c r="A1552" s="5">
        <f t="shared" ref="A1552:B1552" si="767">A1551+1</f>
        <v>1530</v>
      </c>
      <c r="B1552" s="26">
        <f t="shared" si="767"/>
        <v>295</v>
      </c>
      <c r="C1552" s="15" t="s">
        <v>60</v>
      </c>
      <c r="D1552" s="2" t="s">
        <v>1289</v>
      </c>
      <c r="E1552" s="30">
        <f t="shared" si="732"/>
        <v>4702130.5600000005</v>
      </c>
      <c r="F1552" s="32">
        <v>2044773.64</v>
      </c>
      <c r="G1552" s="32">
        <v>1113292.31</v>
      </c>
      <c r="H1552" s="32">
        <v>465342.81</v>
      </c>
      <c r="I1552" s="32">
        <v>689480.48</v>
      </c>
      <c r="J1552" s="1">
        <v>0</v>
      </c>
      <c r="K1552" s="1">
        <v>0</v>
      </c>
      <c r="L1552" s="32">
        <v>117055.63</v>
      </c>
      <c r="M1552" s="1">
        <v>0</v>
      </c>
      <c r="N1552" s="1">
        <v>0</v>
      </c>
      <c r="O1552" s="1">
        <v>0</v>
      </c>
      <c r="P1552" s="1">
        <v>0</v>
      </c>
      <c r="Q1552" s="1">
        <v>0</v>
      </c>
      <c r="R1552" s="32">
        <v>153953.33000000002</v>
      </c>
      <c r="S1552" s="32">
        <v>30000</v>
      </c>
      <c r="T1552" s="32">
        <v>88232.360000000015</v>
      </c>
      <c r="U1552" s="31"/>
      <c r="V1552" s="2" t="s">
        <v>1289</v>
      </c>
      <c r="W1552" s="10">
        <v>4620977.37</v>
      </c>
      <c r="X1552" s="10">
        <v>1985451.61</v>
      </c>
      <c r="Y1552" s="10">
        <v>1101265.3</v>
      </c>
      <c r="Z1552" s="10">
        <v>464060.56</v>
      </c>
      <c r="AA1552" s="10">
        <v>688564.14</v>
      </c>
      <c r="AB1552" s="10">
        <v>0</v>
      </c>
      <c r="AC1552" s="10">
        <v>0</v>
      </c>
      <c r="AD1552" s="10">
        <v>108941.97</v>
      </c>
      <c r="AE1552" s="10">
        <v>0</v>
      </c>
      <c r="AF1552" s="10">
        <v>0</v>
      </c>
      <c r="AG1552" s="10">
        <v>0</v>
      </c>
      <c r="AH1552" s="10">
        <v>0</v>
      </c>
      <c r="AI1552" s="10">
        <v>0</v>
      </c>
      <c r="AJ1552" s="10">
        <v>153953.33000000002</v>
      </c>
      <c r="AK1552" s="10">
        <v>30000</v>
      </c>
      <c r="AL1552" s="10">
        <v>88740.46</v>
      </c>
      <c r="AN1552" s="31">
        <f t="shared" si="737"/>
        <v>81153.19000000041</v>
      </c>
      <c r="AO1552" s="13">
        <f t="shared" si="738"/>
        <v>0</v>
      </c>
      <c r="AP1552" s="13">
        <f t="shared" si="739"/>
        <v>0</v>
      </c>
      <c r="AQ1552" s="13">
        <f t="shared" si="740"/>
        <v>-508.09999999999127</v>
      </c>
      <c r="AR1552" s="13">
        <f t="shared" si="741"/>
        <v>81661.290000000401</v>
      </c>
    </row>
    <row r="1553" spans="1:44" x14ac:dyDescent="0.25">
      <c r="A1553" s="5">
        <f t="shared" ref="A1553:B1553" si="768">A1552+1</f>
        <v>1531</v>
      </c>
      <c r="B1553" s="26">
        <f t="shared" si="768"/>
        <v>296</v>
      </c>
      <c r="C1553" s="15" t="s">
        <v>60</v>
      </c>
      <c r="D1553" s="2" t="s">
        <v>1290</v>
      </c>
      <c r="E1553" s="30">
        <f t="shared" si="732"/>
        <v>10341537.85</v>
      </c>
      <c r="F1553" s="1">
        <v>1307339.8600000001</v>
      </c>
      <c r="G1553" s="1">
        <v>478871.52</v>
      </c>
      <c r="H1553" s="1">
        <v>176306.72</v>
      </c>
      <c r="I1553" s="1">
        <v>733952.78</v>
      </c>
      <c r="J1553" s="1">
        <v>0</v>
      </c>
      <c r="K1553" s="1">
        <v>0</v>
      </c>
      <c r="L1553" s="1">
        <v>279132.81</v>
      </c>
      <c r="M1553" s="1">
        <v>0</v>
      </c>
      <c r="N1553" s="1">
        <v>1625847.66</v>
      </c>
      <c r="O1553" s="1">
        <v>0</v>
      </c>
      <c r="P1553" s="1">
        <v>2778407.85</v>
      </c>
      <c r="Q1553" s="1">
        <v>2563773.4300000002</v>
      </c>
      <c r="R1553" s="32">
        <v>163109.5</v>
      </c>
      <c r="S1553" s="1">
        <v>44209.22</v>
      </c>
      <c r="T1553" s="32">
        <v>190586.5</v>
      </c>
      <c r="U1553" s="31"/>
      <c r="V1553" s="2" t="s">
        <v>1290</v>
      </c>
      <c r="W1553" s="10">
        <v>10341537.85</v>
      </c>
      <c r="X1553" s="10">
        <v>1261596.22</v>
      </c>
      <c r="Y1553" s="10">
        <v>461200.18</v>
      </c>
      <c r="Z1553" s="10">
        <v>177867.93</v>
      </c>
      <c r="AA1553" s="10">
        <v>712656.62</v>
      </c>
      <c r="AB1553" s="10">
        <v>0</v>
      </c>
      <c r="AC1553" s="10">
        <v>0</v>
      </c>
      <c r="AD1553" s="10">
        <v>259832.84</v>
      </c>
      <c r="AE1553" s="10">
        <v>0</v>
      </c>
      <c r="AF1553" s="10">
        <v>1555012.05</v>
      </c>
      <c r="AG1553" s="10">
        <v>0</v>
      </c>
      <c r="AH1553" s="10">
        <v>2683524.08</v>
      </c>
      <c r="AI1553" s="10">
        <v>2486881.7999999998</v>
      </c>
      <c r="AJ1553" s="10">
        <v>517076.91</v>
      </c>
      <c r="AK1553" s="10">
        <v>30000</v>
      </c>
      <c r="AL1553" s="10">
        <v>195889.22</v>
      </c>
      <c r="AN1553" s="31">
        <f t="shared" si="737"/>
        <v>0</v>
      </c>
      <c r="AO1553" s="13">
        <f t="shared" si="738"/>
        <v>-353967.41</v>
      </c>
      <c r="AP1553" s="13">
        <f t="shared" si="739"/>
        <v>14209.220000000001</v>
      </c>
      <c r="AQ1553" s="13">
        <f t="shared" si="740"/>
        <v>-5302.7200000000012</v>
      </c>
      <c r="AR1553" s="13">
        <f t="shared" si="741"/>
        <v>345060.90999999992</v>
      </c>
    </row>
    <row r="1554" spans="1:44" x14ac:dyDescent="0.25">
      <c r="A1554" s="5">
        <f t="shared" ref="A1554:B1554" si="769">A1553+1</f>
        <v>1532</v>
      </c>
      <c r="B1554" s="26">
        <f t="shared" si="769"/>
        <v>297</v>
      </c>
      <c r="C1554" s="15" t="s">
        <v>60</v>
      </c>
      <c r="D1554" s="2" t="s">
        <v>1291</v>
      </c>
      <c r="E1554" s="30">
        <f t="shared" si="732"/>
        <v>8836325</v>
      </c>
      <c r="F1554" s="1">
        <v>1332657.45</v>
      </c>
      <c r="G1554" s="1">
        <v>488169.81</v>
      </c>
      <c r="H1554" s="1">
        <v>179787.84</v>
      </c>
      <c r="I1554" s="1">
        <v>748203.15</v>
      </c>
      <c r="J1554" s="1">
        <v>0</v>
      </c>
      <c r="K1554" s="1">
        <v>0</v>
      </c>
      <c r="L1554" s="1">
        <v>284472.63</v>
      </c>
      <c r="M1554" s="1">
        <v>0</v>
      </c>
      <c r="N1554" s="1">
        <v>0</v>
      </c>
      <c r="O1554" s="1">
        <v>0</v>
      </c>
      <c r="P1554" s="1">
        <v>2830850.95</v>
      </c>
      <c r="Q1554" s="1">
        <v>2612728.2200000002</v>
      </c>
      <c r="R1554" s="32">
        <v>153317.01999999999</v>
      </c>
      <c r="S1554" s="1">
        <v>44251.75</v>
      </c>
      <c r="T1554" s="32">
        <v>161886.18</v>
      </c>
      <c r="U1554" s="31"/>
      <c r="V1554" s="2" t="s">
        <v>1291</v>
      </c>
      <c r="W1554" s="10">
        <v>8836325</v>
      </c>
      <c r="X1554" s="10">
        <v>1285696.92</v>
      </c>
      <c r="Y1554" s="10">
        <v>470010.63</v>
      </c>
      <c r="Z1554" s="10">
        <v>181265.81</v>
      </c>
      <c r="AA1554" s="10">
        <v>726270.74</v>
      </c>
      <c r="AB1554" s="10">
        <v>0</v>
      </c>
      <c r="AC1554" s="10">
        <v>0</v>
      </c>
      <c r="AD1554" s="10">
        <v>264796.52</v>
      </c>
      <c r="AE1554" s="10">
        <v>0</v>
      </c>
      <c r="AF1554" s="10">
        <v>0</v>
      </c>
      <c r="AG1554" s="10">
        <v>0</v>
      </c>
      <c r="AH1554" s="10">
        <v>2734788.38</v>
      </c>
      <c r="AI1554" s="10">
        <v>2534389.5499999998</v>
      </c>
      <c r="AJ1554" s="10">
        <v>441816.25</v>
      </c>
      <c r="AK1554" s="10">
        <v>30000</v>
      </c>
      <c r="AL1554" s="10">
        <v>167290.20000000001</v>
      </c>
      <c r="AN1554" s="31">
        <f t="shared" si="737"/>
        <v>0</v>
      </c>
      <c r="AO1554" s="13">
        <f t="shared" si="738"/>
        <v>-288499.23</v>
      </c>
      <c r="AP1554" s="13">
        <f t="shared" si="739"/>
        <v>14251.75</v>
      </c>
      <c r="AQ1554" s="13">
        <f t="shared" si="740"/>
        <v>-5404.0200000000186</v>
      </c>
      <c r="AR1554" s="13">
        <f t="shared" si="741"/>
        <v>279651.5</v>
      </c>
    </row>
    <row r="1555" spans="1:44" x14ac:dyDescent="0.25">
      <c r="A1555" s="5">
        <f t="shared" ref="A1555:B1555" si="770">A1554+1</f>
        <v>1533</v>
      </c>
      <c r="B1555" s="26">
        <f t="shared" si="770"/>
        <v>298</v>
      </c>
      <c r="C1555" s="15" t="s">
        <v>60</v>
      </c>
      <c r="D1555" s="2" t="s">
        <v>1292</v>
      </c>
      <c r="E1555" s="30">
        <f t="shared" si="732"/>
        <v>10221359.699999999</v>
      </c>
      <c r="F1555" s="1">
        <v>1291878.04</v>
      </c>
      <c r="G1555" s="1">
        <v>473206.8</v>
      </c>
      <c r="H1555" s="1">
        <v>174155.95</v>
      </c>
      <c r="I1555" s="1">
        <v>725233.34</v>
      </c>
      <c r="J1555" s="1">
        <v>0</v>
      </c>
      <c r="K1555" s="1">
        <v>0</v>
      </c>
      <c r="L1555" s="1">
        <v>275879.59999999998</v>
      </c>
      <c r="M1555" s="1">
        <v>0</v>
      </c>
      <c r="N1555" s="1">
        <v>1607432.5</v>
      </c>
      <c r="O1555" s="1">
        <v>0</v>
      </c>
      <c r="P1555" s="1">
        <v>2745924.3</v>
      </c>
      <c r="Q1555" s="1">
        <v>2533577.25</v>
      </c>
      <c r="R1555" s="32">
        <v>161518.94</v>
      </c>
      <c r="S1555" s="1">
        <v>44188.04</v>
      </c>
      <c r="T1555" s="32">
        <v>188364.94</v>
      </c>
      <c r="U1555" s="31"/>
      <c r="V1555" s="2" t="s">
        <v>1292</v>
      </c>
      <c r="W1555" s="10">
        <v>10221359.700000001</v>
      </c>
      <c r="X1555" s="10">
        <v>1246890.4099999999</v>
      </c>
      <c r="Y1555" s="10">
        <v>455824.18</v>
      </c>
      <c r="Z1555" s="10">
        <v>175794.62</v>
      </c>
      <c r="AA1555" s="10">
        <v>704349.54</v>
      </c>
      <c r="AB1555" s="10">
        <v>0</v>
      </c>
      <c r="AC1555" s="10">
        <v>0</v>
      </c>
      <c r="AD1555" s="10">
        <v>256804.12</v>
      </c>
      <c r="AE1555" s="10">
        <v>0</v>
      </c>
      <c r="AF1555" s="10">
        <v>1536886.03</v>
      </c>
      <c r="AG1555" s="10">
        <v>0</v>
      </c>
      <c r="AH1555" s="10">
        <v>2652243.56</v>
      </c>
      <c r="AI1555" s="10">
        <v>2457893.42</v>
      </c>
      <c r="AJ1555" s="10">
        <v>511067.98</v>
      </c>
      <c r="AK1555" s="10">
        <v>30000</v>
      </c>
      <c r="AL1555" s="10">
        <v>193605.84</v>
      </c>
      <c r="AN1555" s="31">
        <f t="shared" si="737"/>
        <v>0</v>
      </c>
      <c r="AO1555" s="13">
        <f t="shared" si="738"/>
        <v>-349549.04</v>
      </c>
      <c r="AP1555" s="13">
        <f t="shared" si="739"/>
        <v>14188.04</v>
      </c>
      <c r="AQ1555" s="13">
        <f t="shared" si="740"/>
        <v>-5240.8999999999942</v>
      </c>
      <c r="AR1555" s="13">
        <f t="shared" si="741"/>
        <v>340601.9</v>
      </c>
    </row>
    <row r="1556" spans="1:44" x14ac:dyDescent="0.25">
      <c r="A1556" s="5">
        <f t="shared" ref="A1556:B1556" si="771">A1555+1</f>
        <v>1534</v>
      </c>
      <c r="B1556" s="26">
        <f t="shared" si="771"/>
        <v>299</v>
      </c>
      <c r="C1556" s="15" t="s">
        <v>60</v>
      </c>
      <c r="D1556" s="2" t="s">
        <v>1293</v>
      </c>
      <c r="E1556" s="30">
        <f t="shared" si="732"/>
        <v>4120598.99</v>
      </c>
      <c r="F1556" s="32">
        <v>1789665.11</v>
      </c>
      <c r="G1556" s="32">
        <v>971817.71</v>
      </c>
      <c r="H1556" s="32">
        <v>406133.19</v>
      </c>
      <c r="I1556" s="32">
        <v>601045.43999999994</v>
      </c>
      <c r="J1556" s="1">
        <v>0</v>
      </c>
      <c r="K1556" s="1">
        <v>0</v>
      </c>
      <c r="L1556" s="32">
        <v>102763.38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32">
        <v>153336.68</v>
      </c>
      <c r="S1556" s="32">
        <v>18926</v>
      </c>
      <c r="T1556" s="32">
        <v>76911.48000000001</v>
      </c>
      <c r="U1556" s="31"/>
      <c r="V1556" s="2" t="s">
        <v>1293</v>
      </c>
      <c r="W1556" s="10">
        <v>4067905.6999999997</v>
      </c>
      <c r="X1556" s="10">
        <v>1738242.51</v>
      </c>
      <c r="Y1556" s="10">
        <v>964146.47</v>
      </c>
      <c r="Z1556" s="10">
        <v>406280.25</v>
      </c>
      <c r="AA1556" s="10">
        <v>602830.81999999995</v>
      </c>
      <c r="AB1556" s="10">
        <v>0</v>
      </c>
      <c r="AC1556" s="10">
        <v>0</v>
      </c>
      <c r="AD1556" s="10">
        <v>95377.57</v>
      </c>
      <c r="AE1556" s="10">
        <v>0</v>
      </c>
      <c r="AF1556" s="10">
        <v>0</v>
      </c>
      <c r="AG1556" s="10">
        <v>0</v>
      </c>
      <c r="AH1556" s="10">
        <v>0</v>
      </c>
      <c r="AI1556" s="10">
        <v>0</v>
      </c>
      <c r="AJ1556" s="10">
        <v>153336.68</v>
      </c>
      <c r="AK1556" s="10">
        <v>30000</v>
      </c>
      <c r="AL1556" s="10">
        <v>77691.399999999994</v>
      </c>
      <c r="AN1556" s="31">
        <f t="shared" si="737"/>
        <v>52693.290000000503</v>
      </c>
      <c r="AO1556" s="13">
        <f t="shared" si="738"/>
        <v>0</v>
      </c>
      <c r="AP1556" s="13">
        <f t="shared" si="739"/>
        <v>-11074</v>
      </c>
      <c r="AQ1556" s="13">
        <f t="shared" si="740"/>
        <v>-779.9199999999837</v>
      </c>
      <c r="AR1556" s="13">
        <f t="shared" si="741"/>
        <v>64547.210000000487</v>
      </c>
    </row>
    <row r="1557" spans="1:44" x14ac:dyDescent="0.25">
      <c r="A1557" s="5">
        <f t="shared" ref="A1557:B1557" si="772">A1556+1</f>
        <v>1535</v>
      </c>
      <c r="B1557" s="26">
        <f t="shared" si="772"/>
        <v>300</v>
      </c>
      <c r="C1557" s="15" t="s">
        <v>60</v>
      </c>
      <c r="D1557" s="2" t="s">
        <v>1294</v>
      </c>
      <c r="E1557" s="30">
        <f t="shared" si="732"/>
        <v>5717069.46</v>
      </c>
      <c r="F1557" s="1">
        <v>1313144.68</v>
      </c>
      <c r="G1557" s="1">
        <v>480044.67</v>
      </c>
      <c r="H1557" s="1">
        <v>185135.58</v>
      </c>
      <c r="I1557" s="1">
        <v>741775.57</v>
      </c>
      <c r="J1557" s="1">
        <v>0</v>
      </c>
      <c r="K1557" s="1">
        <v>0</v>
      </c>
      <c r="L1557" s="1">
        <v>275686.13</v>
      </c>
      <c r="M1557" s="1">
        <v>0</v>
      </c>
      <c r="N1557" s="1">
        <v>0</v>
      </c>
      <c r="O1557" s="1">
        <v>0</v>
      </c>
      <c r="P1557" s="1">
        <v>0</v>
      </c>
      <c r="Q1557" s="1">
        <v>2588495.09</v>
      </c>
      <c r="R1557" s="32">
        <v>0</v>
      </c>
      <c r="S1557" s="1">
        <v>30000</v>
      </c>
      <c r="T1557" s="32">
        <v>102787.73999999999</v>
      </c>
      <c r="U1557" s="31"/>
      <c r="V1557" s="2" t="s">
        <v>1294</v>
      </c>
      <c r="W1557" s="10">
        <v>5717069.46</v>
      </c>
      <c r="X1557" s="10">
        <v>1245863.1000000001</v>
      </c>
      <c r="Y1557" s="10">
        <v>455448.63</v>
      </c>
      <c r="Z1557" s="10">
        <v>175649.79</v>
      </c>
      <c r="AA1557" s="10">
        <v>703769.22</v>
      </c>
      <c r="AB1557" s="10">
        <v>0</v>
      </c>
      <c r="AC1557" s="10">
        <v>0</v>
      </c>
      <c r="AD1557" s="10">
        <v>256592.53</v>
      </c>
      <c r="AE1557" s="10">
        <v>0</v>
      </c>
      <c r="AF1557" s="10">
        <v>0</v>
      </c>
      <c r="AG1557" s="10">
        <v>0</v>
      </c>
      <c r="AH1557" s="10">
        <v>0</v>
      </c>
      <c r="AI1557" s="10">
        <v>2455868.4</v>
      </c>
      <c r="AJ1557" s="10">
        <v>285853.46999999997</v>
      </c>
      <c r="AK1557" s="10">
        <v>30000</v>
      </c>
      <c r="AL1557" s="10">
        <v>108024.32000000001</v>
      </c>
      <c r="AN1557" s="31">
        <f t="shared" si="737"/>
        <v>0</v>
      </c>
      <c r="AO1557" s="13">
        <f t="shared" si="738"/>
        <v>-285853.46999999997</v>
      </c>
      <c r="AP1557" s="13">
        <f t="shared" si="739"/>
        <v>0</v>
      </c>
      <c r="AQ1557" s="13">
        <f t="shared" si="740"/>
        <v>-5236.5800000000163</v>
      </c>
      <c r="AR1557" s="13">
        <f t="shared" si="741"/>
        <v>291090.05</v>
      </c>
    </row>
    <row r="1558" spans="1:44" x14ac:dyDescent="0.25">
      <c r="A1558" s="5">
        <f t="shared" ref="A1558:B1558" si="773">A1557+1</f>
        <v>1536</v>
      </c>
      <c r="B1558" s="26">
        <f t="shared" si="773"/>
        <v>301</v>
      </c>
      <c r="C1558" s="15" t="s">
        <v>60</v>
      </c>
      <c r="D1558" s="2" t="s">
        <v>1295</v>
      </c>
      <c r="E1558" s="30">
        <f t="shared" si="732"/>
        <v>6940089.6000000006</v>
      </c>
      <c r="F1558" s="1">
        <v>1572640.04</v>
      </c>
      <c r="G1558" s="1">
        <v>574568.27</v>
      </c>
      <c r="H1558" s="1">
        <v>213118.73</v>
      </c>
      <c r="I1558" s="1">
        <v>882496.28</v>
      </c>
      <c r="J1558" s="1">
        <v>0</v>
      </c>
      <c r="K1558" s="1">
        <v>0</v>
      </c>
      <c r="L1558" s="1">
        <v>334973.21000000002</v>
      </c>
      <c r="M1558" s="1">
        <v>0</v>
      </c>
      <c r="N1558" s="1">
        <v>0</v>
      </c>
      <c r="O1558" s="1">
        <v>0</v>
      </c>
      <c r="P1558" s="1">
        <v>0</v>
      </c>
      <c r="Q1558" s="1">
        <v>3090152.45</v>
      </c>
      <c r="R1558" s="32">
        <v>102560.12</v>
      </c>
      <c r="S1558" s="1">
        <v>44681.82</v>
      </c>
      <c r="T1558" s="32">
        <v>124898.68000000001</v>
      </c>
      <c r="U1558" s="31"/>
      <c r="V1558" s="2" t="s">
        <v>1295</v>
      </c>
      <c r="W1558" s="10">
        <v>6940089.6000000006</v>
      </c>
      <c r="X1558" s="10">
        <v>1513863.84</v>
      </c>
      <c r="Y1558" s="10">
        <v>553421.32999999996</v>
      </c>
      <c r="Z1558" s="10">
        <v>213434.25</v>
      </c>
      <c r="AA1558" s="10">
        <v>855158.79</v>
      </c>
      <c r="AB1558" s="10">
        <v>0</v>
      </c>
      <c r="AC1558" s="10">
        <v>0</v>
      </c>
      <c r="AD1558" s="10">
        <v>311788.79999999999</v>
      </c>
      <c r="AE1558" s="10">
        <v>0</v>
      </c>
      <c r="AF1558" s="10">
        <v>0</v>
      </c>
      <c r="AG1558" s="10">
        <v>0</v>
      </c>
      <c r="AH1558" s="10">
        <v>0</v>
      </c>
      <c r="AI1558" s="10">
        <v>2984156.39</v>
      </c>
      <c r="AJ1558" s="10">
        <v>347004.48</v>
      </c>
      <c r="AK1558" s="10">
        <v>30000</v>
      </c>
      <c r="AL1558" s="10">
        <v>131261.72</v>
      </c>
      <c r="AN1558" s="31">
        <f t="shared" si="737"/>
        <v>0</v>
      </c>
      <c r="AO1558" s="13">
        <f t="shared" si="738"/>
        <v>-244444.36</v>
      </c>
      <c r="AP1558" s="13">
        <f t="shared" si="739"/>
        <v>14681.82</v>
      </c>
      <c r="AQ1558" s="13">
        <f t="shared" si="740"/>
        <v>-6363.0399999999936</v>
      </c>
      <c r="AR1558" s="13">
        <f t="shared" si="741"/>
        <v>236125.57999999996</v>
      </c>
    </row>
    <row r="1559" spans="1:44" x14ac:dyDescent="0.25">
      <c r="A1559" s="5">
        <f t="shared" ref="A1559:B1559" si="774">A1558+1</f>
        <v>1537</v>
      </c>
      <c r="B1559" s="26">
        <f t="shared" si="774"/>
        <v>302</v>
      </c>
      <c r="C1559" s="15" t="s">
        <v>60</v>
      </c>
      <c r="D1559" s="2" t="s">
        <v>1296</v>
      </c>
      <c r="E1559" s="30">
        <f t="shared" si="732"/>
        <v>6780309.6699999999</v>
      </c>
      <c r="F1559" s="32">
        <v>2074293.9</v>
      </c>
      <c r="G1559" s="32">
        <v>1129697.8700000001</v>
      </c>
      <c r="H1559" s="32">
        <v>472228.79</v>
      </c>
      <c r="I1559" s="32">
        <v>699764.65</v>
      </c>
      <c r="J1559" s="1">
        <v>0</v>
      </c>
      <c r="K1559" s="1">
        <v>0</v>
      </c>
      <c r="L1559" s="32">
        <v>118699.77</v>
      </c>
      <c r="M1559" s="1">
        <v>0</v>
      </c>
      <c r="N1559" s="32">
        <v>1933919.83</v>
      </c>
      <c r="O1559" s="1">
        <v>0</v>
      </c>
      <c r="P1559" s="1">
        <v>0</v>
      </c>
      <c r="Q1559" s="1">
        <v>0</v>
      </c>
      <c r="R1559" s="32">
        <v>192887.39999999997</v>
      </c>
      <c r="S1559" s="32">
        <v>30000</v>
      </c>
      <c r="T1559" s="32">
        <v>128817.46</v>
      </c>
      <c r="U1559" s="31"/>
      <c r="V1559" s="2" t="s">
        <v>1296</v>
      </c>
      <c r="W1559" s="10">
        <v>6634181.6000000006</v>
      </c>
      <c r="X1559" s="10">
        <v>2013548.4</v>
      </c>
      <c r="Y1559" s="10">
        <v>1116849.6599999999</v>
      </c>
      <c r="Z1559" s="10">
        <v>470627.64</v>
      </c>
      <c r="AA1559" s="10">
        <v>698308.24</v>
      </c>
      <c r="AB1559" s="10">
        <v>0</v>
      </c>
      <c r="AC1559" s="10">
        <v>0</v>
      </c>
      <c r="AD1559" s="10">
        <v>110483.65</v>
      </c>
      <c r="AE1559" s="10">
        <v>0</v>
      </c>
      <c r="AF1559" s="10">
        <v>1873250.75</v>
      </c>
      <c r="AG1559" s="10">
        <v>0</v>
      </c>
      <c r="AH1559" s="10">
        <v>0</v>
      </c>
      <c r="AI1559" s="10">
        <v>0</v>
      </c>
      <c r="AJ1559" s="10">
        <v>192887.39999999997</v>
      </c>
      <c r="AK1559" s="10">
        <v>30000</v>
      </c>
      <c r="AL1559" s="10">
        <v>128225.85999999999</v>
      </c>
      <c r="AN1559" s="31">
        <f t="shared" si="737"/>
        <v>146128.06999999937</v>
      </c>
      <c r="AO1559" s="13">
        <f t="shared" si="738"/>
        <v>0</v>
      </c>
      <c r="AP1559" s="13">
        <f t="shared" si="739"/>
        <v>0</v>
      </c>
      <c r="AQ1559" s="13">
        <f t="shared" si="740"/>
        <v>591.60000000002037</v>
      </c>
      <c r="AR1559" s="13">
        <f t="shared" si="741"/>
        <v>145536.46999999933</v>
      </c>
    </row>
    <row r="1560" spans="1:44" x14ac:dyDescent="0.25">
      <c r="A1560" s="5">
        <f t="shared" ref="A1560:B1560" si="775">A1559+1</f>
        <v>1538</v>
      </c>
      <c r="B1560" s="26">
        <f t="shared" si="775"/>
        <v>303</v>
      </c>
      <c r="C1560" s="15" t="s">
        <v>60</v>
      </c>
      <c r="D1560" s="2" t="s">
        <v>1297</v>
      </c>
      <c r="E1560" s="30">
        <f t="shared" si="732"/>
        <v>6763081.620000001</v>
      </c>
      <c r="F1560" s="32">
        <v>2068866.75</v>
      </c>
      <c r="G1560" s="32">
        <v>1126680.05</v>
      </c>
      <c r="H1560" s="32">
        <v>470879.24</v>
      </c>
      <c r="I1560" s="32">
        <v>697871.4</v>
      </c>
      <c r="J1560" s="1">
        <v>0</v>
      </c>
      <c r="K1560" s="1">
        <v>0</v>
      </c>
      <c r="L1560" s="32">
        <v>118396.82</v>
      </c>
      <c r="M1560" s="1">
        <v>0</v>
      </c>
      <c r="N1560" s="32">
        <v>1928797.17</v>
      </c>
      <c r="O1560" s="1">
        <v>0</v>
      </c>
      <c r="P1560" s="1">
        <v>0</v>
      </c>
      <c r="Q1560" s="1">
        <v>0</v>
      </c>
      <c r="R1560" s="32">
        <v>193117.49</v>
      </c>
      <c r="S1560" s="32">
        <v>30000</v>
      </c>
      <c r="T1560" s="32">
        <v>128472.69999999998</v>
      </c>
      <c r="U1560" s="31"/>
      <c r="V1560" s="2" t="s">
        <v>1297</v>
      </c>
      <c r="W1560" s="10">
        <v>6618045.0300000003</v>
      </c>
      <c r="X1560" s="10">
        <v>2008408.25</v>
      </c>
      <c r="Y1560" s="10">
        <v>1113998.6000000001</v>
      </c>
      <c r="Z1560" s="10">
        <v>469426.23</v>
      </c>
      <c r="AA1560" s="10">
        <v>696525.6</v>
      </c>
      <c r="AB1560" s="10">
        <v>0</v>
      </c>
      <c r="AC1560" s="10">
        <v>0</v>
      </c>
      <c r="AD1560" s="10">
        <v>110201.58</v>
      </c>
      <c r="AE1560" s="10">
        <v>0</v>
      </c>
      <c r="AF1560" s="10">
        <v>1868468.74</v>
      </c>
      <c r="AG1560" s="10">
        <v>0</v>
      </c>
      <c r="AH1560" s="10">
        <v>0</v>
      </c>
      <c r="AI1560" s="10">
        <v>0</v>
      </c>
      <c r="AJ1560" s="10">
        <v>193117.49</v>
      </c>
      <c r="AK1560" s="10">
        <v>30000</v>
      </c>
      <c r="AL1560" s="10">
        <v>127898.54000000001</v>
      </c>
      <c r="AN1560" s="31">
        <f t="shared" si="737"/>
        <v>145036.59000000078</v>
      </c>
      <c r="AO1560" s="13">
        <f t="shared" si="738"/>
        <v>0</v>
      </c>
      <c r="AP1560" s="13">
        <f t="shared" si="739"/>
        <v>0</v>
      </c>
      <c r="AQ1560" s="13">
        <f t="shared" si="740"/>
        <v>574.15999999997439</v>
      </c>
      <c r="AR1560" s="13">
        <f t="shared" si="741"/>
        <v>144462.43000000081</v>
      </c>
    </row>
    <row r="1561" spans="1:44" x14ac:dyDescent="0.25">
      <c r="A1561" s="5">
        <f t="shared" ref="A1561:B1561" si="776">A1560+1</f>
        <v>1539</v>
      </c>
      <c r="B1561" s="26">
        <f t="shared" si="776"/>
        <v>304</v>
      </c>
      <c r="C1561" s="15" t="s">
        <v>60</v>
      </c>
      <c r="D1561" s="2" t="s">
        <v>1298</v>
      </c>
      <c r="E1561" s="30">
        <f t="shared" si="732"/>
        <v>22536407.57</v>
      </c>
      <c r="F1561" s="32">
        <v>3499156.45</v>
      </c>
      <c r="G1561" s="32">
        <v>2031323.55</v>
      </c>
      <c r="H1561" s="1">
        <v>0</v>
      </c>
      <c r="I1561" s="32">
        <v>838988.23</v>
      </c>
      <c r="J1561" s="1">
        <v>0</v>
      </c>
      <c r="K1561" s="1">
        <v>0</v>
      </c>
      <c r="L1561" s="32">
        <v>218661.01</v>
      </c>
      <c r="M1561" s="1">
        <v>0</v>
      </c>
      <c r="N1561" s="32">
        <v>1650402.79</v>
      </c>
      <c r="O1561" s="1">
        <v>0</v>
      </c>
      <c r="P1561" s="32">
        <v>10925724.810000001</v>
      </c>
      <c r="Q1561" s="32">
        <v>2365921.7200000002</v>
      </c>
      <c r="R1561" s="32">
        <v>500564.30000000005</v>
      </c>
      <c r="S1561" s="32">
        <v>71382.570000000007</v>
      </c>
      <c r="T1561" s="32">
        <v>434282.14</v>
      </c>
      <c r="U1561" s="31"/>
      <c r="V1561" s="2" t="s">
        <v>1298</v>
      </c>
      <c r="W1561" s="10">
        <v>21882718.669999998</v>
      </c>
      <c r="X1561" s="10">
        <v>3402605.16</v>
      </c>
      <c r="Y1561" s="10">
        <v>2012272.47</v>
      </c>
      <c r="Z1561" s="10">
        <v>0</v>
      </c>
      <c r="AA1561" s="10">
        <v>865945.75</v>
      </c>
      <c r="AB1561" s="10">
        <v>0</v>
      </c>
      <c r="AC1561" s="10">
        <v>0</v>
      </c>
      <c r="AD1561" s="10">
        <v>203684.66</v>
      </c>
      <c r="AE1561" s="10">
        <v>0</v>
      </c>
      <c r="AF1561" s="10">
        <v>1487885.5</v>
      </c>
      <c r="AG1561" s="10">
        <v>0</v>
      </c>
      <c r="AH1561" s="10">
        <v>10501980.029999999</v>
      </c>
      <c r="AI1561" s="10">
        <v>2392703.7000000002</v>
      </c>
      <c r="AJ1561" s="10">
        <v>559782.69999999995</v>
      </c>
      <c r="AK1561" s="10">
        <v>30000</v>
      </c>
      <c r="AL1561" s="10">
        <v>425858.7</v>
      </c>
      <c r="AN1561" s="31">
        <f t="shared" si="737"/>
        <v>653688.90000000224</v>
      </c>
      <c r="AO1561" s="13">
        <f t="shared" si="738"/>
        <v>-59218.399999999907</v>
      </c>
      <c r="AP1561" s="13">
        <f t="shared" si="739"/>
        <v>41382.570000000007</v>
      </c>
      <c r="AQ1561" s="13">
        <f t="shared" si="740"/>
        <v>8423.4400000000023</v>
      </c>
      <c r="AR1561" s="13">
        <f t="shared" si="741"/>
        <v>663101.29000000213</v>
      </c>
    </row>
    <row r="1562" spans="1:44" x14ac:dyDescent="0.25">
      <c r="A1562" s="5">
        <f t="shared" ref="A1562:B1562" si="777">A1561+1</f>
        <v>1540</v>
      </c>
      <c r="B1562" s="26">
        <f t="shared" si="777"/>
        <v>305</v>
      </c>
      <c r="C1562" s="15" t="s">
        <v>60</v>
      </c>
      <c r="D1562" s="2" t="s">
        <v>1299</v>
      </c>
      <c r="E1562" s="30">
        <f t="shared" si="732"/>
        <v>1650379.96</v>
      </c>
      <c r="F1562" s="1">
        <v>1566655.82</v>
      </c>
      <c r="G1562" s="1">
        <v>0</v>
      </c>
      <c r="H1562" s="1">
        <v>0</v>
      </c>
      <c r="I1562" s="1"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32">
        <v>22966.92</v>
      </c>
      <c r="S1562" s="1">
        <v>30000</v>
      </c>
      <c r="T1562" s="32">
        <v>30757.22</v>
      </c>
      <c r="U1562" s="31"/>
      <c r="V1562" s="2" t="s">
        <v>1299</v>
      </c>
      <c r="W1562" s="10">
        <v>1667375.21</v>
      </c>
      <c r="X1562" s="10">
        <v>1507103.74</v>
      </c>
      <c r="Y1562" s="10">
        <v>0</v>
      </c>
      <c r="Z1562" s="10">
        <v>0</v>
      </c>
      <c r="AA1562" s="10">
        <v>0</v>
      </c>
      <c r="AB1562" s="10">
        <v>0</v>
      </c>
      <c r="AC1562" s="10">
        <v>0</v>
      </c>
      <c r="AD1562" s="10">
        <v>0</v>
      </c>
      <c r="AE1562" s="10">
        <v>0</v>
      </c>
      <c r="AF1562" s="10">
        <v>0</v>
      </c>
      <c r="AG1562" s="10">
        <v>0</v>
      </c>
      <c r="AH1562" s="10">
        <v>0</v>
      </c>
      <c r="AI1562" s="10">
        <v>0</v>
      </c>
      <c r="AJ1562" s="10">
        <v>99514.25</v>
      </c>
      <c r="AK1562" s="10">
        <v>30000</v>
      </c>
      <c r="AL1562" s="10">
        <v>30757.22</v>
      </c>
      <c r="AN1562" s="31">
        <f t="shared" si="737"/>
        <v>-16995.25</v>
      </c>
      <c r="AO1562" s="13">
        <f t="shared" si="738"/>
        <v>-76547.33</v>
      </c>
      <c r="AP1562" s="13">
        <f t="shared" si="739"/>
        <v>0</v>
      </c>
      <c r="AQ1562" s="13">
        <f t="shared" si="740"/>
        <v>0</v>
      </c>
      <c r="AR1562" s="13">
        <f t="shared" si="741"/>
        <v>59552.08</v>
      </c>
    </row>
    <row r="1563" spans="1:44" x14ac:dyDescent="0.25">
      <c r="A1563" s="5">
        <f t="shared" ref="A1563:B1563" si="778">A1562+1</f>
        <v>1541</v>
      </c>
      <c r="B1563" s="26">
        <f t="shared" si="778"/>
        <v>306</v>
      </c>
      <c r="C1563" s="15" t="s">
        <v>60</v>
      </c>
      <c r="D1563" s="2" t="s">
        <v>1300</v>
      </c>
      <c r="E1563" s="30">
        <f t="shared" si="732"/>
        <v>6957973.790000001</v>
      </c>
      <c r="F1563" s="32">
        <v>2130084.16</v>
      </c>
      <c r="G1563" s="32">
        <v>1160639.48</v>
      </c>
      <c r="H1563" s="32">
        <v>485221.76</v>
      </c>
      <c r="I1563" s="32">
        <v>719107.95</v>
      </c>
      <c r="J1563" s="1">
        <v>0</v>
      </c>
      <c r="K1563" s="1">
        <v>0</v>
      </c>
      <c r="L1563" s="32">
        <v>121823.87</v>
      </c>
      <c r="M1563" s="1">
        <v>0</v>
      </c>
      <c r="N1563" s="32">
        <v>1985789.32</v>
      </c>
      <c r="O1563" s="1">
        <v>0</v>
      </c>
      <c r="P1563" s="1">
        <v>0</v>
      </c>
      <c r="Q1563" s="1">
        <v>0</v>
      </c>
      <c r="R1563" s="32">
        <v>193002.25</v>
      </c>
      <c r="S1563" s="32">
        <v>30000</v>
      </c>
      <c r="T1563" s="32">
        <v>132305</v>
      </c>
      <c r="U1563" s="31"/>
      <c r="V1563" s="2" t="s">
        <v>1300</v>
      </c>
      <c r="W1563" s="10">
        <v>6803077.3599999994</v>
      </c>
      <c r="X1563" s="10">
        <v>2066556.18</v>
      </c>
      <c r="Y1563" s="10">
        <v>1146251.3700000001</v>
      </c>
      <c r="Z1563" s="10">
        <v>483017.16</v>
      </c>
      <c r="AA1563" s="10">
        <v>716691.59</v>
      </c>
      <c r="AB1563" s="10">
        <v>0</v>
      </c>
      <c r="AC1563" s="10">
        <v>0</v>
      </c>
      <c r="AD1563" s="10">
        <v>113392.18</v>
      </c>
      <c r="AE1563" s="10">
        <v>0</v>
      </c>
      <c r="AF1563" s="10">
        <v>1922565.13</v>
      </c>
      <c r="AG1563" s="10">
        <v>0</v>
      </c>
      <c r="AH1563" s="10">
        <v>0</v>
      </c>
      <c r="AI1563" s="10">
        <v>0</v>
      </c>
      <c r="AJ1563" s="10">
        <v>193002.25</v>
      </c>
      <c r="AK1563" s="10">
        <v>30000</v>
      </c>
      <c r="AL1563" s="10">
        <v>131601.5</v>
      </c>
      <c r="AN1563" s="31">
        <f t="shared" si="737"/>
        <v>154896.43000000156</v>
      </c>
      <c r="AO1563" s="13">
        <f t="shared" si="738"/>
        <v>0</v>
      </c>
      <c r="AP1563" s="13">
        <f t="shared" si="739"/>
        <v>0</v>
      </c>
      <c r="AQ1563" s="13">
        <f t="shared" si="740"/>
        <v>703.5</v>
      </c>
      <c r="AR1563" s="13">
        <f t="shared" si="741"/>
        <v>154192.93000000156</v>
      </c>
    </row>
    <row r="1564" spans="1:44" x14ac:dyDescent="0.25">
      <c r="A1564" s="5">
        <f t="shared" ref="A1564:B1564" si="779">A1563+1</f>
        <v>1542</v>
      </c>
      <c r="B1564" s="26">
        <f t="shared" si="779"/>
        <v>307</v>
      </c>
      <c r="C1564" s="15" t="s">
        <v>60</v>
      </c>
      <c r="D1564" s="2" t="s">
        <v>1301</v>
      </c>
      <c r="E1564" s="30">
        <f t="shared" si="732"/>
        <v>10971945.109999999</v>
      </c>
      <c r="F1564" s="32">
        <v>3387723.19</v>
      </c>
      <c r="G1564" s="32">
        <v>1852404.46</v>
      </c>
      <c r="H1564" s="32">
        <v>775596.99</v>
      </c>
      <c r="I1564" s="32">
        <v>1151838.8899999999</v>
      </c>
      <c r="J1564" s="1">
        <v>0</v>
      </c>
      <c r="K1564" s="1">
        <v>0</v>
      </c>
      <c r="L1564" s="32">
        <v>192385.53</v>
      </c>
      <c r="M1564" s="1">
        <v>0</v>
      </c>
      <c r="N1564" s="32">
        <v>3144408.3</v>
      </c>
      <c r="O1564" s="1">
        <v>0</v>
      </c>
      <c r="P1564" s="1">
        <v>0</v>
      </c>
      <c r="Q1564" s="1">
        <v>0</v>
      </c>
      <c r="R1564" s="32">
        <v>225910.33000000002</v>
      </c>
      <c r="S1564" s="32">
        <v>31217</v>
      </c>
      <c r="T1564" s="32">
        <v>210460.41999999998</v>
      </c>
      <c r="U1564" s="31"/>
      <c r="V1564" s="2" t="s">
        <v>1301</v>
      </c>
      <c r="W1564" s="10">
        <v>10649258.18</v>
      </c>
      <c r="X1564" s="10">
        <v>3264162.93</v>
      </c>
      <c r="Y1564" s="10">
        <v>1810524.8</v>
      </c>
      <c r="Z1564" s="10">
        <v>762934.37</v>
      </c>
      <c r="AA1564" s="10">
        <v>1132027.3400000001</v>
      </c>
      <c r="AB1564" s="10">
        <v>0</v>
      </c>
      <c r="AC1564" s="10">
        <v>0</v>
      </c>
      <c r="AD1564" s="10">
        <v>179105.01</v>
      </c>
      <c r="AE1564" s="10">
        <v>0</v>
      </c>
      <c r="AF1564" s="10">
        <v>3036726.46</v>
      </c>
      <c r="AG1564" s="10">
        <v>0</v>
      </c>
      <c r="AH1564" s="10">
        <v>0</v>
      </c>
      <c r="AI1564" s="10">
        <v>0</v>
      </c>
      <c r="AJ1564" s="10">
        <v>225910.33000000002</v>
      </c>
      <c r="AK1564" s="10">
        <v>30000</v>
      </c>
      <c r="AL1564" s="10">
        <v>207866.94</v>
      </c>
      <c r="AN1564" s="31">
        <f t="shared" si="737"/>
        <v>322686.9299999997</v>
      </c>
      <c r="AO1564" s="13">
        <f t="shared" si="738"/>
        <v>0</v>
      </c>
      <c r="AP1564" s="13">
        <f t="shared" si="739"/>
        <v>1217</v>
      </c>
      <c r="AQ1564" s="13">
        <f t="shared" si="740"/>
        <v>2593.4799999999814</v>
      </c>
      <c r="AR1564" s="13">
        <f t="shared" si="741"/>
        <v>318876.44999999972</v>
      </c>
    </row>
    <row r="1565" spans="1:44" x14ac:dyDescent="0.25">
      <c r="A1565" s="5">
        <f t="shared" ref="A1565:B1565" si="780">A1564+1</f>
        <v>1543</v>
      </c>
      <c r="B1565" s="26">
        <f t="shared" si="780"/>
        <v>308</v>
      </c>
      <c r="C1565" s="15" t="s">
        <v>60</v>
      </c>
      <c r="D1565" s="2" t="s">
        <v>1302</v>
      </c>
      <c r="E1565" s="30">
        <f t="shared" si="732"/>
        <v>10710994.18</v>
      </c>
      <c r="F1565" s="32">
        <v>3306037.37</v>
      </c>
      <c r="G1565" s="32">
        <v>1807159.28</v>
      </c>
      <c r="H1565" s="32">
        <v>756548.53</v>
      </c>
      <c r="I1565" s="32">
        <v>1123602.68</v>
      </c>
      <c r="J1565" s="1">
        <v>0</v>
      </c>
      <c r="K1565" s="1">
        <v>0</v>
      </c>
      <c r="L1565" s="32">
        <v>187803.84</v>
      </c>
      <c r="M1565" s="1">
        <v>0</v>
      </c>
      <c r="N1565" s="32">
        <v>3069030.23</v>
      </c>
      <c r="O1565" s="1">
        <v>0</v>
      </c>
      <c r="P1565" s="1">
        <v>0</v>
      </c>
      <c r="Q1565" s="1">
        <v>0</v>
      </c>
      <c r="R1565" s="32">
        <v>224632.93</v>
      </c>
      <c r="S1565" s="32">
        <v>30821</v>
      </c>
      <c r="T1565" s="32">
        <v>205358.32</v>
      </c>
      <c r="U1565" s="31"/>
      <c r="V1565" s="2" t="s">
        <v>1302</v>
      </c>
      <c r="W1565" s="10">
        <v>10400077.410000002</v>
      </c>
      <c r="X1565" s="10">
        <v>3186305.74</v>
      </c>
      <c r="Y1565" s="10">
        <v>1767339.95</v>
      </c>
      <c r="Z1565" s="10">
        <v>744736.78</v>
      </c>
      <c r="AA1565" s="10">
        <v>1105026.08</v>
      </c>
      <c r="AB1565" s="10">
        <v>0</v>
      </c>
      <c r="AC1565" s="10">
        <v>0</v>
      </c>
      <c r="AD1565" s="10">
        <v>174832.97</v>
      </c>
      <c r="AE1565" s="10">
        <v>0</v>
      </c>
      <c r="AF1565" s="10">
        <v>2964294.08</v>
      </c>
      <c r="AG1565" s="10">
        <v>0</v>
      </c>
      <c r="AH1565" s="10">
        <v>0</v>
      </c>
      <c r="AI1565" s="10">
        <v>0</v>
      </c>
      <c r="AJ1565" s="10">
        <v>224632.93</v>
      </c>
      <c r="AK1565" s="10">
        <v>30000</v>
      </c>
      <c r="AL1565" s="10">
        <v>202908.88</v>
      </c>
      <c r="AN1565" s="31">
        <f t="shared" si="737"/>
        <v>310916.76999999769</v>
      </c>
      <c r="AO1565" s="13">
        <f t="shared" si="738"/>
        <v>0</v>
      </c>
      <c r="AP1565" s="13">
        <f t="shared" si="739"/>
        <v>821</v>
      </c>
      <c r="AQ1565" s="13">
        <f t="shared" si="740"/>
        <v>2449.4400000000023</v>
      </c>
      <c r="AR1565" s="13">
        <f t="shared" si="741"/>
        <v>307646.32999999769</v>
      </c>
    </row>
    <row r="1566" spans="1:44" x14ac:dyDescent="0.25">
      <c r="A1566" s="5">
        <f t="shared" ref="A1566:B1566" si="781">A1565+1</f>
        <v>1544</v>
      </c>
      <c r="B1566" s="26">
        <f t="shared" si="781"/>
        <v>309</v>
      </c>
      <c r="C1566" s="15" t="s">
        <v>60</v>
      </c>
      <c r="D1566" s="2" t="s">
        <v>1303</v>
      </c>
      <c r="E1566" s="30">
        <f t="shared" si="732"/>
        <v>5837635.0299999993</v>
      </c>
      <c r="F1566" s="1">
        <v>872070.82</v>
      </c>
      <c r="G1566" s="1">
        <v>305656.08</v>
      </c>
      <c r="H1566" s="1">
        <v>115734.78</v>
      </c>
      <c r="I1566" s="1">
        <v>488376.36</v>
      </c>
      <c r="J1566" s="1">
        <v>0</v>
      </c>
      <c r="K1566" s="1">
        <v>0</v>
      </c>
      <c r="L1566" s="1">
        <v>187605.3</v>
      </c>
      <c r="M1566" s="1">
        <v>0</v>
      </c>
      <c r="N1566" s="1">
        <v>0</v>
      </c>
      <c r="O1566" s="1">
        <v>0</v>
      </c>
      <c r="P1566" s="1">
        <v>1860832.65</v>
      </c>
      <c r="Q1566" s="1">
        <v>1711547.76</v>
      </c>
      <c r="R1566" s="32">
        <v>145295.06</v>
      </c>
      <c r="S1566" s="1">
        <v>43764.7</v>
      </c>
      <c r="T1566" s="32">
        <v>106751.52</v>
      </c>
      <c r="U1566" s="31"/>
      <c r="V1566" s="2" t="s">
        <v>1303</v>
      </c>
      <c r="W1566" s="10">
        <v>5837635.0299999993</v>
      </c>
      <c r="X1566" s="10">
        <v>847818.71</v>
      </c>
      <c r="Y1566" s="10">
        <v>309936.05</v>
      </c>
      <c r="Z1566" s="10">
        <v>119530.93</v>
      </c>
      <c r="AA1566" s="10">
        <v>478919.97</v>
      </c>
      <c r="AB1566" s="10">
        <v>0</v>
      </c>
      <c r="AC1566" s="10">
        <v>0</v>
      </c>
      <c r="AD1566" s="10">
        <v>174613.04</v>
      </c>
      <c r="AE1566" s="10">
        <v>0</v>
      </c>
      <c r="AF1566" s="10">
        <v>0</v>
      </c>
      <c r="AG1566" s="10">
        <v>0</v>
      </c>
      <c r="AH1566" s="10">
        <v>1803383.61</v>
      </c>
      <c r="AI1566" s="10">
        <v>1671235.91</v>
      </c>
      <c r="AJ1566" s="10">
        <v>291881.75</v>
      </c>
      <c r="AK1566" s="10">
        <v>30000</v>
      </c>
      <c r="AL1566" s="10">
        <v>110315.06</v>
      </c>
      <c r="AN1566" s="31">
        <f t="shared" si="737"/>
        <v>0</v>
      </c>
      <c r="AO1566" s="13">
        <f t="shared" si="738"/>
        <v>-146586.69</v>
      </c>
      <c r="AP1566" s="13">
        <f t="shared" si="739"/>
        <v>13764.699999999997</v>
      </c>
      <c r="AQ1566" s="13">
        <f t="shared" si="740"/>
        <v>-3563.5399999999936</v>
      </c>
      <c r="AR1566" s="13">
        <f t="shared" si="741"/>
        <v>136385.52999999997</v>
      </c>
    </row>
    <row r="1567" spans="1:44" x14ac:dyDescent="0.25">
      <c r="A1567" s="5">
        <f t="shared" ref="A1567:B1567" si="782">A1566+1</f>
        <v>1545</v>
      </c>
      <c r="B1567" s="26">
        <f t="shared" si="782"/>
        <v>310</v>
      </c>
      <c r="C1567" s="15" t="s">
        <v>60</v>
      </c>
      <c r="D1567" s="2" t="s">
        <v>266</v>
      </c>
      <c r="E1567" s="30">
        <f t="shared" si="732"/>
        <v>5504763.2600000007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2736427.82</v>
      </c>
      <c r="Q1567" s="1">
        <v>2525173.2400000002</v>
      </c>
      <c r="R1567" s="32">
        <v>94928.34</v>
      </c>
      <c r="S1567" s="1">
        <v>44243.360000000001</v>
      </c>
      <c r="T1567" s="32">
        <v>103990.5</v>
      </c>
      <c r="U1567" s="31"/>
      <c r="V1567" s="2" t="s">
        <v>266</v>
      </c>
      <c r="W1567" s="10">
        <v>5504763.2599999998</v>
      </c>
      <c r="X1567" s="10">
        <v>0</v>
      </c>
      <c r="Y1567" s="10">
        <v>0</v>
      </c>
      <c r="Z1567" s="10">
        <v>0</v>
      </c>
      <c r="AA1567" s="10">
        <v>0</v>
      </c>
      <c r="AB1567" s="10">
        <v>0</v>
      </c>
      <c r="AC1567" s="10">
        <v>0</v>
      </c>
      <c r="AD1567" s="10">
        <v>0</v>
      </c>
      <c r="AE1567" s="10">
        <v>0</v>
      </c>
      <c r="AF1567" s="10">
        <v>0</v>
      </c>
      <c r="AG1567" s="10">
        <v>0</v>
      </c>
      <c r="AH1567" s="10">
        <v>2644664.69</v>
      </c>
      <c r="AI1567" s="10">
        <v>2450869.91</v>
      </c>
      <c r="AJ1567" s="10">
        <v>275238.15999999997</v>
      </c>
      <c r="AK1567" s="10">
        <v>30000</v>
      </c>
      <c r="AL1567" s="10">
        <v>103990.5</v>
      </c>
      <c r="AN1567" s="31">
        <f t="shared" si="737"/>
        <v>0</v>
      </c>
      <c r="AO1567" s="13">
        <f t="shared" si="738"/>
        <v>-180309.81999999998</v>
      </c>
      <c r="AP1567" s="13">
        <f t="shared" si="739"/>
        <v>14243.36</v>
      </c>
      <c r="AQ1567" s="13">
        <f t="shared" si="740"/>
        <v>0</v>
      </c>
      <c r="AR1567" s="13">
        <f t="shared" si="741"/>
        <v>166066.45999999996</v>
      </c>
    </row>
    <row r="1568" spans="1:44" x14ac:dyDescent="0.25">
      <c r="A1568" s="5">
        <f t="shared" ref="A1568:B1568" si="783">A1567+1</f>
        <v>1546</v>
      </c>
      <c r="B1568" s="26">
        <f t="shared" si="783"/>
        <v>311</v>
      </c>
      <c r="C1568" s="15" t="s">
        <v>60</v>
      </c>
      <c r="D1568" s="2" t="s">
        <v>1304</v>
      </c>
      <c r="E1568" s="30">
        <f t="shared" si="732"/>
        <v>10289736.929999998</v>
      </c>
      <c r="F1568" s="1">
        <v>1300516.1200000001</v>
      </c>
      <c r="G1568" s="1">
        <v>461752.44</v>
      </c>
      <c r="H1568" s="1">
        <v>175196.15</v>
      </c>
      <c r="I1568" s="1">
        <v>730035.24</v>
      </c>
      <c r="J1568" s="1">
        <v>0</v>
      </c>
      <c r="K1568" s="1">
        <v>0</v>
      </c>
      <c r="L1568" s="1">
        <v>277730.56</v>
      </c>
      <c r="M1568" s="1">
        <v>0</v>
      </c>
      <c r="N1568" s="1">
        <v>1577411.69</v>
      </c>
      <c r="O1568" s="1">
        <v>0</v>
      </c>
      <c r="P1568" s="1">
        <v>2762159.48</v>
      </c>
      <c r="Q1568" s="1">
        <v>2549041.69</v>
      </c>
      <c r="R1568" s="32">
        <v>221892.92</v>
      </c>
      <c r="S1568" s="1">
        <v>44371.7</v>
      </c>
      <c r="T1568" s="32">
        <v>189628.94</v>
      </c>
      <c r="U1568" s="31"/>
      <c r="V1568" s="2" t="s">
        <v>1304</v>
      </c>
      <c r="W1568" s="10">
        <v>10289736.93</v>
      </c>
      <c r="X1568" s="10">
        <v>1255257.51</v>
      </c>
      <c r="Y1568" s="10">
        <v>458882.94</v>
      </c>
      <c r="Z1568" s="10">
        <v>176974.27</v>
      </c>
      <c r="AA1568" s="10">
        <v>709075.98</v>
      </c>
      <c r="AB1568" s="10">
        <v>0</v>
      </c>
      <c r="AC1568" s="10">
        <v>0</v>
      </c>
      <c r="AD1568" s="10">
        <v>258527.37</v>
      </c>
      <c r="AE1568" s="10">
        <v>0</v>
      </c>
      <c r="AF1568" s="10">
        <v>1547199.1</v>
      </c>
      <c r="AG1568" s="10">
        <v>0</v>
      </c>
      <c r="AH1568" s="10">
        <v>2670041.1</v>
      </c>
      <c r="AI1568" s="10">
        <v>2474386.8199999998</v>
      </c>
      <c r="AJ1568" s="10">
        <v>514486.83999999997</v>
      </c>
      <c r="AK1568" s="10">
        <v>30000</v>
      </c>
      <c r="AL1568" s="10">
        <v>194905</v>
      </c>
      <c r="AN1568" s="31">
        <f t="shared" si="737"/>
        <v>0</v>
      </c>
      <c r="AO1568" s="13">
        <f t="shared" si="738"/>
        <v>-292593.91999999993</v>
      </c>
      <c r="AP1568" s="13">
        <f t="shared" si="739"/>
        <v>14371.699999999997</v>
      </c>
      <c r="AQ1568" s="13">
        <f t="shared" si="740"/>
        <v>-5276.0599999999977</v>
      </c>
      <c r="AR1568" s="13">
        <f t="shared" si="741"/>
        <v>283498.27999999991</v>
      </c>
    </row>
    <row r="1569" spans="1:44" x14ac:dyDescent="0.25">
      <c r="A1569" s="5">
        <f t="shared" ref="A1569:B1569" si="784">A1568+1</f>
        <v>1547</v>
      </c>
      <c r="B1569" s="26">
        <f t="shared" si="784"/>
        <v>312</v>
      </c>
      <c r="C1569" s="15" t="s">
        <v>60</v>
      </c>
      <c r="D1569" s="2" t="s">
        <v>1305</v>
      </c>
      <c r="E1569" s="30">
        <f t="shared" si="732"/>
        <v>6908174.0100000007</v>
      </c>
      <c r="F1569" s="32">
        <v>2114438.7200000002</v>
      </c>
      <c r="G1569" s="32">
        <v>1151959.06</v>
      </c>
      <c r="H1569" s="32">
        <v>481532.46</v>
      </c>
      <c r="I1569" s="32">
        <v>713678.49</v>
      </c>
      <c r="J1569" s="1">
        <v>0</v>
      </c>
      <c r="K1569" s="1">
        <v>0</v>
      </c>
      <c r="L1569" s="32">
        <v>120948.18</v>
      </c>
      <c r="M1569" s="1">
        <v>0</v>
      </c>
      <c r="N1569" s="32">
        <v>1971210.57</v>
      </c>
      <c r="O1569" s="1">
        <v>0</v>
      </c>
      <c r="P1569" s="1">
        <v>0</v>
      </c>
      <c r="Q1569" s="1">
        <v>0</v>
      </c>
      <c r="R1569" s="32">
        <v>193082.28999999998</v>
      </c>
      <c r="S1569" s="32">
        <v>30000</v>
      </c>
      <c r="T1569" s="32">
        <v>131324.24</v>
      </c>
      <c r="U1569" s="31"/>
      <c r="V1569" s="2" t="s">
        <v>1305</v>
      </c>
      <c r="W1569" s="10">
        <v>6755847.5999999996</v>
      </c>
      <c r="X1569" s="10">
        <v>2051697.95</v>
      </c>
      <c r="Y1569" s="10">
        <v>1138009.98</v>
      </c>
      <c r="Z1569" s="10">
        <v>479544.34</v>
      </c>
      <c r="AA1569" s="10">
        <v>711538.67</v>
      </c>
      <c r="AB1569" s="10">
        <v>0</v>
      </c>
      <c r="AC1569" s="10">
        <v>0</v>
      </c>
      <c r="AD1569" s="10">
        <v>112576.91</v>
      </c>
      <c r="AE1569" s="10">
        <v>0</v>
      </c>
      <c r="AF1569" s="10">
        <v>1908742.16</v>
      </c>
      <c r="AG1569" s="10">
        <v>0</v>
      </c>
      <c r="AH1569" s="10">
        <v>0</v>
      </c>
      <c r="AI1569" s="10">
        <v>0</v>
      </c>
      <c r="AJ1569" s="10">
        <v>193082.28999999998</v>
      </c>
      <c r="AK1569" s="10">
        <v>30000</v>
      </c>
      <c r="AL1569" s="10">
        <v>130655.29999999999</v>
      </c>
      <c r="AN1569" s="31">
        <f t="shared" si="737"/>
        <v>152326.41000000108</v>
      </c>
      <c r="AO1569" s="13">
        <f t="shared" si="738"/>
        <v>0</v>
      </c>
      <c r="AP1569" s="13">
        <f t="shared" si="739"/>
        <v>0</v>
      </c>
      <c r="AQ1569" s="13">
        <f t="shared" si="740"/>
        <v>668.94000000000233</v>
      </c>
      <c r="AR1569" s="13">
        <f t="shared" si="741"/>
        <v>151657.47000000108</v>
      </c>
    </row>
    <row r="1570" spans="1:44" x14ac:dyDescent="0.25">
      <c r="A1570" s="5">
        <f t="shared" ref="A1570:B1570" si="785">A1569+1</f>
        <v>1548</v>
      </c>
      <c r="B1570" s="26">
        <f t="shared" si="785"/>
        <v>313</v>
      </c>
      <c r="C1570" s="15" t="s">
        <v>60</v>
      </c>
      <c r="D1570" s="2" t="s">
        <v>1306</v>
      </c>
      <c r="E1570" s="30">
        <f t="shared" si="732"/>
        <v>6885831.3899999997</v>
      </c>
      <c r="F1570" s="32">
        <v>2107349.7999999998</v>
      </c>
      <c r="G1570" s="32">
        <v>1147995.08</v>
      </c>
      <c r="H1570" s="32">
        <v>479859.18</v>
      </c>
      <c r="I1570" s="32">
        <v>711173.1</v>
      </c>
      <c r="J1570" s="1">
        <v>0</v>
      </c>
      <c r="K1570" s="1">
        <v>0</v>
      </c>
      <c r="L1570" s="32">
        <v>120555.3</v>
      </c>
      <c r="M1570" s="1">
        <v>0</v>
      </c>
      <c r="N1570" s="32">
        <v>1964304.17</v>
      </c>
      <c r="O1570" s="1">
        <v>0</v>
      </c>
      <c r="P1570" s="1">
        <v>0</v>
      </c>
      <c r="Q1570" s="1">
        <v>0</v>
      </c>
      <c r="R1570" s="32">
        <v>193721.97999999998</v>
      </c>
      <c r="S1570" s="32">
        <v>30000</v>
      </c>
      <c r="T1570" s="32">
        <v>130872.78</v>
      </c>
      <c r="U1570" s="31"/>
      <c r="V1570" s="2" t="s">
        <v>1306</v>
      </c>
      <c r="W1570" s="10">
        <v>6735261.8099999996</v>
      </c>
      <c r="X1570" s="10">
        <v>2045031.81</v>
      </c>
      <c r="Y1570" s="10">
        <v>1134312.49</v>
      </c>
      <c r="Z1570" s="10">
        <v>477986.27</v>
      </c>
      <c r="AA1570" s="10">
        <v>709226.83</v>
      </c>
      <c r="AB1570" s="10">
        <v>0</v>
      </c>
      <c r="AC1570" s="10">
        <v>0</v>
      </c>
      <c r="AD1570" s="10">
        <v>112211.14</v>
      </c>
      <c r="AE1570" s="10">
        <v>0</v>
      </c>
      <c r="AF1570" s="10">
        <v>1902540.49</v>
      </c>
      <c r="AG1570" s="10">
        <v>0</v>
      </c>
      <c r="AH1570" s="10">
        <v>0</v>
      </c>
      <c r="AI1570" s="10">
        <v>0</v>
      </c>
      <c r="AJ1570" s="10">
        <v>193721.97999999998</v>
      </c>
      <c r="AK1570" s="10">
        <v>30000</v>
      </c>
      <c r="AL1570" s="10">
        <v>130230.8</v>
      </c>
      <c r="AN1570" s="31">
        <f t="shared" si="737"/>
        <v>150569.58000000007</v>
      </c>
      <c r="AO1570" s="13">
        <f t="shared" si="738"/>
        <v>0</v>
      </c>
      <c r="AP1570" s="13">
        <f t="shared" si="739"/>
        <v>0</v>
      </c>
      <c r="AQ1570" s="13">
        <f t="shared" si="740"/>
        <v>641.97999999999593</v>
      </c>
      <c r="AR1570" s="13">
        <f t="shared" si="741"/>
        <v>149927.60000000009</v>
      </c>
    </row>
    <row r="1571" spans="1:44" x14ac:dyDescent="0.25">
      <c r="A1571" s="5">
        <f t="shared" ref="A1571:B1571" si="786">A1570+1</f>
        <v>1549</v>
      </c>
      <c r="B1571" s="26">
        <f t="shared" si="786"/>
        <v>314</v>
      </c>
      <c r="C1571" s="15" t="s">
        <v>60</v>
      </c>
      <c r="D1571" s="2" t="s">
        <v>1307</v>
      </c>
      <c r="E1571" s="30">
        <f t="shared" si="732"/>
        <v>6884754.6400000015</v>
      </c>
      <c r="F1571" s="32">
        <v>2107074.2400000002</v>
      </c>
      <c r="G1571" s="32">
        <v>1147870.1000000001</v>
      </c>
      <c r="H1571" s="32">
        <v>479813.85</v>
      </c>
      <c r="I1571" s="32">
        <v>711118.4</v>
      </c>
      <c r="J1571" s="1">
        <v>0</v>
      </c>
      <c r="K1571" s="1">
        <v>0</v>
      </c>
      <c r="L1571" s="32">
        <v>120536.36</v>
      </c>
      <c r="M1571" s="1">
        <v>0</v>
      </c>
      <c r="N1571" s="32">
        <v>1964319.06</v>
      </c>
      <c r="O1571" s="1">
        <v>0</v>
      </c>
      <c r="P1571" s="1">
        <v>0</v>
      </c>
      <c r="Q1571" s="1">
        <v>0</v>
      </c>
      <c r="R1571" s="32">
        <v>193159.94999999998</v>
      </c>
      <c r="S1571" s="32">
        <v>30000</v>
      </c>
      <c r="T1571" s="32">
        <v>130862.68</v>
      </c>
      <c r="U1571" s="31"/>
      <c r="V1571" s="2" t="s">
        <v>1307</v>
      </c>
      <c r="W1571" s="10">
        <v>6733676.8600000013</v>
      </c>
      <c r="X1571" s="10">
        <v>2044710.55</v>
      </c>
      <c r="Y1571" s="10">
        <v>1134134.31</v>
      </c>
      <c r="Z1571" s="10">
        <v>477911.18</v>
      </c>
      <c r="AA1571" s="10">
        <v>709115.42</v>
      </c>
      <c r="AB1571" s="10">
        <v>0</v>
      </c>
      <c r="AC1571" s="10">
        <v>0</v>
      </c>
      <c r="AD1571" s="10">
        <v>112193.51</v>
      </c>
      <c r="AE1571" s="10">
        <v>0</v>
      </c>
      <c r="AF1571" s="10">
        <v>1902241.62</v>
      </c>
      <c r="AG1571" s="10">
        <v>0</v>
      </c>
      <c r="AH1571" s="10">
        <v>0</v>
      </c>
      <c r="AI1571" s="10">
        <v>0</v>
      </c>
      <c r="AJ1571" s="10">
        <v>193159.94999999998</v>
      </c>
      <c r="AK1571" s="10">
        <v>30000</v>
      </c>
      <c r="AL1571" s="10">
        <v>130210.32</v>
      </c>
      <c r="AN1571" s="31">
        <f t="shared" si="737"/>
        <v>151077.78000000026</v>
      </c>
      <c r="AO1571" s="13">
        <f t="shared" si="738"/>
        <v>0</v>
      </c>
      <c r="AP1571" s="13">
        <f t="shared" si="739"/>
        <v>0</v>
      </c>
      <c r="AQ1571" s="13">
        <f t="shared" si="740"/>
        <v>652.35999999998603</v>
      </c>
      <c r="AR1571" s="13">
        <f t="shared" si="741"/>
        <v>150425.42000000027</v>
      </c>
    </row>
    <row r="1572" spans="1:44" x14ac:dyDescent="0.25">
      <c r="A1572" s="5">
        <f t="shared" ref="A1572:B1572" si="787">A1571+1</f>
        <v>1550</v>
      </c>
      <c r="B1572" s="26">
        <f t="shared" si="787"/>
        <v>315</v>
      </c>
      <c r="C1572" s="15" t="s">
        <v>60</v>
      </c>
      <c r="D1572" s="2" t="s">
        <v>1308</v>
      </c>
      <c r="E1572" s="30">
        <f t="shared" si="732"/>
        <v>6985969.3499999996</v>
      </c>
      <c r="F1572" s="32">
        <v>2144293.41</v>
      </c>
      <c r="G1572" s="32">
        <v>1168129.8400000001</v>
      </c>
      <c r="H1572" s="32">
        <v>488129.76</v>
      </c>
      <c r="I1572" s="32">
        <v>723462.21</v>
      </c>
      <c r="J1572" s="1">
        <v>0</v>
      </c>
      <c r="K1572" s="1">
        <v>0</v>
      </c>
      <c r="L1572" s="32">
        <v>122667.84</v>
      </c>
      <c r="M1572" s="1">
        <v>0</v>
      </c>
      <c r="N1572" s="32">
        <v>1995201.22</v>
      </c>
      <c r="O1572" s="1">
        <v>0</v>
      </c>
      <c r="P1572" s="1">
        <v>0</v>
      </c>
      <c r="Q1572" s="1">
        <v>0</v>
      </c>
      <c r="R1572" s="32">
        <v>201039.83000000002</v>
      </c>
      <c r="S1572" s="32">
        <v>10000.000000000002</v>
      </c>
      <c r="T1572" s="32">
        <v>133045.24</v>
      </c>
      <c r="U1572" s="31"/>
      <c r="V1572" s="2" t="s">
        <v>1308</v>
      </c>
      <c r="W1572" s="10">
        <v>6837710.7299999995</v>
      </c>
      <c r="X1572" s="10">
        <v>2074908.93</v>
      </c>
      <c r="Y1572" s="10">
        <v>1150884.3600000001</v>
      </c>
      <c r="Z1572" s="10">
        <v>484969.45</v>
      </c>
      <c r="AA1572" s="10">
        <v>719588.35</v>
      </c>
      <c r="AB1572" s="10">
        <v>0</v>
      </c>
      <c r="AC1572" s="10">
        <v>0</v>
      </c>
      <c r="AD1572" s="10">
        <v>113850.5</v>
      </c>
      <c r="AE1572" s="10">
        <v>0</v>
      </c>
      <c r="AF1572" s="10">
        <v>1930335.89</v>
      </c>
      <c r="AG1572" s="10">
        <v>0</v>
      </c>
      <c r="AH1572" s="10">
        <v>0</v>
      </c>
      <c r="AI1572" s="10">
        <v>0</v>
      </c>
      <c r="AJ1572" s="10">
        <v>201039.83000000002</v>
      </c>
      <c r="AK1572" s="10">
        <v>30000</v>
      </c>
      <c r="AL1572" s="10">
        <v>132133.41999999998</v>
      </c>
      <c r="AN1572" s="31">
        <f t="shared" si="737"/>
        <v>148258.62000000011</v>
      </c>
      <c r="AO1572" s="13">
        <f t="shared" si="738"/>
        <v>0</v>
      </c>
      <c r="AP1572" s="13">
        <f t="shared" si="739"/>
        <v>-20000</v>
      </c>
      <c r="AQ1572" s="13">
        <f t="shared" si="740"/>
        <v>911.82000000000698</v>
      </c>
      <c r="AR1572" s="13">
        <f t="shared" si="741"/>
        <v>167346.8000000001</v>
      </c>
    </row>
    <row r="1573" spans="1:44" x14ac:dyDescent="0.25">
      <c r="A1573" s="5">
        <f t="shared" ref="A1573:B1573" si="788">A1572+1</f>
        <v>1551</v>
      </c>
      <c r="B1573" s="26">
        <f t="shared" si="788"/>
        <v>316</v>
      </c>
      <c r="C1573" s="15" t="s">
        <v>60</v>
      </c>
      <c r="D1573" s="2" t="s">
        <v>1309</v>
      </c>
      <c r="E1573" s="30">
        <f t="shared" si="732"/>
        <v>6743646.2400000002</v>
      </c>
      <c r="F1573" s="32">
        <v>2068981.11</v>
      </c>
      <c r="G1573" s="32">
        <v>1126709.44</v>
      </c>
      <c r="H1573" s="32">
        <v>470949.15</v>
      </c>
      <c r="I1573" s="32">
        <v>697861.11</v>
      </c>
      <c r="J1573" s="1">
        <v>0</v>
      </c>
      <c r="K1573" s="1">
        <v>0</v>
      </c>
      <c r="L1573" s="32">
        <v>118406.75</v>
      </c>
      <c r="M1573" s="1">
        <v>0</v>
      </c>
      <c r="N1573" s="32">
        <v>1882281.27</v>
      </c>
      <c r="O1573" s="1">
        <v>0</v>
      </c>
      <c r="P1573" s="1">
        <v>0</v>
      </c>
      <c r="Q1573" s="1">
        <v>0</v>
      </c>
      <c r="R1573" s="32">
        <v>240972.09</v>
      </c>
      <c r="S1573" s="32">
        <v>10000</v>
      </c>
      <c r="T1573" s="32">
        <v>127485.32</v>
      </c>
      <c r="U1573" s="31"/>
      <c r="V1573" s="2" t="s">
        <v>1309</v>
      </c>
      <c r="W1573" s="10">
        <v>6647436.0199999996</v>
      </c>
      <c r="X1573" s="10">
        <v>2002609.51</v>
      </c>
      <c r="Y1573" s="10">
        <v>1110782.23</v>
      </c>
      <c r="Z1573" s="10">
        <v>468070.89</v>
      </c>
      <c r="AA1573" s="10">
        <v>694514.58</v>
      </c>
      <c r="AB1573" s="10">
        <v>0</v>
      </c>
      <c r="AC1573" s="10">
        <v>0</v>
      </c>
      <c r="AD1573" s="10">
        <v>109883.41</v>
      </c>
      <c r="AE1573" s="10">
        <v>0</v>
      </c>
      <c r="AF1573" s="10">
        <v>1863074.05</v>
      </c>
      <c r="AG1573" s="10">
        <v>0</v>
      </c>
      <c r="AH1573" s="10">
        <v>0</v>
      </c>
      <c r="AI1573" s="10">
        <v>0</v>
      </c>
      <c r="AJ1573" s="10">
        <v>240972.09</v>
      </c>
      <c r="AK1573" s="10">
        <v>30000</v>
      </c>
      <c r="AL1573" s="10">
        <v>127529.26</v>
      </c>
      <c r="AN1573" s="31">
        <f t="shared" si="737"/>
        <v>96210.220000000671</v>
      </c>
      <c r="AO1573" s="13">
        <f t="shared" si="738"/>
        <v>0</v>
      </c>
      <c r="AP1573" s="13">
        <f t="shared" si="739"/>
        <v>-20000</v>
      </c>
      <c r="AQ1573" s="13">
        <f t="shared" si="740"/>
        <v>-43.939999999987776</v>
      </c>
      <c r="AR1573" s="13">
        <f t="shared" si="741"/>
        <v>116254.16000000066</v>
      </c>
    </row>
    <row r="1574" spans="1:44" x14ac:dyDescent="0.25">
      <c r="A1574" s="5">
        <f t="shared" ref="A1574:B1574" si="789">A1573+1</f>
        <v>1552</v>
      </c>
      <c r="B1574" s="26">
        <f t="shared" si="789"/>
        <v>317</v>
      </c>
      <c r="C1574" s="15" t="s">
        <v>60</v>
      </c>
      <c r="D1574" s="2" t="s">
        <v>1310</v>
      </c>
      <c r="E1574" s="30">
        <f t="shared" si="732"/>
        <v>6854605.580000001</v>
      </c>
      <c r="F1574" s="32">
        <v>2103813.08</v>
      </c>
      <c r="G1574" s="32">
        <v>1146022.3500000001</v>
      </c>
      <c r="H1574" s="32">
        <v>479075.68</v>
      </c>
      <c r="I1574" s="32">
        <v>709930.41</v>
      </c>
      <c r="J1574" s="1">
        <v>0</v>
      </c>
      <c r="K1574" s="1">
        <v>0</v>
      </c>
      <c r="L1574" s="32">
        <v>120357.9</v>
      </c>
      <c r="M1574" s="1">
        <v>0</v>
      </c>
      <c r="N1574" s="32">
        <v>1914531.74</v>
      </c>
      <c r="O1574" s="1">
        <v>0</v>
      </c>
      <c r="P1574" s="1">
        <v>0</v>
      </c>
      <c r="Q1574" s="1">
        <v>0</v>
      </c>
      <c r="R1574" s="32">
        <v>241213.72</v>
      </c>
      <c r="S1574" s="32">
        <v>10000</v>
      </c>
      <c r="T1574" s="32">
        <v>129660.7</v>
      </c>
      <c r="U1574" s="31"/>
      <c r="V1574" s="2" t="s">
        <v>1310</v>
      </c>
      <c r="W1574" s="10">
        <v>6753089.0099999998</v>
      </c>
      <c r="X1574" s="10">
        <v>2035715.3</v>
      </c>
      <c r="Y1574" s="10">
        <v>1129144.9099999999</v>
      </c>
      <c r="Z1574" s="10">
        <v>475808.71</v>
      </c>
      <c r="AA1574" s="10">
        <v>705995.81</v>
      </c>
      <c r="AB1574" s="10">
        <v>0</v>
      </c>
      <c r="AC1574" s="10">
        <v>0</v>
      </c>
      <c r="AD1574" s="10">
        <v>111699.92</v>
      </c>
      <c r="AE1574" s="10">
        <v>0</v>
      </c>
      <c r="AF1574" s="10">
        <v>1893873.12</v>
      </c>
      <c r="AG1574" s="10">
        <v>0</v>
      </c>
      <c r="AH1574" s="10">
        <v>0</v>
      </c>
      <c r="AI1574" s="10">
        <v>0</v>
      </c>
      <c r="AJ1574" s="10">
        <v>241213.72</v>
      </c>
      <c r="AK1574" s="10">
        <v>30000</v>
      </c>
      <c r="AL1574" s="10">
        <v>129637.52000000002</v>
      </c>
      <c r="AN1574" s="31">
        <f t="shared" si="737"/>
        <v>101516.57000000123</v>
      </c>
      <c r="AO1574" s="13">
        <f t="shared" si="738"/>
        <v>0</v>
      </c>
      <c r="AP1574" s="13">
        <f t="shared" si="739"/>
        <v>-20000</v>
      </c>
      <c r="AQ1574" s="13">
        <f t="shared" si="740"/>
        <v>23.179999999978463</v>
      </c>
      <c r="AR1574" s="13">
        <f t="shared" si="741"/>
        <v>121493.39000000125</v>
      </c>
    </row>
    <row r="1575" spans="1:44" x14ac:dyDescent="0.25">
      <c r="A1575" s="5">
        <f t="shared" ref="A1575:B1575" si="790">A1574+1</f>
        <v>1553</v>
      </c>
      <c r="B1575" s="26">
        <f t="shared" si="790"/>
        <v>318</v>
      </c>
      <c r="C1575" s="15" t="s">
        <v>60</v>
      </c>
      <c r="D1575" s="2" t="s">
        <v>72</v>
      </c>
      <c r="E1575" s="30">
        <f t="shared" si="732"/>
        <v>964964.3600000001</v>
      </c>
      <c r="F1575" s="1">
        <v>0</v>
      </c>
      <c r="G1575" s="1">
        <v>0</v>
      </c>
      <c r="H1575" s="32">
        <v>737982.66</v>
      </c>
      <c r="I1575" s="1">
        <v>0</v>
      </c>
      <c r="J1575" s="1">
        <v>0</v>
      </c>
      <c r="K1575" s="1">
        <v>0</v>
      </c>
      <c r="L1575" s="32">
        <v>174262.04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32">
        <v>27658.78</v>
      </c>
      <c r="S1575" s="32">
        <v>10000</v>
      </c>
      <c r="T1575" s="32">
        <v>15060.88</v>
      </c>
      <c r="U1575" s="31"/>
      <c r="V1575" s="2" t="s">
        <v>72</v>
      </c>
      <c r="W1575" s="10">
        <v>944374.92</v>
      </c>
      <c r="X1575" s="10">
        <v>0</v>
      </c>
      <c r="Y1575" s="10">
        <v>0</v>
      </c>
      <c r="Z1575" s="10">
        <v>710409.89</v>
      </c>
      <c r="AA1575" s="10">
        <v>0</v>
      </c>
      <c r="AB1575" s="10">
        <v>0</v>
      </c>
      <c r="AC1575" s="10">
        <v>0</v>
      </c>
      <c r="AD1575" s="10">
        <v>158571.93</v>
      </c>
      <c r="AE1575" s="10">
        <v>0</v>
      </c>
      <c r="AF1575" s="10">
        <v>0</v>
      </c>
      <c r="AG1575" s="10">
        <v>0</v>
      </c>
      <c r="AH1575" s="10">
        <v>0</v>
      </c>
      <c r="AI1575" s="10">
        <v>0</v>
      </c>
      <c r="AJ1575" s="10">
        <v>27658.78</v>
      </c>
      <c r="AK1575" s="10">
        <v>30000</v>
      </c>
      <c r="AL1575" s="10">
        <v>17734.32</v>
      </c>
      <c r="AN1575" s="31">
        <f t="shared" si="737"/>
        <v>20589.440000000061</v>
      </c>
      <c r="AO1575" s="13">
        <f t="shared" si="738"/>
        <v>0</v>
      </c>
      <c r="AP1575" s="13">
        <f t="shared" si="739"/>
        <v>-20000</v>
      </c>
      <c r="AQ1575" s="13">
        <f t="shared" si="740"/>
        <v>-2673.4400000000005</v>
      </c>
      <c r="AR1575" s="13">
        <f t="shared" si="741"/>
        <v>43262.880000000063</v>
      </c>
    </row>
    <row r="1576" spans="1:44" x14ac:dyDescent="0.25">
      <c r="A1576" s="5">
        <f t="shared" ref="A1576:B1576" si="791">A1575+1</f>
        <v>1554</v>
      </c>
      <c r="B1576" s="26">
        <f t="shared" si="791"/>
        <v>319</v>
      </c>
      <c r="C1576" s="15" t="s">
        <v>60</v>
      </c>
      <c r="D1576" s="2" t="s">
        <v>1311</v>
      </c>
      <c r="E1576" s="30">
        <f t="shared" si="732"/>
        <v>3493134.9399999995</v>
      </c>
      <c r="F1576" s="32">
        <v>3365210.34</v>
      </c>
      <c r="G1576" s="1">
        <v>0</v>
      </c>
      <c r="H1576" s="1">
        <v>0</v>
      </c>
      <c r="I1576" s="1">
        <v>0</v>
      </c>
      <c r="J1576" s="1">
        <v>0</v>
      </c>
      <c r="K1576" s="1">
        <v>0</v>
      </c>
      <c r="L1576" s="32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32">
        <v>49246.84</v>
      </c>
      <c r="S1576" s="32">
        <v>10000</v>
      </c>
      <c r="T1576" s="32">
        <v>68677.759999999995</v>
      </c>
      <c r="U1576" s="31"/>
      <c r="V1576" s="2" t="s">
        <v>1311</v>
      </c>
      <c r="W1576" s="10">
        <v>3367725.03</v>
      </c>
      <c r="X1576" s="10">
        <v>3222708.63</v>
      </c>
      <c r="Y1576" s="10">
        <v>0</v>
      </c>
      <c r="Z1576" s="10">
        <v>0</v>
      </c>
      <c r="AA1576" s="10">
        <v>0</v>
      </c>
      <c r="AB1576" s="10">
        <v>0</v>
      </c>
      <c r="AC1576" s="10">
        <v>0</v>
      </c>
      <c r="AD1576" s="10">
        <v>0</v>
      </c>
      <c r="AE1576" s="10">
        <v>0</v>
      </c>
      <c r="AF1576" s="10">
        <v>0</v>
      </c>
      <c r="AG1576" s="10">
        <v>0</v>
      </c>
      <c r="AH1576" s="10">
        <v>0</v>
      </c>
      <c r="AI1576" s="10">
        <v>0</v>
      </c>
      <c r="AJ1576" s="10">
        <v>49246.84</v>
      </c>
      <c r="AK1576" s="10">
        <v>30000</v>
      </c>
      <c r="AL1576" s="10">
        <v>65769.56</v>
      </c>
      <c r="AN1576" s="31">
        <f t="shared" si="737"/>
        <v>125409.90999999968</v>
      </c>
      <c r="AO1576" s="13">
        <f t="shared" si="738"/>
        <v>0</v>
      </c>
      <c r="AP1576" s="13">
        <f t="shared" si="739"/>
        <v>-20000</v>
      </c>
      <c r="AQ1576" s="13">
        <f t="shared" si="740"/>
        <v>2908.1999999999971</v>
      </c>
      <c r="AR1576" s="13">
        <f t="shared" si="741"/>
        <v>142501.70999999967</v>
      </c>
    </row>
    <row r="1577" spans="1:44" x14ac:dyDescent="0.25">
      <c r="A1577" s="5">
        <f t="shared" ref="A1577:B1577" si="792">A1576+1</f>
        <v>1555</v>
      </c>
      <c r="B1577" s="26">
        <f t="shared" si="792"/>
        <v>320</v>
      </c>
      <c r="C1577" s="15" t="s">
        <v>60</v>
      </c>
      <c r="D1577" s="2" t="s">
        <v>277</v>
      </c>
      <c r="E1577" s="30">
        <f t="shared" si="732"/>
        <v>2043877.0799999998</v>
      </c>
      <c r="F1577" s="1">
        <v>0</v>
      </c>
      <c r="G1577" s="1">
        <v>0</v>
      </c>
      <c r="H1577" s="32">
        <v>1573921.13</v>
      </c>
      <c r="I1577" s="1">
        <v>0</v>
      </c>
      <c r="J1577" s="1">
        <v>0</v>
      </c>
      <c r="K1577" s="1">
        <v>0</v>
      </c>
      <c r="L1577" s="32">
        <v>385680.81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32">
        <v>37603.440000000002</v>
      </c>
      <c r="S1577" s="32">
        <v>15310</v>
      </c>
      <c r="T1577" s="32">
        <v>31361.7</v>
      </c>
      <c r="U1577" s="31"/>
      <c r="V1577" s="2" t="s">
        <v>277</v>
      </c>
      <c r="W1577" s="10">
        <v>1979286.6699999997</v>
      </c>
      <c r="X1577" s="10">
        <v>0</v>
      </c>
      <c r="Y1577" s="10">
        <v>0</v>
      </c>
      <c r="Z1577" s="10">
        <v>1517260.43</v>
      </c>
      <c r="AA1577" s="10">
        <v>0</v>
      </c>
      <c r="AB1577" s="10">
        <v>0</v>
      </c>
      <c r="AC1577" s="10">
        <v>0</v>
      </c>
      <c r="AD1577" s="10">
        <v>356189.14</v>
      </c>
      <c r="AE1577" s="10">
        <v>0</v>
      </c>
      <c r="AF1577" s="10">
        <v>0</v>
      </c>
      <c r="AG1577" s="10">
        <v>0</v>
      </c>
      <c r="AH1577" s="10">
        <v>0</v>
      </c>
      <c r="AI1577" s="10">
        <v>0</v>
      </c>
      <c r="AJ1577" s="10">
        <v>37603.440000000002</v>
      </c>
      <c r="AK1577" s="10">
        <v>30000</v>
      </c>
      <c r="AL1577" s="10">
        <v>38233.660000000003</v>
      </c>
      <c r="AN1577" s="31">
        <f t="shared" si="737"/>
        <v>64590.410000000149</v>
      </c>
      <c r="AO1577" s="13">
        <f t="shared" si="738"/>
        <v>0</v>
      </c>
      <c r="AP1577" s="13">
        <f t="shared" si="739"/>
        <v>-14690</v>
      </c>
      <c r="AQ1577" s="13">
        <f t="shared" si="740"/>
        <v>-6871.9600000000028</v>
      </c>
      <c r="AR1577" s="13">
        <f t="shared" si="741"/>
        <v>86152.370000000155</v>
      </c>
    </row>
    <row r="1578" spans="1:44" x14ac:dyDescent="0.25">
      <c r="A1578" s="5">
        <f t="shared" ref="A1578:B1578" si="793">A1577+1</f>
        <v>1556</v>
      </c>
      <c r="B1578" s="26">
        <f t="shared" si="793"/>
        <v>321</v>
      </c>
      <c r="C1578" s="15" t="s">
        <v>60</v>
      </c>
      <c r="D1578" s="2" t="s">
        <v>1312</v>
      </c>
      <c r="E1578" s="30">
        <f t="shared" si="732"/>
        <v>6485279.5100000007</v>
      </c>
      <c r="F1578" s="32">
        <v>1987762.85</v>
      </c>
      <c r="G1578" s="32">
        <v>1081626.94</v>
      </c>
      <c r="H1578" s="32">
        <v>452052.58</v>
      </c>
      <c r="I1578" s="32">
        <v>669645.29</v>
      </c>
      <c r="J1578" s="1">
        <v>0</v>
      </c>
      <c r="K1578" s="1">
        <v>0</v>
      </c>
      <c r="L1578" s="32">
        <v>113863.54</v>
      </c>
      <c r="M1578" s="1">
        <v>0</v>
      </c>
      <c r="N1578" s="32">
        <v>1852688.01</v>
      </c>
      <c r="O1578" s="1">
        <v>0</v>
      </c>
      <c r="P1578" s="1">
        <v>0</v>
      </c>
      <c r="Q1578" s="1">
        <v>0</v>
      </c>
      <c r="R1578" s="32">
        <v>194297.94</v>
      </c>
      <c r="S1578" s="32">
        <v>10000</v>
      </c>
      <c r="T1578" s="32">
        <v>123342.36000000002</v>
      </c>
      <c r="U1578" s="31"/>
      <c r="V1578" s="2" t="s">
        <v>1312</v>
      </c>
      <c r="W1578" s="10">
        <v>6355313.4900000012</v>
      </c>
      <c r="X1578" s="10">
        <v>1925523.32</v>
      </c>
      <c r="Y1578" s="10">
        <v>1068025.04</v>
      </c>
      <c r="Z1578" s="10">
        <v>450053.5</v>
      </c>
      <c r="AA1578" s="10">
        <v>667780.71</v>
      </c>
      <c r="AB1578" s="10">
        <v>0</v>
      </c>
      <c r="AC1578" s="10">
        <v>0</v>
      </c>
      <c r="AD1578" s="10">
        <v>105653.69</v>
      </c>
      <c r="AE1578" s="10">
        <v>0</v>
      </c>
      <c r="AF1578" s="10">
        <v>1791358.99</v>
      </c>
      <c r="AG1578" s="10">
        <v>0</v>
      </c>
      <c r="AH1578" s="10">
        <v>0</v>
      </c>
      <c r="AI1578" s="10">
        <v>0</v>
      </c>
      <c r="AJ1578" s="10">
        <v>194297.94</v>
      </c>
      <c r="AK1578" s="10">
        <v>30000</v>
      </c>
      <c r="AL1578" s="10">
        <v>122620.3</v>
      </c>
      <c r="AN1578" s="31">
        <f t="shared" si="737"/>
        <v>129966.01999999955</v>
      </c>
      <c r="AO1578" s="13">
        <f t="shared" si="738"/>
        <v>0</v>
      </c>
      <c r="AP1578" s="13">
        <f t="shared" si="739"/>
        <v>-20000</v>
      </c>
      <c r="AQ1578" s="13">
        <f t="shared" si="740"/>
        <v>722.06000000001222</v>
      </c>
      <c r="AR1578" s="13">
        <f t="shared" si="741"/>
        <v>149243.95999999956</v>
      </c>
    </row>
    <row r="1579" spans="1:44" x14ac:dyDescent="0.25">
      <c r="A1579" s="5">
        <f t="shared" ref="A1579:B1579" si="794">A1578+1</f>
        <v>1557</v>
      </c>
      <c r="B1579" s="26">
        <f t="shared" si="794"/>
        <v>322</v>
      </c>
      <c r="C1579" s="15" t="s">
        <v>60</v>
      </c>
      <c r="D1579" s="2" t="s">
        <v>1313</v>
      </c>
      <c r="E1579" s="30">
        <f t="shared" si="732"/>
        <v>81061202.520000026</v>
      </c>
      <c r="F1579" s="1">
        <v>0</v>
      </c>
      <c r="G1579" s="32">
        <v>8654687.8300000001</v>
      </c>
      <c r="H1579" s="32">
        <v>2753441.31</v>
      </c>
      <c r="I1579" s="32">
        <v>3679924.28</v>
      </c>
      <c r="J1579" s="1">
        <v>0</v>
      </c>
      <c r="K1579" s="1">
        <v>0</v>
      </c>
      <c r="L1579" s="32">
        <v>906933.93</v>
      </c>
      <c r="M1579" s="1">
        <v>0</v>
      </c>
      <c r="N1579" s="32">
        <v>6742331.25</v>
      </c>
      <c r="O1579" s="1">
        <v>0</v>
      </c>
      <c r="P1579" s="32">
        <v>45590152.609999999</v>
      </c>
      <c r="Q1579" s="32">
        <v>10241768.93</v>
      </c>
      <c r="R1579" s="32">
        <v>877017.34</v>
      </c>
      <c r="S1579" s="32">
        <v>30000</v>
      </c>
      <c r="T1579" s="32">
        <v>1584945.0399999998</v>
      </c>
      <c r="U1579" s="31"/>
      <c r="V1579" s="2" t="s">
        <v>1492</v>
      </c>
      <c r="W1579" s="10">
        <v>77526327.950000018</v>
      </c>
      <c r="X1579" s="10">
        <v>0</v>
      </c>
      <c r="Y1579" s="10">
        <v>8341507.6399999997</v>
      </c>
      <c r="Z1579" s="10">
        <v>2691147.97</v>
      </c>
      <c r="AA1579" s="10">
        <v>3589619.81</v>
      </c>
      <c r="AB1579" s="10">
        <v>0</v>
      </c>
      <c r="AC1579" s="10">
        <v>0</v>
      </c>
      <c r="AD1579" s="10">
        <v>844337.49</v>
      </c>
      <c r="AE1579" s="10">
        <v>0</v>
      </c>
      <c r="AF1579" s="10">
        <v>6167757.4100000001</v>
      </c>
      <c r="AG1579" s="10">
        <v>0</v>
      </c>
      <c r="AH1579" s="10">
        <v>43534038.350000001</v>
      </c>
      <c r="AI1579" s="10">
        <v>9918515.7599999998</v>
      </c>
      <c r="AJ1579" s="10">
        <v>877017.34</v>
      </c>
      <c r="AK1579" s="10">
        <v>30000</v>
      </c>
      <c r="AL1579" s="10">
        <v>1532386.18</v>
      </c>
      <c r="AN1579" s="31">
        <f t="shared" si="737"/>
        <v>3534874.5700000077</v>
      </c>
      <c r="AO1579" s="13">
        <f t="shared" si="738"/>
        <v>0</v>
      </c>
      <c r="AP1579" s="13">
        <f t="shared" si="739"/>
        <v>0</v>
      </c>
      <c r="AQ1579" s="13">
        <f t="shared" si="740"/>
        <v>52558.85999999987</v>
      </c>
      <c r="AR1579" s="13">
        <f t="shared" si="741"/>
        <v>3482315.7100000079</v>
      </c>
    </row>
    <row r="1580" spans="1:44" x14ac:dyDescent="0.25">
      <c r="A1580" s="5">
        <f t="shared" ref="A1580:B1580" si="795">A1579+1</f>
        <v>1558</v>
      </c>
      <c r="B1580" s="26">
        <f t="shared" si="795"/>
        <v>323</v>
      </c>
      <c r="C1580" s="15" t="s">
        <v>60</v>
      </c>
      <c r="D1580" s="2" t="s">
        <v>1314</v>
      </c>
      <c r="E1580" s="30">
        <f t="shared" si="732"/>
        <v>6197934.4400000004</v>
      </c>
      <c r="F1580" s="32">
        <v>3591990.77</v>
      </c>
      <c r="G1580" s="32">
        <v>2086265.06</v>
      </c>
      <c r="H1580" s="1">
        <v>0</v>
      </c>
      <c r="I1580" s="1">
        <v>0</v>
      </c>
      <c r="J1580" s="1">
        <v>0</v>
      </c>
      <c r="K1580" s="1">
        <v>0</v>
      </c>
      <c r="L1580" s="32">
        <v>224325.59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32">
        <v>169470.24</v>
      </c>
      <c r="S1580" s="32">
        <v>10000.000000000002</v>
      </c>
      <c r="T1580" s="32">
        <v>115882.78</v>
      </c>
      <c r="U1580" s="31"/>
      <c r="V1580" s="2" t="s">
        <v>1314</v>
      </c>
      <c r="W1580" s="10">
        <v>6057507.96</v>
      </c>
      <c r="X1580" s="10">
        <v>3476679.01</v>
      </c>
      <c r="Y1580" s="10">
        <v>2056079.13</v>
      </c>
      <c r="Z1580" s="10">
        <v>0</v>
      </c>
      <c r="AA1580" s="10">
        <v>0</v>
      </c>
      <c r="AB1580" s="10">
        <v>0</v>
      </c>
      <c r="AC1580" s="10">
        <v>0</v>
      </c>
      <c r="AD1580" s="10">
        <v>208118.82</v>
      </c>
      <c r="AE1580" s="10">
        <v>0</v>
      </c>
      <c r="AF1580" s="10">
        <v>0</v>
      </c>
      <c r="AG1580" s="10">
        <v>0</v>
      </c>
      <c r="AH1580" s="10">
        <v>0</v>
      </c>
      <c r="AI1580" s="10">
        <v>0</v>
      </c>
      <c r="AJ1580" s="10">
        <v>169470.24</v>
      </c>
      <c r="AK1580" s="10">
        <v>30000</v>
      </c>
      <c r="AL1580" s="10">
        <v>117160.76000000001</v>
      </c>
      <c r="AN1580" s="31">
        <f t="shared" si="737"/>
        <v>140426.48000000045</v>
      </c>
      <c r="AO1580" s="13">
        <f t="shared" si="738"/>
        <v>0</v>
      </c>
      <c r="AP1580" s="13">
        <f t="shared" si="739"/>
        <v>-20000</v>
      </c>
      <c r="AQ1580" s="13">
        <f t="shared" si="740"/>
        <v>-1277.9800000000105</v>
      </c>
      <c r="AR1580" s="13">
        <f t="shared" si="741"/>
        <v>161704.46000000046</v>
      </c>
    </row>
    <row r="1581" spans="1:44" x14ac:dyDescent="0.25">
      <c r="A1581" s="5">
        <f t="shared" ref="A1581:B1581" si="796">A1580+1</f>
        <v>1559</v>
      </c>
      <c r="B1581" s="26">
        <f t="shared" si="796"/>
        <v>324</v>
      </c>
      <c r="C1581" s="15" t="s">
        <v>60</v>
      </c>
      <c r="D1581" s="2" t="s">
        <v>1315</v>
      </c>
      <c r="E1581" s="30">
        <f t="shared" si="732"/>
        <v>5952096.9899999993</v>
      </c>
      <c r="F1581" s="32">
        <v>3446089.04</v>
      </c>
      <c r="G1581" s="32">
        <v>1999979.98</v>
      </c>
      <c r="H1581" s="1">
        <v>0</v>
      </c>
      <c r="I1581" s="1">
        <v>0</v>
      </c>
      <c r="J1581" s="1">
        <v>0</v>
      </c>
      <c r="K1581" s="1">
        <v>0</v>
      </c>
      <c r="L1581" s="32">
        <v>215413.47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32">
        <v>169470.24</v>
      </c>
      <c r="S1581" s="32">
        <v>10000.000000000002</v>
      </c>
      <c r="T1581" s="32">
        <v>111144.26</v>
      </c>
      <c r="U1581" s="31"/>
      <c r="V1581" s="2" t="s">
        <v>1315</v>
      </c>
      <c r="W1581" s="10">
        <v>5823962.3799999999</v>
      </c>
      <c r="X1581" s="10">
        <v>3338072.37</v>
      </c>
      <c r="Y1581" s="10">
        <v>1974108.31</v>
      </c>
      <c r="Z1581" s="10">
        <v>0</v>
      </c>
      <c r="AA1581" s="10">
        <v>0</v>
      </c>
      <c r="AB1581" s="10">
        <v>0</v>
      </c>
      <c r="AC1581" s="10">
        <v>0</v>
      </c>
      <c r="AD1581" s="10">
        <v>199821.62</v>
      </c>
      <c r="AE1581" s="10">
        <v>0</v>
      </c>
      <c r="AF1581" s="10">
        <v>0</v>
      </c>
      <c r="AG1581" s="10">
        <v>0</v>
      </c>
      <c r="AH1581" s="10">
        <v>0</v>
      </c>
      <c r="AI1581" s="10">
        <v>0</v>
      </c>
      <c r="AJ1581" s="10">
        <v>169470.24</v>
      </c>
      <c r="AK1581" s="10">
        <v>30000</v>
      </c>
      <c r="AL1581" s="10">
        <v>112489.84</v>
      </c>
      <c r="AN1581" s="31">
        <f t="shared" si="737"/>
        <v>128134.6099999994</v>
      </c>
      <c r="AO1581" s="13">
        <f t="shared" si="738"/>
        <v>0</v>
      </c>
      <c r="AP1581" s="13">
        <f t="shared" si="739"/>
        <v>-20000</v>
      </c>
      <c r="AQ1581" s="13">
        <f t="shared" si="740"/>
        <v>-1345.5800000000017</v>
      </c>
      <c r="AR1581" s="13">
        <f t="shared" si="741"/>
        <v>149480.18999999942</v>
      </c>
    </row>
    <row r="1582" spans="1:44" x14ac:dyDescent="0.25">
      <c r="A1582" s="5">
        <f t="shared" ref="A1582:B1582" si="797">A1581+1</f>
        <v>1560</v>
      </c>
      <c r="B1582" s="26">
        <f t="shared" si="797"/>
        <v>325</v>
      </c>
      <c r="C1582" s="15" t="s">
        <v>60</v>
      </c>
      <c r="D1582" s="2" t="s">
        <v>1316</v>
      </c>
      <c r="E1582" s="30">
        <f t="shared" si="732"/>
        <v>6962750.879999999</v>
      </c>
      <c r="F1582" s="32">
        <v>3618596.27</v>
      </c>
      <c r="G1582" s="32">
        <v>2102039.09</v>
      </c>
      <c r="H1582" s="32">
        <v>657016.14</v>
      </c>
      <c r="I1582" s="1">
        <v>0</v>
      </c>
      <c r="J1582" s="1">
        <v>0</v>
      </c>
      <c r="K1582" s="1">
        <v>0</v>
      </c>
      <c r="L1582" s="32">
        <v>225944.79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32">
        <v>218998.43</v>
      </c>
      <c r="S1582" s="32">
        <v>10000.000000000002</v>
      </c>
      <c r="T1582" s="32">
        <v>130156.16</v>
      </c>
      <c r="U1582" s="31"/>
      <c r="V1582" s="2" t="s">
        <v>1316</v>
      </c>
      <c r="W1582" s="10">
        <v>6833611.7699999996</v>
      </c>
      <c r="X1582" s="10">
        <v>3503121.97</v>
      </c>
      <c r="Y1582" s="10">
        <v>2071717.28</v>
      </c>
      <c r="Z1582" s="10">
        <v>668380.09</v>
      </c>
      <c r="AA1582" s="10">
        <v>0</v>
      </c>
      <c r="AB1582" s="10">
        <v>0</v>
      </c>
      <c r="AC1582" s="10">
        <v>0</v>
      </c>
      <c r="AD1582" s="10">
        <v>209701.74</v>
      </c>
      <c r="AE1582" s="10">
        <v>0</v>
      </c>
      <c r="AF1582" s="10">
        <v>0</v>
      </c>
      <c r="AG1582" s="10">
        <v>0</v>
      </c>
      <c r="AH1582" s="10">
        <v>0</v>
      </c>
      <c r="AI1582" s="10">
        <v>0</v>
      </c>
      <c r="AJ1582" s="10">
        <v>218998.43</v>
      </c>
      <c r="AK1582" s="10">
        <v>30000</v>
      </c>
      <c r="AL1582" s="10">
        <v>131692.26</v>
      </c>
      <c r="AN1582" s="31">
        <f t="shared" si="737"/>
        <v>129139.1099999994</v>
      </c>
      <c r="AO1582" s="13">
        <f t="shared" si="738"/>
        <v>0</v>
      </c>
      <c r="AP1582" s="13">
        <f t="shared" si="739"/>
        <v>-20000</v>
      </c>
      <c r="AQ1582" s="13">
        <f t="shared" si="740"/>
        <v>-1536.1000000000058</v>
      </c>
      <c r="AR1582" s="13">
        <f t="shared" si="741"/>
        <v>150675.20999999941</v>
      </c>
    </row>
    <row r="1583" spans="1:44" x14ac:dyDescent="0.25">
      <c r="A1583" s="5">
        <f t="shared" ref="A1583:B1583" si="798">A1582+1</f>
        <v>1561</v>
      </c>
      <c r="B1583" s="26">
        <f t="shared" si="798"/>
        <v>326</v>
      </c>
      <c r="C1583" s="15" t="s">
        <v>60</v>
      </c>
      <c r="D1583" s="2" t="s">
        <v>694</v>
      </c>
      <c r="E1583" s="30">
        <f t="shared" si="732"/>
        <v>3591360.0000000005</v>
      </c>
      <c r="F1583" s="1">
        <v>0</v>
      </c>
      <c r="G1583" s="1">
        <v>0</v>
      </c>
      <c r="H1583" s="1">
        <v>0</v>
      </c>
      <c r="I1583" s="1">
        <v>0</v>
      </c>
      <c r="J1583" s="1">
        <v>0</v>
      </c>
      <c r="K1583" s="1">
        <v>0</v>
      </c>
      <c r="L1583" s="1">
        <v>0</v>
      </c>
      <c r="M1583" s="1">
        <v>3450658.18</v>
      </c>
      <c r="N1583" s="1">
        <v>0</v>
      </c>
      <c r="O1583" s="1">
        <v>0</v>
      </c>
      <c r="P1583" s="1">
        <v>0</v>
      </c>
      <c r="Q1583" s="1">
        <v>0</v>
      </c>
      <c r="R1583" s="32">
        <v>40280.22</v>
      </c>
      <c r="S1583" s="32">
        <v>30000</v>
      </c>
      <c r="T1583" s="32">
        <v>70421.600000000006</v>
      </c>
      <c r="U1583" s="31"/>
      <c r="V1583" s="2" t="s">
        <v>1493</v>
      </c>
      <c r="W1583" s="10">
        <v>3591360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  <c r="AC1583" s="10">
        <v>0</v>
      </c>
      <c r="AD1583" s="10">
        <v>0</v>
      </c>
      <c r="AE1583" s="10">
        <v>3314156.16</v>
      </c>
      <c r="AF1583" s="10">
        <v>0</v>
      </c>
      <c r="AG1583" s="10">
        <v>0</v>
      </c>
      <c r="AH1583" s="10">
        <v>0</v>
      </c>
      <c r="AI1583" s="10">
        <v>0</v>
      </c>
      <c r="AJ1583" s="10">
        <v>179568</v>
      </c>
      <c r="AK1583" s="10">
        <v>30000</v>
      </c>
      <c r="AL1583" s="10">
        <v>67635.839999999997</v>
      </c>
      <c r="AN1583" s="31">
        <f t="shared" si="737"/>
        <v>0</v>
      </c>
      <c r="AO1583" s="13">
        <f t="shared" si="738"/>
        <v>-139287.78</v>
      </c>
      <c r="AP1583" s="13">
        <f t="shared" si="739"/>
        <v>0</v>
      </c>
      <c r="AQ1583" s="13">
        <f t="shared" si="740"/>
        <v>2785.7600000000093</v>
      </c>
      <c r="AR1583" s="13">
        <f t="shared" si="741"/>
        <v>136502.01999999999</v>
      </c>
    </row>
    <row r="1584" spans="1:44" x14ac:dyDescent="0.25">
      <c r="A1584" s="5">
        <f t="shared" ref="A1584:B1584" si="799">A1583+1</f>
        <v>1562</v>
      </c>
      <c r="B1584" s="26">
        <f t="shared" si="799"/>
        <v>327</v>
      </c>
      <c r="C1584" s="15" t="s">
        <v>60</v>
      </c>
      <c r="D1584" s="2" t="s">
        <v>1317</v>
      </c>
      <c r="E1584" s="30">
        <f t="shared" si="732"/>
        <v>5743479.9500000002</v>
      </c>
      <c r="F1584" s="1">
        <v>0</v>
      </c>
      <c r="G1584" s="1">
        <v>0</v>
      </c>
      <c r="H1584" s="1">
        <v>0</v>
      </c>
      <c r="I1584" s="1">
        <v>0</v>
      </c>
      <c r="J1584" s="1">
        <v>0</v>
      </c>
      <c r="K1584" s="1">
        <v>0</v>
      </c>
      <c r="L1584" s="1">
        <v>0</v>
      </c>
      <c r="M1584" s="1">
        <v>3337428.29</v>
      </c>
      <c r="N1584" s="32">
        <v>2042457.91</v>
      </c>
      <c r="O1584" s="1">
        <v>0</v>
      </c>
      <c r="P1584" s="1">
        <v>0</v>
      </c>
      <c r="Q1584" s="1">
        <v>0</v>
      </c>
      <c r="R1584" s="32">
        <v>243800.15</v>
      </c>
      <c r="S1584" s="32">
        <v>10000</v>
      </c>
      <c r="T1584" s="32">
        <v>109793.60000000001</v>
      </c>
      <c r="U1584" s="31"/>
      <c r="V1584" s="2" t="s">
        <v>1494</v>
      </c>
      <c r="W1584" s="10">
        <v>5410298.4700000007</v>
      </c>
      <c r="X1584" s="10">
        <v>0</v>
      </c>
      <c r="Y1584" s="10">
        <v>0</v>
      </c>
      <c r="Z1584" s="10">
        <v>0</v>
      </c>
      <c r="AA1584" s="10">
        <v>0</v>
      </c>
      <c r="AB1584" s="10">
        <v>0</v>
      </c>
      <c r="AC1584" s="10">
        <v>0</v>
      </c>
      <c r="AD1584" s="10">
        <v>0</v>
      </c>
      <c r="AE1584" s="10">
        <v>3324793.46</v>
      </c>
      <c r="AF1584" s="10">
        <v>1884951.54</v>
      </c>
      <c r="AG1584" s="10">
        <v>0</v>
      </c>
      <c r="AH1584" s="10">
        <v>0</v>
      </c>
      <c r="AI1584" s="10">
        <v>0</v>
      </c>
      <c r="AJ1584" s="10">
        <v>64232.149999999994</v>
      </c>
      <c r="AK1584" s="10">
        <v>30000</v>
      </c>
      <c r="AL1584" s="10">
        <v>106321.32</v>
      </c>
      <c r="AN1584" s="31">
        <f t="shared" si="737"/>
        <v>333181.47999999952</v>
      </c>
      <c r="AO1584" s="13">
        <f t="shared" si="738"/>
        <v>179568</v>
      </c>
      <c r="AP1584" s="13">
        <f t="shared" si="739"/>
        <v>-20000</v>
      </c>
      <c r="AQ1584" s="13">
        <f t="shared" si="740"/>
        <v>3472.2799999999988</v>
      </c>
      <c r="AR1584" s="13">
        <f t="shared" si="741"/>
        <v>170141.19999999952</v>
      </c>
    </row>
    <row r="1585" spans="1:44" x14ac:dyDescent="0.25">
      <c r="A1585" s="5">
        <f t="shared" ref="A1585:B1585" si="800">A1584+1</f>
        <v>1563</v>
      </c>
      <c r="B1585" s="26">
        <f t="shared" si="800"/>
        <v>328</v>
      </c>
      <c r="C1585" s="15" t="s">
        <v>285</v>
      </c>
      <c r="D1585" s="2" t="s">
        <v>1318</v>
      </c>
      <c r="E1585" s="30">
        <f t="shared" si="732"/>
        <v>12502350.720000001</v>
      </c>
      <c r="F1585" s="1">
        <v>0</v>
      </c>
      <c r="G1585" s="1">
        <v>0</v>
      </c>
      <c r="H1585" s="1">
        <v>0</v>
      </c>
      <c r="I1585" s="1">
        <v>0</v>
      </c>
      <c r="J1585" s="1">
        <v>0</v>
      </c>
      <c r="K1585" s="1">
        <v>0</v>
      </c>
      <c r="L1585" s="1">
        <v>0</v>
      </c>
      <c r="M1585" s="1">
        <v>0</v>
      </c>
      <c r="N1585" s="32">
        <v>12094271.939999999</v>
      </c>
      <c r="O1585" s="1">
        <v>0</v>
      </c>
      <c r="P1585" s="1">
        <v>0</v>
      </c>
      <c r="Q1585" s="1">
        <v>0</v>
      </c>
      <c r="R1585" s="32">
        <v>131256.9</v>
      </c>
      <c r="S1585" s="32">
        <v>30000</v>
      </c>
      <c r="T1585" s="32">
        <v>246821.88</v>
      </c>
      <c r="U1585" s="31"/>
      <c r="V1585" s="2" t="s">
        <v>1318</v>
      </c>
      <c r="W1585" s="10">
        <v>12008490.08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  <c r="AC1585" s="10">
        <v>0</v>
      </c>
      <c r="AD1585" s="10">
        <v>0</v>
      </c>
      <c r="AE1585" s="10">
        <v>0</v>
      </c>
      <c r="AF1585" s="10">
        <v>11610288.52</v>
      </c>
      <c r="AG1585" s="10">
        <v>0</v>
      </c>
      <c r="AH1585" s="10">
        <v>0</v>
      </c>
      <c r="AI1585" s="10">
        <v>0</v>
      </c>
      <c r="AJ1585" s="10">
        <v>131256.9</v>
      </c>
      <c r="AK1585" s="10">
        <v>30000</v>
      </c>
      <c r="AL1585" s="10">
        <v>236944.66</v>
      </c>
      <c r="AN1585" s="31">
        <f t="shared" ref="AN1585:AN1648" si="801">+E1585-W1585</f>
        <v>493860.6400000006</v>
      </c>
      <c r="AO1585" s="13">
        <f t="shared" ref="AO1585:AO1648" si="802">+R1585-AJ1585</f>
        <v>0</v>
      </c>
      <c r="AP1585" s="13">
        <f t="shared" ref="AP1585:AP1648" si="803">+S1585-AK1585</f>
        <v>0</v>
      </c>
      <c r="AQ1585" s="13">
        <f t="shared" ref="AQ1585:AQ1648" si="804">+T1585-AL1585</f>
        <v>9877.2200000000012</v>
      </c>
      <c r="AR1585" s="13">
        <f t="shared" ref="AR1585:AR1648" si="805">+AN1585-AO1585-AP1585-AQ1585</f>
        <v>483983.42000000062</v>
      </c>
    </row>
    <row r="1586" spans="1:44" x14ac:dyDescent="0.25">
      <c r="A1586" s="5">
        <f t="shared" ref="A1586:B1586" si="806">A1585+1</f>
        <v>1564</v>
      </c>
      <c r="B1586" s="26">
        <f t="shared" si="806"/>
        <v>329</v>
      </c>
      <c r="C1586" s="15" t="s">
        <v>285</v>
      </c>
      <c r="D1586" s="2" t="s">
        <v>1319</v>
      </c>
      <c r="E1586" s="30">
        <f t="shared" ref="E1586:E1649" si="807">SUM(F1586:T1586)</f>
        <v>3065769.48</v>
      </c>
      <c r="F1586" s="1">
        <v>0</v>
      </c>
      <c r="G1586" s="1">
        <v>0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2924481.81</v>
      </c>
      <c r="R1586" s="32">
        <v>39224.25</v>
      </c>
      <c r="S1586" s="1">
        <v>44413.8</v>
      </c>
      <c r="T1586" s="32">
        <v>57649.62</v>
      </c>
      <c r="U1586" s="31"/>
      <c r="V1586" s="2" t="s">
        <v>1319</v>
      </c>
      <c r="W1586" s="10">
        <v>3065769.4800000004</v>
      </c>
      <c r="X1586" s="10">
        <v>0</v>
      </c>
      <c r="Y1586" s="10">
        <v>0</v>
      </c>
      <c r="Z1586" s="10">
        <v>0</v>
      </c>
      <c r="AA1586" s="10">
        <v>0</v>
      </c>
      <c r="AB1586" s="10">
        <v>0</v>
      </c>
      <c r="AC1586" s="10">
        <v>0</v>
      </c>
      <c r="AD1586" s="10">
        <v>0</v>
      </c>
      <c r="AE1586" s="10">
        <v>0</v>
      </c>
      <c r="AF1586" s="10">
        <v>0</v>
      </c>
      <c r="AG1586" s="10">
        <v>0</v>
      </c>
      <c r="AH1586" s="10">
        <v>0</v>
      </c>
      <c r="AI1586" s="10">
        <v>2824831.39</v>
      </c>
      <c r="AJ1586" s="10">
        <v>153288.47</v>
      </c>
      <c r="AK1586" s="10">
        <v>30000</v>
      </c>
      <c r="AL1586" s="10">
        <v>57649.62</v>
      </c>
      <c r="AN1586" s="31">
        <f t="shared" si="801"/>
        <v>0</v>
      </c>
      <c r="AO1586" s="13">
        <f t="shared" si="802"/>
        <v>-114064.22</v>
      </c>
      <c r="AP1586" s="13">
        <f t="shared" si="803"/>
        <v>14413.800000000003</v>
      </c>
      <c r="AQ1586" s="13">
        <f t="shared" si="804"/>
        <v>0</v>
      </c>
      <c r="AR1586" s="13">
        <f t="shared" si="805"/>
        <v>99650.42</v>
      </c>
    </row>
    <row r="1587" spans="1:44" x14ac:dyDescent="0.25">
      <c r="A1587" s="5">
        <f t="shared" ref="A1587:B1587" si="808">A1586+1</f>
        <v>1565</v>
      </c>
      <c r="B1587" s="26">
        <f t="shared" si="808"/>
        <v>330</v>
      </c>
      <c r="C1587" s="15" t="s">
        <v>285</v>
      </c>
      <c r="D1587" s="2" t="s">
        <v>1320</v>
      </c>
      <c r="E1587" s="30">
        <f t="shared" si="807"/>
        <v>3046472.2499999995</v>
      </c>
      <c r="F1587" s="1">
        <v>0</v>
      </c>
      <c r="G1587" s="1">
        <v>0</v>
      </c>
      <c r="H1587" s="1">
        <v>0</v>
      </c>
      <c r="I1587" s="1"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2897406.07</v>
      </c>
      <c r="R1587" s="32">
        <v>46473.15</v>
      </c>
      <c r="S1587" s="1">
        <v>45310.05</v>
      </c>
      <c r="T1587" s="32">
        <v>57282.98</v>
      </c>
      <c r="U1587" s="31"/>
      <c r="V1587" s="2" t="s">
        <v>1320</v>
      </c>
      <c r="W1587" s="10">
        <v>3046472.25</v>
      </c>
      <c r="X1587" s="10">
        <v>0</v>
      </c>
      <c r="Y1587" s="10">
        <v>0</v>
      </c>
      <c r="Z1587" s="10">
        <v>0</v>
      </c>
      <c r="AA1587" s="10">
        <v>0</v>
      </c>
      <c r="AB1587" s="10">
        <v>0</v>
      </c>
      <c r="AC1587" s="10">
        <v>0</v>
      </c>
      <c r="AD1587" s="10">
        <v>0</v>
      </c>
      <c r="AE1587" s="10">
        <v>0</v>
      </c>
      <c r="AF1587" s="10">
        <v>0</v>
      </c>
      <c r="AG1587" s="10">
        <v>0</v>
      </c>
      <c r="AH1587" s="10">
        <v>0</v>
      </c>
      <c r="AI1587" s="10">
        <v>2806865.66</v>
      </c>
      <c r="AJ1587" s="10">
        <v>152323.60999999999</v>
      </c>
      <c r="AK1587" s="10">
        <v>30000</v>
      </c>
      <c r="AL1587" s="10">
        <v>57282.98</v>
      </c>
      <c r="AN1587" s="31">
        <f t="shared" si="801"/>
        <v>0</v>
      </c>
      <c r="AO1587" s="13">
        <f t="shared" si="802"/>
        <v>-105850.45999999999</v>
      </c>
      <c r="AP1587" s="13">
        <f t="shared" si="803"/>
        <v>15310.050000000003</v>
      </c>
      <c r="AQ1587" s="13">
        <f t="shared" si="804"/>
        <v>0</v>
      </c>
      <c r="AR1587" s="13">
        <f t="shared" si="805"/>
        <v>90540.409999999989</v>
      </c>
    </row>
    <row r="1588" spans="1:44" x14ac:dyDescent="0.25">
      <c r="A1588" s="5">
        <f t="shared" ref="A1588:B1588" si="809">A1587+1</f>
        <v>1566</v>
      </c>
      <c r="B1588" s="26">
        <f t="shared" si="809"/>
        <v>331</v>
      </c>
      <c r="C1588" s="15" t="s">
        <v>1044</v>
      </c>
      <c r="D1588" s="2" t="s">
        <v>1046</v>
      </c>
      <c r="E1588" s="30">
        <f t="shared" si="807"/>
        <v>4597733.72</v>
      </c>
      <c r="F1588" s="1">
        <v>1944057.16</v>
      </c>
      <c r="G1588" s="1">
        <v>694732.98</v>
      </c>
      <c r="H1588" s="1">
        <v>264585.14</v>
      </c>
      <c r="I1588" s="1">
        <v>1092029.01</v>
      </c>
      <c r="J1588" s="1">
        <v>0</v>
      </c>
      <c r="K1588" s="1">
        <v>0</v>
      </c>
      <c r="L1588" s="1">
        <v>413081.71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32">
        <v>80336.599999999991</v>
      </c>
      <c r="S1588" s="1">
        <v>30000</v>
      </c>
      <c r="T1588" s="32">
        <v>78911.12</v>
      </c>
      <c r="U1588" s="31"/>
      <c r="V1588" s="2" t="s">
        <v>1046</v>
      </c>
      <c r="W1588" s="10">
        <v>4628933.8099999996</v>
      </c>
      <c r="X1588" s="10">
        <v>1866645.35</v>
      </c>
      <c r="Y1588" s="10">
        <v>682387.23</v>
      </c>
      <c r="Z1588" s="10">
        <v>263171.64</v>
      </c>
      <c r="AA1588" s="10">
        <v>1054439.73</v>
      </c>
      <c r="AB1588" s="10">
        <v>0</v>
      </c>
      <c r="AC1588" s="10">
        <v>0</v>
      </c>
      <c r="AD1588" s="10">
        <v>384446.13</v>
      </c>
      <c r="AE1588" s="10">
        <v>0</v>
      </c>
      <c r="AF1588" s="10">
        <v>0</v>
      </c>
      <c r="AG1588" s="10">
        <v>0</v>
      </c>
      <c r="AH1588" s="10">
        <v>0</v>
      </c>
      <c r="AI1588" s="10">
        <v>0</v>
      </c>
      <c r="AJ1588" s="10">
        <v>261086.76999999996</v>
      </c>
      <c r="AK1588" s="10">
        <v>30000</v>
      </c>
      <c r="AL1588" s="10">
        <v>86756.959999999992</v>
      </c>
      <c r="AN1588" s="31">
        <f t="shared" si="801"/>
        <v>-31200.089999999851</v>
      </c>
      <c r="AO1588" s="13">
        <f t="shared" si="802"/>
        <v>-180750.16999999998</v>
      </c>
      <c r="AP1588" s="13">
        <f t="shared" si="803"/>
        <v>0</v>
      </c>
      <c r="AQ1588" s="13">
        <f t="shared" si="804"/>
        <v>-7845.8399999999965</v>
      </c>
      <c r="AR1588" s="13">
        <f t="shared" si="805"/>
        <v>157395.92000000013</v>
      </c>
    </row>
    <row r="1589" spans="1:44" x14ac:dyDescent="0.25">
      <c r="A1589" s="5">
        <f t="shared" ref="A1589:B1589" si="810">A1588+1</f>
        <v>1567</v>
      </c>
      <c r="B1589" s="26">
        <f t="shared" si="810"/>
        <v>332</v>
      </c>
      <c r="C1589" s="15" t="s">
        <v>1044</v>
      </c>
      <c r="D1589" s="2" t="s">
        <v>1047</v>
      </c>
      <c r="E1589" s="30">
        <f t="shared" si="807"/>
        <v>4501772.43</v>
      </c>
      <c r="F1589" s="1">
        <v>1894395.46</v>
      </c>
      <c r="G1589" s="1">
        <v>676597.95</v>
      </c>
      <c r="H1589" s="1">
        <v>257686.71</v>
      </c>
      <c r="I1589" s="1">
        <v>1027799.76</v>
      </c>
      <c r="J1589" s="1">
        <v>0</v>
      </c>
      <c r="K1589" s="1">
        <v>0</v>
      </c>
      <c r="L1589" s="1">
        <v>402648.98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32">
        <v>135726.13</v>
      </c>
      <c r="S1589" s="1">
        <v>30000</v>
      </c>
      <c r="T1589" s="32">
        <v>76917.440000000002</v>
      </c>
      <c r="U1589" s="31"/>
      <c r="V1589" s="2" t="s">
        <v>1047</v>
      </c>
      <c r="W1589" s="10">
        <v>4512788.9799999995</v>
      </c>
      <c r="X1589" s="10">
        <v>1819485.33</v>
      </c>
      <c r="Y1589" s="10">
        <v>665147.02</v>
      </c>
      <c r="Z1589" s="10">
        <v>256522.72</v>
      </c>
      <c r="AA1589" s="10">
        <v>1027799.76</v>
      </c>
      <c r="AB1589" s="10">
        <v>0</v>
      </c>
      <c r="AC1589" s="10">
        <v>0</v>
      </c>
      <c r="AD1589" s="10">
        <v>374733.26</v>
      </c>
      <c r="AE1589" s="10">
        <v>0</v>
      </c>
      <c r="AF1589" s="10">
        <v>0</v>
      </c>
      <c r="AG1589" s="10">
        <v>0</v>
      </c>
      <c r="AH1589" s="10">
        <v>0</v>
      </c>
      <c r="AI1589" s="10">
        <v>0</v>
      </c>
      <c r="AJ1589" s="10">
        <v>254535.83000000002</v>
      </c>
      <c r="AK1589" s="10">
        <v>30000</v>
      </c>
      <c r="AL1589" s="10">
        <v>84565.06</v>
      </c>
      <c r="AN1589" s="31">
        <f t="shared" si="801"/>
        <v>-11016.549999999814</v>
      </c>
      <c r="AO1589" s="13">
        <f t="shared" si="802"/>
        <v>-118809.70000000001</v>
      </c>
      <c r="AP1589" s="13">
        <f t="shared" si="803"/>
        <v>0</v>
      </c>
      <c r="AQ1589" s="13">
        <f t="shared" si="804"/>
        <v>-7647.6199999999953</v>
      </c>
      <c r="AR1589" s="13">
        <f t="shared" si="805"/>
        <v>115440.77000000019</v>
      </c>
    </row>
    <row r="1590" spans="1:44" x14ac:dyDescent="0.25">
      <c r="A1590" s="5">
        <f t="shared" ref="A1590:B1590" si="811">A1589+1</f>
        <v>1568</v>
      </c>
      <c r="B1590" s="26">
        <f t="shared" si="811"/>
        <v>333</v>
      </c>
      <c r="C1590" s="15" t="s">
        <v>1044</v>
      </c>
      <c r="D1590" s="2" t="s">
        <v>1321</v>
      </c>
      <c r="E1590" s="30">
        <f t="shared" si="807"/>
        <v>4654174.29</v>
      </c>
      <c r="F1590" s="1">
        <v>1968273</v>
      </c>
      <c r="G1590" s="1">
        <v>703504.51</v>
      </c>
      <c r="H1590" s="1">
        <v>267913.15000000002</v>
      </c>
      <c r="I1590" s="1">
        <v>1105646.32</v>
      </c>
      <c r="J1590" s="1">
        <v>0</v>
      </c>
      <c r="K1590" s="1">
        <v>0</v>
      </c>
      <c r="L1590" s="1">
        <v>418185.9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32">
        <v>80764.929999999993</v>
      </c>
      <c r="S1590" s="1">
        <v>30000</v>
      </c>
      <c r="T1590" s="32">
        <v>79886.48</v>
      </c>
      <c r="U1590" s="31"/>
      <c r="V1590" s="2" t="s">
        <v>1321</v>
      </c>
      <c r="W1590" s="10">
        <v>4685757.3600000003</v>
      </c>
      <c r="X1590" s="10">
        <v>1889718.26</v>
      </c>
      <c r="Y1590" s="10">
        <v>690821.98</v>
      </c>
      <c r="Z1590" s="10">
        <v>266424.61</v>
      </c>
      <c r="AA1590" s="10">
        <v>1067473.29</v>
      </c>
      <c r="AB1590" s="10">
        <v>0</v>
      </c>
      <c r="AC1590" s="10">
        <v>0</v>
      </c>
      <c r="AD1590" s="10">
        <v>389198.13</v>
      </c>
      <c r="AE1590" s="10">
        <v>0</v>
      </c>
      <c r="AF1590" s="10">
        <v>0</v>
      </c>
      <c r="AG1590" s="10">
        <v>0</v>
      </c>
      <c r="AH1590" s="10">
        <v>0</v>
      </c>
      <c r="AI1590" s="10">
        <v>0</v>
      </c>
      <c r="AJ1590" s="10">
        <v>264291.79000000004</v>
      </c>
      <c r="AK1590" s="10">
        <v>30000</v>
      </c>
      <c r="AL1590" s="10">
        <v>87829.299999999988</v>
      </c>
      <c r="AN1590" s="31">
        <f t="shared" si="801"/>
        <v>-31583.070000000298</v>
      </c>
      <c r="AO1590" s="13">
        <f t="shared" si="802"/>
        <v>-183526.86000000004</v>
      </c>
      <c r="AP1590" s="13">
        <f t="shared" si="803"/>
        <v>0</v>
      </c>
      <c r="AQ1590" s="13">
        <f t="shared" si="804"/>
        <v>-7942.8199999999924</v>
      </c>
      <c r="AR1590" s="13">
        <f t="shared" si="805"/>
        <v>159886.60999999975</v>
      </c>
    </row>
    <row r="1591" spans="1:44" x14ac:dyDescent="0.25">
      <c r="A1591" s="5">
        <f t="shared" ref="A1591:B1591" si="812">A1590+1</f>
        <v>1569</v>
      </c>
      <c r="B1591" s="26">
        <f t="shared" si="812"/>
        <v>334</v>
      </c>
      <c r="C1591" s="15" t="s">
        <v>1044</v>
      </c>
      <c r="D1591" s="2" t="s">
        <v>1322</v>
      </c>
      <c r="E1591" s="30">
        <f t="shared" si="807"/>
        <v>8297329.5199999996</v>
      </c>
      <c r="F1591" s="1">
        <v>1885515.67</v>
      </c>
      <c r="G1591" s="1">
        <v>673410.07</v>
      </c>
      <c r="H1591" s="1">
        <v>256476.32</v>
      </c>
      <c r="I1591" s="1">
        <v>1059013.32</v>
      </c>
      <c r="J1591" s="1">
        <v>0</v>
      </c>
      <c r="K1591" s="1">
        <v>0</v>
      </c>
      <c r="L1591" s="1">
        <v>400766.71</v>
      </c>
      <c r="M1591" s="1">
        <v>0</v>
      </c>
      <c r="N1591" s="1">
        <v>0</v>
      </c>
      <c r="O1591" s="1">
        <v>0</v>
      </c>
      <c r="P1591" s="1">
        <v>0</v>
      </c>
      <c r="Q1591" s="1">
        <v>3704194.56</v>
      </c>
      <c r="R1591" s="32">
        <v>123543.34</v>
      </c>
      <c r="S1591" s="1">
        <v>44973.39</v>
      </c>
      <c r="T1591" s="32">
        <v>149436.14000000001</v>
      </c>
      <c r="U1591" s="31"/>
      <c r="V1591" s="2" t="s">
        <v>1322</v>
      </c>
      <c r="W1591" s="10">
        <v>8319398.7000000002</v>
      </c>
      <c r="X1591" s="10">
        <v>1811276.2</v>
      </c>
      <c r="Y1591" s="10">
        <v>662146.01</v>
      </c>
      <c r="Z1591" s="10">
        <v>255365.35</v>
      </c>
      <c r="AA1591" s="10">
        <v>1023162.54</v>
      </c>
      <c r="AB1591" s="10">
        <v>0</v>
      </c>
      <c r="AC1591" s="10">
        <v>0</v>
      </c>
      <c r="AD1591" s="10">
        <v>373042.54</v>
      </c>
      <c r="AE1591" s="10">
        <v>0</v>
      </c>
      <c r="AF1591" s="10">
        <v>0</v>
      </c>
      <c r="AG1591" s="10">
        <v>0</v>
      </c>
      <c r="AH1591" s="10">
        <v>0</v>
      </c>
      <c r="AI1591" s="10">
        <v>3570421.14</v>
      </c>
      <c r="AJ1591" s="10">
        <v>436935.66000000003</v>
      </c>
      <c r="AK1591" s="10">
        <v>30000</v>
      </c>
      <c r="AL1591" s="10">
        <v>157049.26</v>
      </c>
      <c r="AN1591" s="31">
        <f t="shared" si="801"/>
        <v>-22069.180000000633</v>
      </c>
      <c r="AO1591" s="13">
        <f t="shared" si="802"/>
        <v>-313392.32000000007</v>
      </c>
      <c r="AP1591" s="13">
        <f t="shared" si="803"/>
        <v>14973.39</v>
      </c>
      <c r="AQ1591" s="13">
        <f t="shared" si="804"/>
        <v>-7613.1199999999953</v>
      </c>
      <c r="AR1591" s="13">
        <f t="shared" si="805"/>
        <v>283962.86999999941</v>
      </c>
    </row>
    <row r="1592" spans="1:44" x14ac:dyDescent="0.25">
      <c r="A1592" s="5">
        <f t="shared" ref="A1592:B1592" si="813">A1591+1</f>
        <v>1570</v>
      </c>
      <c r="B1592" s="26">
        <f t="shared" si="813"/>
        <v>335</v>
      </c>
      <c r="C1592" s="15" t="s">
        <v>290</v>
      </c>
      <c r="D1592" s="2" t="s">
        <v>1049</v>
      </c>
      <c r="E1592" s="30">
        <f t="shared" si="807"/>
        <v>11947524.450000001</v>
      </c>
      <c r="F1592" s="32">
        <v>7183824.5899999999</v>
      </c>
      <c r="G1592" s="32">
        <v>3943604.3</v>
      </c>
      <c r="H1592" s="1">
        <v>0</v>
      </c>
      <c r="I1592" s="1">
        <v>0</v>
      </c>
      <c r="J1592" s="1">
        <v>0</v>
      </c>
      <c r="K1592" s="1">
        <v>0</v>
      </c>
      <c r="L1592" s="32">
        <v>406275.68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32">
        <v>156729.5</v>
      </c>
      <c r="S1592" s="32">
        <v>30000</v>
      </c>
      <c r="T1592" s="32">
        <v>227090.38</v>
      </c>
      <c r="U1592" s="31"/>
      <c r="V1592" s="2" t="s">
        <v>1049</v>
      </c>
      <c r="W1592" s="10">
        <v>11506877.73</v>
      </c>
      <c r="X1592" s="10">
        <v>6892504.9000000004</v>
      </c>
      <c r="Y1592" s="10">
        <v>3823047.83</v>
      </c>
      <c r="Z1592" s="10">
        <v>0</v>
      </c>
      <c r="AA1592" s="10">
        <v>0</v>
      </c>
      <c r="AB1592" s="10">
        <v>0</v>
      </c>
      <c r="AC1592" s="10">
        <v>0</v>
      </c>
      <c r="AD1592" s="10">
        <v>378192.54</v>
      </c>
      <c r="AE1592" s="10">
        <v>0</v>
      </c>
      <c r="AF1592" s="10">
        <v>0</v>
      </c>
      <c r="AG1592" s="10">
        <v>0</v>
      </c>
      <c r="AH1592" s="10">
        <v>0</v>
      </c>
      <c r="AI1592" s="10">
        <v>0</v>
      </c>
      <c r="AJ1592" s="10">
        <v>156729.5</v>
      </c>
      <c r="AK1592" s="10">
        <v>30000</v>
      </c>
      <c r="AL1592" s="10">
        <v>226402.96</v>
      </c>
      <c r="AN1592" s="31">
        <f t="shared" si="801"/>
        <v>440646.72000000067</v>
      </c>
      <c r="AO1592" s="13">
        <f t="shared" si="802"/>
        <v>0</v>
      </c>
      <c r="AP1592" s="13">
        <f t="shared" si="803"/>
        <v>0</v>
      </c>
      <c r="AQ1592" s="13">
        <f t="shared" si="804"/>
        <v>687.42000000001281</v>
      </c>
      <c r="AR1592" s="13">
        <f t="shared" si="805"/>
        <v>439959.30000000063</v>
      </c>
    </row>
    <row r="1593" spans="1:44" x14ac:dyDescent="0.25">
      <c r="A1593" s="5">
        <f t="shared" ref="A1593:B1593" si="814">A1592+1</f>
        <v>1571</v>
      </c>
      <c r="B1593" s="26">
        <f t="shared" si="814"/>
        <v>336</v>
      </c>
      <c r="C1593" s="15" t="s">
        <v>290</v>
      </c>
      <c r="D1593" s="2" t="s">
        <v>1061</v>
      </c>
      <c r="E1593" s="30">
        <f t="shared" si="807"/>
        <v>11899759.9</v>
      </c>
      <c r="F1593" s="32">
        <v>7154754.5</v>
      </c>
      <c r="G1593" s="32">
        <v>3927485.58</v>
      </c>
      <c r="H1593" s="1">
        <v>0</v>
      </c>
      <c r="I1593" s="1">
        <v>0</v>
      </c>
      <c r="J1593" s="1">
        <v>0</v>
      </c>
      <c r="K1593" s="1">
        <v>0</v>
      </c>
      <c r="L1593" s="32">
        <v>404647.36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32">
        <v>156704.29999999999</v>
      </c>
      <c r="S1593" s="32">
        <v>30000</v>
      </c>
      <c r="T1593" s="32">
        <v>226168.15999999997</v>
      </c>
      <c r="U1593" s="31"/>
      <c r="V1593" s="2" t="s">
        <v>1061</v>
      </c>
      <c r="W1593" s="10">
        <v>11461476.210000001</v>
      </c>
      <c r="X1593" s="10">
        <v>6864876.5800000001</v>
      </c>
      <c r="Y1593" s="10">
        <v>3807723.31</v>
      </c>
      <c r="Z1593" s="10">
        <v>0</v>
      </c>
      <c r="AA1593" s="10">
        <v>0</v>
      </c>
      <c r="AB1593" s="10">
        <v>0</v>
      </c>
      <c r="AC1593" s="10">
        <v>0</v>
      </c>
      <c r="AD1593" s="10">
        <v>376676.58</v>
      </c>
      <c r="AE1593" s="10">
        <v>0</v>
      </c>
      <c r="AF1593" s="10">
        <v>0</v>
      </c>
      <c r="AG1593" s="10">
        <v>0</v>
      </c>
      <c r="AH1593" s="10">
        <v>0</v>
      </c>
      <c r="AI1593" s="10">
        <v>0</v>
      </c>
      <c r="AJ1593" s="10">
        <v>156704.29999999999</v>
      </c>
      <c r="AK1593" s="10">
        <v>30000</v>
      </c>
      <c r="AL1593" s="10">
        <v>225495.43999999997</v>
      </c>
      <c r="AN1593" s="31">
        <f t="shared" si="801"/>
        <v>438283.68999999948</v>
      </c>
      <c r="AO1593" s="13">
        <f t="shared" si="802"/>
        <v>0</v>
      </c>
      <c r="AP1593" s="13">
        <f t="shared" si="803"/>
        <v>0</v>
      </c>
      <c r="AQ1593" s="13">
        <f t="shared" si="804"/>
        <v>672.72000000000116</v>
      </c>
      <c r="AR1593" s="13">
        <f t="shared" si="805"/>
        <v>437610.96999999951</v>
      </c>
    </row>
    <row r="1594" spans="1:44" x14ac:dyDescent="0.25">
      <c r="A1594" s="5">
        <f t="shared" ref="A1594:B1594" si="815">A1593+1</f>
        <v>1572</v>
      </c>
      <c r="B1594" s="26">
        <f t="shared" si="815"/>
        <v>337</v>
      </c>
      <c r="C1594" s="15" t="s">
        <v>290</v>
      </c>
      <c r="D1594" s="2" t="s">
        <v>1062</v>
      </c>
      <c r="E1594" s="30">
        <f t="shared" si="807"/>
        <v>12003064.620000001</v>
      </c>
      <c r="F1594" s="32">
        <v>7217653.7000000002</v>
      </c>
      <c r="G1594" s="32">
        <v>3962373.72</v>
      </c>
      <c r="H1594" s="1">
        <v>0</v>
      </c>
      <c r="I1594" s="1">
        <v>0</v>
      </c>
      <c r="J1594" s="1">
        <v>0</v>
      </c>
      <c r="K1594" s="1">
        <v>0</v>
      </c>
      <c r="L1594" s="32">
        <v>408169.08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32">
        <v>156704.29999999999</v>
      </c>
      <c r="S1594" s="32">
        <v>30000</v>
      </c>
      <c r="T1594" s="32">
        <v>228163.82</v>
      </c>
      <c r="U1594" s="31"/>
      <c r="V1594" s="2" t="s">
        <v>1062</v>
      </c>
      <c r="W1594" s="10">
        <v>11559615.690000001</v>
      </c>
      <c r="X1594" s="10">
        <v>6924630.8200000003</v>
      </c>
      <c r="Y1594" s="10">
        <v>3840867.04</v>
      </c>
      <c r="Z1594" s="10">
        <v>0</v>
      </c>
      <c r="AA1594" s="10">
        <v>0</v>
      </c>
      <c r="AB1594" s="10">
        <v>0</v>
      </c>
      <c r="AC1594" s="10">
        <v>0</v>
      </c>
      <c r="AD1594" s="10">
        <v>379955.31</v>
      </c>
      <c r="AE1594" s="10">
        <v>0</v>
      </c>
      <c r="AF1594" s="10">
        <v>0</v>
      </c>
      <c r="AG1594" s="10">
        <v>0</v>
      </c>
      <c r="AH1594" s="10">
        <v>0</v>
      </c>
      <c r="AI1594" s="10">
        <v>0</v>
      </c>
      <c r="AJ1594" s="10">
        <v>156704.29999999999</v>
      </c>
      <c r="AK1594" s="10">
        <v>30000</v>
      </c>
      <c r="AL1594" s="10">
        <v>227458.21999999997</v>
      </c>
      <c r="AN1594" s="31">
        <f t="shared" si="801"/>
        <v>443448.9299999997</v>
      </c>
      <c r="AO1594" s="13">
        <f t="shared" si="802"/>
        <v>0</v>
      </c>
      <c r="AP1594" s="13">
        <f t="shared" si="803"/>
        <v>0</v>
      </c>
      <c r="AQ1594" s="13">
        <f t="shared" si="804"/>
        <v>705.60000000003492</v>
      </c>
      <c r="AR1594" s="13">
        <f t="shared" si="805"/>
        <v>442743.32999999967</v>
      </c>
    </row>
    <row r="1595" spans="1:44" x14ac:dyDescent="0.25">
      <c r="A1595" s="5">
        <f t="shared" ref="A1595:B1595" si="816">A1594+1</f>
        <v>1573</v>
      </c>
      <c r="B1595" s="26">
        <f t="shared" si="816"/>
        <v>338</v>
      </c>
      <c r="C1595" s="15" t="s">
        <v>297</v>
      </c>
      <c r="D1595" s="2" t="s">
        <v>1323</v>
      </c>
      <c r="E1595" s="30">
        <f t="shared" si="807"/>
        <v>9324630.9799999986</v>
      </c>
      <c r="F1595" s="1">
        <v>0</v>
      </c>
      <c r="G1595" s="1">
        <v>0</v>
      </c>
      <c r="H1595" s="1">
        <v>0</v>
      </c>
      <c r="I1595" s="1"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3448425.92</v>
      </c>
      <c r="O1595" s="1">
        <v>0</v>
      </c>
      <c r="P1595" s="1">
        <v>0</v>
      </c>
      <c r="Q1595" s="1">
        <v>5543872.1900000004</v>
      </c>
      <c r="R1595" s="32">
        <v>109467.7</v>
      </c>
      <c r="S1595" s="1">
        <v>46297.17</v>
      </c>
      <c r="T1595" s="32">
        <v>176568</v>
      </c>
      <c r="U1595" s="31"/>
      <c r="V1595" s="2" t="s">
        <v>1323</v>
      </c>
      <c r="W1595" s="10">
        <v>9392428.9900000002</v>
      </c>
      <c r="X1595" s="10">
        <v>0</v>
      </c>
      <c r="Y1595" s="10">
        <v>0</v>
      </c>
      <c r="Z1595" s="10">
        <v>0</v>
      </c>
      <c r="AA1595" s="10">
        <v>0</v>
      </c>
      <c r="AB1595" s="10">
        <v>0</v>
      </c>
      <c r="AC1595" s="10">
        <v>0</v>
      </c>
      <c r="AD1595" s="10">
        <v>0</v>
      </c>
      <c r="AE1595" s="10">
        <v>0</v>
      </c>
      <c r="AF1595" s="10">
        <v>3328563.95</v>
      </c>
      <c r="AG1595" s="10">
        <v>0</v>
      </c>
      <c r="AH1595" s="10">
        <v>0</v>
      </c>
      <c r="AI1595" s="10">
        <v>5323267.4800000004</v>
      </c>
      <c r="AJ1595" s="10">
        <v>534029.56000000006</v>
      </c>
      <c r="AK1595" s="10">
        <v>30000</v>
      </c>
      <c r="AL1595" s="10">
        <v>176568</v>
      </c>
      <c r="AN1595" s="31">
        <f t="shared" si="801"/>
        <v>-67798.010000001639</v>
      </c>
      <c r="AO1595" s="13">
        <f t="shared" si="802"/>
        <v>-424561.86000000004</v>
      </c>
      <c r="AP1595" s="13">
        <f t="shared" si="803"/>
        <v>16297.169999999998</v>
      </c>
      <c r="AQ1595" s="13">
        <f t="shared" si="804"/>
        <v>0</v>
      </c>
      <c r="AR1595" s="13">
        <f t="shared" si="805"/>
        <v>340466.67999999842</v>
      </c>
    </row>
    <row r="1596" spans="1:44" x14ac:dyDescent="0.25">
      <c r="A1596" s="5">
        <f t="shared" ref="A1596:B1596" si="817">A1595+1</f>
        <v>1574</v>
      </c>
      <c r="B1596" s="26">
        <f t="shared" si="817"/>
        <v>339</v>
      </c>
      <c r="C1596" s="15" t="s">
        <v>297</v>
      </c>
      <c r="D1596" s="2" t="s">
        <v>1324</v>
      </c>
      <c r="E1596" s="30">
        <f t="shared" si="807"/>
        <v>9831565.6400000006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3645798.19</v>
      </c>
      <c r="O1596" s="1">
        <v>0</v>
      </c>
      <c r="P1596" s="1">
        <v>0</v>
      </c>
      <c r="Q1596" s="1">
        <v>5853747.79</v>
      </c>
      <c r="R1596" s="32">
        <v>99223.140000000014</v>
      </c>
      <c r="S1596" s="1">
        <v>46596.78</v>
      </c>
      <c r="T1596" s="32">
        <v>186199.74</v>
      </c>
      <c r="U1596" s="31"/>
      <c r="V1596" s="2" t="s">
        <v>1324</v>
      </c>
      <c r="W1596" s="10">
        <v>9903049.5000000019</v>
      </c>
      <c r="X1596" s="10">
        <v>0</v>
      </c>
      <c r="Y1596" s="10">
        <v>0</v>
      </c>
      <c r="Z1596" s="10">
        <v>0</v>
      </c>
      <c r="AA1596" s="10">
        <v>0</v>
      </c>
      <c r="AB1596" s="10">
        <v>0</v>
      </c>
      <c r="AC1596" s="10">
        <v>0</v>
      </c>
      <c r="AD1596" s="10">
        <v>0</v>
      </c>
      <c r="AE1596" s="10">
        <v>0</v>
      </c>
      <c r="AF1596" s="10">
        <v>3510136.64</v>
      </c>
      <c r="AG1596" s="10">
        <v>0</v>
      </c>
      <c r="AH1596" s="10">
        <v>0</v>
      </c>
      <c r="AI1596" s="10">
        <v>5613650.9800000004</v>
      </c>
      <c r="AJ1596" s="10">
        <v>563062.14</v>
      </c>
      <c r="AK1596" s="10">
        <v>30000</v>
      </c>
      <c r="AL1596" s="10">
        <v>186199.74</v>
      </c>
      <c r="AN1596" s="31">
        <f t="shared" si="801"/>
        <v>-71483.860000001267</v>
      </c>
      <c r="AO1596" s="13">
        <f t="shared" si="802"/>
        <v>-463839</v>
      </c>
      <c r="AP1596" s="13">
        <f t="shared" si="803"/>
        <v>16596.78</v>
      </c>
      <c r="AQ1596" s="13">
        <f t="shared" si="804"/>
        <v>0</v>
      </c>
      <c r="AR1596" s="13">
        <f t="shared" si="805"/>
        <v>375758.35999999871</v>
      </c>
    </row>
    <row r="1597" spans="1:44" x14ac:dyDescent="0.25">
      <c r="A1597" s="5">
        <f t="shared" ref="A1597:B1597" si="818">A1596+1</f>
        <v>1575</v>
      </c>
      <c r="B1597" s="26">
        <f t="shared" si="818"/>
        <v>340</v>
      </c>
      <c r="C1597" s="15" t="s">
        <v>297</v>
      </c>
      <c r="D1597" s="2" t="s">
        <v>1325</v>
      </c>
      <c r="E1597" s="30">
        <f t="shared" si="807"/>
        <v>6522093.8200000003</v>
      </c>
      <c r="F1597" s="1">
        <v>0</v>
      </c>
      <c r="G1597" s="1">
        <v>0</v>
      </c>
      <c r="H1597" s="1">
        <v>0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2438255.84</v>
      </c>
      <c r="O1597" s="1">
        <v>0</v>
      </c>
      <c r="P1597" s="1">
        <v>0</v>
      </c>
      <c r="Q1597" s="1">
        <v>3907957.33</v>
      </c>
      <c r="R1597" s="32">
        <v>22560.87</v>
      </c>
      <c r="S1597" s="1">
        <v>30000</v>
      </c>
      <c r="T1597" s="32">
        <v>123319.78</v>
      </c>
      <c r="U1597" s="31"/>
      <c r="V1597" s="2" t="s">
        <v>1325</v>
      </c>
      <c r="W1597" s="10">
        <v>6569515</v>
      </c>
      <c r="X1597" s="10">
        <v>0</v>
      </c>
      <c r="Y1597" s="10">
        <v>0</v>
      </c>
      <c r="Z1597" s="10">
        <v>0</v>
      </c>
      <c r="AA1597" s="10">
        <v>0</v>
      </c>
      <c r="AB1597" s="10">
        <v>0</v>
      </c>
      <c r="AC1597" s="10">
        <v>0</v>
      </c>
      <c r="AD1597" s="10">
        <v>0</v>
      </c>
      <c r="AE1597" s="10">
        <v>0</v>
      </c>
      <c r="AF1597" s="10">
        <v>2324757.65</v>
      </c>
      <c r="AG1597" s="10">
        <v>0</v>
      </c>
      <c r="AH1597" s="10">
        <v>0</v>
      </c>
      <c r="AI1597" s="10">
        <v>3717911.7</v>
      </c>
      <c r="AJ1597" s="10">
        <v>373525.87</v>
      </c>
      <c r="AK1597" s="10">
        <v>30000</v>
      </c>
      <c r="AL1597" s="10">
        <v>123319.78</v>
      </c>
      <c r="AN1597" s="31">
        <f t="shared" si="801"/>
        <v>-47421.179999999702</v>
      </c>
      <c r="AO1597" s="13">
        <f t="shared" si="802"/>
        <v>-350965</v>
      </c>
      <c r="AP1597" s="13">
        <f t="shared" si="803"/>
        <v>0</v>
      </c>
      <c r="AQ1597" s="13">
        <f t="shared" si="804"/>
        <v>0</v>
      </c>
      <c r="AR1597" s="13">
        <f t="shared" si="805"/>
        <v>303543.8200000003</v>
      </c>
    </row>
    <row r="1598" spans="1:44" x14ac:dyDescent="0.25">
      <c r="A1598" s="5">
        <f t="shared" ref="A1598:B1598" si="819">A1597+1</f>
        <v>1576</v>
      </c>
      <c r="B1598" s="26">
        <f t="shared" si="819"/>
        <v>341</v>
      </c>
      <c r="C1598" s="15" t="s">
        <v>297</v>
      </c>
      <c r="D1598" s="2" t="s">
        <v>300</v>
      </c>
      <c r="E1598" s="30">
        <f t="shared" si="807"/>
        <v>2786089.81</v>
      </c>
      <c r="F1598" s="1">
        <v>0</v>
      </c>
      <c r="G1598" s="1">
        <v>0</v>
      </c>
      <c r="H1598" s="1">
        <v>0</v>
      </c>
      <c r="I1598" s="1">
        <v>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  <c r="P1598" s="1">
        <v>2662182.37</v>
      </c>
      <c r="Q1598" s="1">
        <v>0</v>
      </c>
      <c r="R1598" s="32">
        <v>26648.260000000002</v>
      </c>
      <c r="S1598" s="1">
        <v>45237</v>
      </c>
      <c r="T1598" s="32">
        <v>52022.18</v>
      </c>
      <c r="U1598" s="31"/>
      <c r="V1598" s="2" t="s">
        <v>300</v>
      </c>
      <c r="W1598" s="10">
        <v>2789725.25</v>
      </c>
      <c r="X1598" s="10">
        <v>0</v>
      </c>
      <c r="Y1598" s="10">
        <v>0</v>
      </c>
      <c r="Z1598" s="10">
        <v>0</v>
      </c>
      <c r="AA1598" s="10">
        <v>0</v>
      </c>
      <c r="AB1598" s="10">
        <v>0</v>
      </c>
      <c r="AC1598" s="10">
        <v>0</v>
      </c>
      <c r="AD1598" s="10">
        <v>0</v>
      </c>
      <c r="AE1598" s="10">
        <v>0</v>
      </c>
      <c r="AF1598" s="10">
        <v>0</v>
      </c>
      <c r="AG1598" s="10">
        <v>0</v>
      </c>
      <c r="AH1598" s="10">
        <v>2549086.5099999998</v>
      </c>
      <c r="AI1598" s="10">
        <v>0</v>
      </c>
      <c r="AJ1598" s="10">
        <v>158616.56</v>
      </c>
      <c r="AK1598" s="10">
        <v>30000</v>
      </c>
      <c r="AL1598" s="10">
        <v>52022.18</v>
      </c>
      <c r="AN1598" s="31">
        <f t="shared" si="801"/>
        <v>-3635.4399999999441</v>
      </c>
      <c r="AO1598" s="13">
        <f t="shared" si="802"/>
        <v>-131968.29999999999</v>
      </c>
      <c r="AP1598" s="13">
        <f t="shared" si="803"/>
        <v>15237</v>
      </c>
      <c r="AQ1598" s="13">
        <f t="shared" si="804"/>
        <v>0</v>
      </c>
      <c r="AR1598" s="13">
        <f t="shared" si="805"/>
        <v>113095.86000000004</v>
      </c>
    </row>
    <row r="1599" spans="1:44" x14ac:dyDescent="0.25">
      <c r="A1599" s="5">
        <f t="shared" ref="A1599:B1599" si="820">A1598+1</f>
        <v>1577</v>
      </c>
      <c r="B1599" s="26">
        <f t="shared" si="820"/>
        <v>342</v>
      </c>
      <c r="C1599" s="15" t="s">
        <v>297</v>
      </c>
      <c r="D1599" s="2" t="s">
        <v>301</v>
      </c>
      <c r="E1599" s="30">
        <f t="shared" si="807"/>
        <v>2880328.54</v>
      </c>
      <c r="F1599" s="1">
        <v>1220120.96</v>
      </c>
      <c r="G1599" s="1">
        <v>441674.27</v>
      </c>
      <c r="H1599" s="1">
        <v>171740.02</v>
      </c>
      <c r="I1599" s="1">
        <v>691007.59</v>
      </c>
      <c r="J1599" s="1">
        <v>0</v>
      </c>
      <c r="K1599" s="1">
        <v>0</v>
      </c>
      <c r="L1599" s="1">
        <v>257768.66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32">
        <v>18785.7</v>
      </c>
      <c r="S1599" s="1">
        <v>30000</v>
      </c>
      <c r="T1599" s="32">
        <v>49231.34</v>
      </c>
      <c r="U1599" s="31"/>
      <c r="V1599" s="2" t="s">
        <v>301</v>
      </c>
      <c r="W1599" s="10">
        <v>2899874.3700000006</v>
      </c>
      <c r="X1599" s="10">
        <v>1164569.6299999999</v>
      </c>
      <c r="Y1599" s="10">
        <v>425730.28</v>
      </c>
      <c r="Z1599" s="10">
        <v>164188.51</v>
      </c>
      <c r="AA1599" s="10">
        <v>657847.78</v>
      </c>
      <c r="AB1599" s="10">
        <v>0</v>
      </c>
      <c r="AC1599" s="10">
        <v>0</v>
      </c>
      <c r="AD1599" s="10">
        <v>239849.68</v>
      </c>
      <c r="AE1599" s="10">
        <v>0</v>
      </c>
      <c r="AF1599" s="10">
        <v>0</v>
      </c>
      <c r="AG1599" s="10">
        <v>0</v>
      </c>
      <c r="AH1599" s="10">
        <v>0</v>
      </c>
      <c r="AI1599" s="10">
        <v>0</v>
      </c>
      <c r="AJ1599" s="10">
        <v>163562.25</v>
      </c>
      <c r="AK1599" s="10">
        <v>30000</v>
      </c>
      <c r="AL1599" s="10">
        <v>54126.239999999998</v>
      </c>
      <c r="AN1599" s="31">
        <f t="shared" si="801"/>
        <v>-19545.83000000054</v>
      </c>
      <c r="AO1599" s="13">
        <f t="shared" si="802"/>
        <v>-144776.54999999999</v>
      </c>
      <c r="AP1599" s="13">
        <f t="shared" si="803"/>
        <v>0</v>
      </c>
      <c r="AQ1599" s="13">
        <f t="shared" si="804"/>
        <v>-4894.9000000000015</v>
      </c>
      <c r="AR1599" s="13">
        <f t="shared" si="805"/>
        <v>130125.61999999944</v>
      </c>
    </row>
    <row r="1600" spans="1:44" x14ac:dyDescent="0.25">
      <c r="A1600" s="5">
        <f t="shared" ref="A1600:B1600" si="821">A1599+1</f>
        <v>1578</v>
      </c>
      <c r="B1600" s="26">
        <f t="shared" si="821"/>
        <v>343</v>
      </c>
      <c r="C1600" s="15" t="s">
        <v>297</v>
      </c>
      <c r="D1600" s="2" t="s">
        <v>1326</v>
      </c>
      <c r="E1600" s="30">
        <f t="shared" si="807"/>
        <v>5840583.3300000001</v>
      </c>
      <c r="F1600" s="1">
        <v>0</v>
      </c>
      <c r="G1600" s="1">
        <v>0</v>
      </c>
      <c r="H1600" s="1">
        <v>0</v>
      </c>
      <c r="I1600" s="1">
        <v>0</v>
      </c>
      <c r="J1600" s="1">
        <v>0</v>
      </c>
      <c r="K1600" s="1">
        <v>0</v>
      </c>
      <c r="L1600" s="1">
        <v>0</v>
      </c>
      <c r="M1600" s="1">
        <v>0</v>
      </c>
      <c r="N1600" s="32">
        <v>5514492.79</v>
      </c>
      <c r="O1600" s="1">
        <v>0</v>
      </c>
      <c r="P1600" s="1">
        <v>0</v>
      </c>
      <c r="Q1600" s="1">
        <v>0</v>
      </c>
      <c r="R1600" s="32">
        <v>203549.88</v>
      </c>
      <c r="S1600" s="32">
        <v>10000</v>
      </c>
      <c r="T1600" s="32">
        <v>112540.66</v>
      </c>
      <c r="U1600" s="31"/>
      <c r="V1600" s="2" t="s">
        <v>1326</v>
      </c>
      <c r="W1600" s="10">
        <v>5752104.04</v>
      </c>
      <c r="X1600" s="10">
        <v>0</v>
      </c>
      <c r="Y1600" s="10">
        <v>0</v>
      </c>
      <c r="Z1600" s="10">
        <v>0</v>
      </c>
      <c r="AA1600" s="10">
        <v>0</v>
      </c>
      <c r="AB1600" s="10">
        <v>0</v>
      </c>
      <c r="AC1600" s="10">
        <v>0</v>
      </c>
      <c r="AD1600" s="10">
        <v>0</v>
      </c>
      <c r="AE1600" s="10">
        <v>0</v>
      </c>
      <c r="AF1600" s="10">
        <v>5408183.0800000001</v>
      </c>
      <c r="AG1600" s="10">
        <v>0</v>
      </c>
      <c r="AH1600" s="10">
        <v>0</v>
      </c>
      <c r="AI1600" s="10">
        <v>0</v>
      </c>
      <c r="AJ1600" s="10">
        <v>203549.88</v>
      </c>
      <c r="AK1600" s="10">
        <v>30000</v>
      </c>
      <c r="AL1600" s="10">
        <v>110371.08</v>
      </c>
      <c r="AN1600" s="31">
        <f t="shared" si="801"/>
        <v>88479.290000000037</v>
      </c>
      <c r="AO1600" s="13">
        <f t="shared" si="802"/>
        <v>0</v>
      </c>
      <c r="AP1600" s="13">
        <f t="shared" si="803"/>
        <v>-20000</v>
      </c>
      <c r="AQ1600" s="13">
        <f t="shared" si="804"/>
        <v>2169.5800000000017</v>
      </c>
      <c r="AR1600" s="13">
        <f t="shared" si="805"/>
        <v>106309.71000000004</v>
      </c>
    </row>
    <row r="1601" spans="1:44" x14ac:dyDescent="0.25">
      <c r="A1601" s="5">
        <f t="shared" ref="A1601:B1601" si="822">A1600+1</f>
        <v>1579</v>
      </c>
      <c r="B1601" s="26">
        <f t="shared" si="822"/>
        <v>344</v>
      </c>
      <c r="C1601" s="15" t="s">
        <v>306</v>
      </c>
      <c r="D1601" s="2" t="s">
        <v>307</v>
      </c>
      <c r="E1601" s="30">
        <f t="shared" si="807"/>
        <v>3516953.8300000005</v>
      </c>
      <c r="F1601" s="1">
        <v>0</v>
      </c>
      <c r="G1601" s="1">
        <v>0</v>
      </c>
      <c r="H1601" s="1">
        <v>0</v>
      </c>
      <c r="I1601" s="1">
        <v>744797.41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2601359.98</v>
      </c>
      <c r="R1601" s="32">
        <v>60309.91</v>
      </c>
      <c r="S1601" s="1">
        <v>44264.41</v>
      </c>
      <c r="T1601" s="32">
        <v>66222.12</v>
      </c>
      <c r="U1601" s="31"/>
      <c r="V1601" s="2" t="s">
        <v>307</v>
      </c>
      <c r="W1601" s="10">
        <v>3542525.0900000003</v>
      </c>
      <c r="X1601" s="10">
        <v>0</v>
      </c>
      <c r="Y1601" s="10">
        <v>0</v>
      </c>
      <c r="Z1601" s="10">
        <v>0</v>
      </c>
      <c r="AA1601" s="10">
        <v>722756.79</v>
      </c>
      <c r="AB1601" s="10">
        <v>0</v>
      </c>
      <c r="AC1601" s="10">
        <v>0</v>
      </c>
      <c r="AD1601" s="10">
        <v>0</v>
      </c>
      <c r="AE1601" s="10">
        <v>0</v>
      </c>
      <c r="AF1601" s="10">
        <v>0</v>
      </c>
      <c r="AG1601" s="10">
        <v>0</v>
      </c>
      <c r="AH1601" s="10">
        <v>0</v>
      </c>
      <c r="AI1601" s="10">
        <v>2522127.23</v>
      </c>
      <c r="AJ1601" s="10">
        <v>201418.94999999998</v>
      </c>
      <c r="AK1601" s="10">
        <v>30000</v>
      </c>
      <c r="AL1601" s="10">
        <v>66222.12</v>
      </c>
      <c r="AN1601" s="31">
        <f t="shared" si="801"/>
        <v>-25571.259999999776</v>
      </c>
      <c r="AO1601" s="13">
        <f t="shared" si="802"/>
        <v>-141109.03999999998</v>
      </c>
      <c r="AP1601" s="13">
        <f t="shared" si="803"/>
        <v>14264.410000000003</v>
      </c>
      <c r="AQ1601" s="13">
        <f t="shared" si="804"/>
        <v>0</v>
      </c>
      <c r="AR1601" s="13">
        <f t="shared" si="805"/>
        <v>101273.3700000002</v>
      </c>
    </row>
    <row r="1602" spans="1:44" x14ac:dyDescent="0.25">
      <c r="A1602" s="5">
        <f t="shared" ref="A1602:B1602" si="823">A1601+1</f>
        <v>1580</v>
      </c>
      <c r="B1602" s="26">
        <f t="shared" si="823"/>
        <v>345</v>
      </c>
      <c r="C1602" s="15" t="s">
        <v>1327</v>
      </c>
      <c r="D1602" s="2" t="s">
        <v>1328</v>
      </c>
      <c r="E1602" s="30">
        <f t="shared" si="807"/>
        <v>14787878.26</v>
      </c>
      <c r="F1602" s="1">
        <v>1982378.82</v>
      </c>
      <c r="G1602" s="1">
        <v>0</v>
      </c>
      <c r="H1602" s="1">
        <v>270675.84000000003</v>
      </c>
      <c r="I1602" s="1">
        <v>1113893</v>
      </c>
      <c r="J1602" s="1">
        <v>0</v>
      </c>
      <c r="K1602" s="1">
        <v>0</v>
      </c>
      <c r="L1602" s="1">
        <v>373032.46</v>
      </c>
      <c r="M1602" s="1">
        <v>0</v>
      </c>
      <c r="N1602" s="1">
        <v>2423322.4700000002</v>
      </c>
      <c r="O1602" s="1">
        <v>0</v>
      </c>
      <c r="P1602" s="1">
        <v>4219660.3099999996</v>
      </c>
      <c r="Q1602" s="1">
        <v>3895052.66</v>
      </c>
      <c r="R1602" s="32">
        <v>189730.88</v>
      </c>
      <c r="S1602" s="1">
        <v>46848.979999999996</v>
      </c>
      <c r="T1602" s="32">
        <v>273282.83999999997</v>
      </c>
      <c r="U1602" s="31"/>
      <c r="V1602" s="2" t="s">
        <v>1328</v>
      </c>
      <c r="W1602" s="10">
        <v>14787878.26</v>
      </c>
      <c r="X1602" s="10">
        <v>1902988.41</v>
      </c>
      <c r="Y1602" s="10">
        <v>0</v>
      </c>
      <c r="Z1602" s="10">
        <v>268293.3</v>
      </c>
      <c r="AA1602" s="10">
        <v>1074967.97</v>
      </c>
      <c r="AB1602" s="10">
        <v>0</v>
      </c>
      <c r="AC1602" s="10">
        <v>0</v>
      </c>
      <c r="AD1602" s="10">
        <v>347256.06</v>
      </c>
      <c r="AE1602" s="10">
        <v>0</v>
      </c>
      <c r="AF1602" s="10">
        <v>2345575.84</v>
      </c>
      <c r="AG1602" s="10">
        <v>0</v>
      </c>
      <c r="AH1602" s="10">
        <v>4047823.81</v>
      </c>
      <c r="AI1602" s="10">
        <v>3751209.24</v>
      </c>
      <c r="AJ1602" s="10">
        <v>739393.92999999993</v>
      </c>
      <c r="AK1602" s="10">
        <v>30000</v>
      </c>
      <c r="AL1602" s="10">
        <v>280369.7</v>
      </c>
      <c r="AN1602" s="31">
        <f t="shared" si="801"/>
        <v>0</v>
      </c>
      <c r="AO1602" s="13">
        <f t="shared" si="802"/>
        <v>-549663.04999999993</v>
      </c>
      <c r="AP1602" s="13">
        <f t="shared" si="803"/>
        <v>16848.979999999996</v>
      </c>
      <c r="AQ1602" s="13">
        <f t="shared" si="804"/>
        <v>-7086.8600000000442</v>
      </c>
      <c r="AR1602" s="13">
        <f t="shared" si="805"/>
        <v>539900.92999999993</v>
      </c>
    </row>
    <row r="1603" spans="1:44" x14ac:dyDescent="0.25">
      <c r="A1603" s="5">
        <f t="shared" ref="A1603:B1603" si="824">A1602+1</f>
        <v>1581</v>
      </c>
      <c r="B1603" s="26">
        <f t="shared" si="824"/>
        <v>346</v>
      </c>
      <c r="C1603" s="15" t="s">
        <v>1327</v>
      </c>
      <c r="D1603" s="2" t="s">
        <v>1329</v>
      </c>
      <c r="E1603" s="30">
        <f t="shared" si="807"/>
        <v>13740089.83</v>
      </c>
      <c r="F1603" s="1">
        <v>1998084.54</v>
      </c>
      <c r="G1603" s="1">
        <v>0</v>
      </c>
      <c r="H1603" s="1">
        <v>272740.51</v>
      </c>
      <c r="I1603" s="1">
        <v>0</v>
      </c>
      <c r="J1603" s="1">
        <v>0</v>
      </c>
      <c r="K1603" s="1">
        <v>0</v>
      </c>
      <c r="L1603" s="1">
        <v>375965.94</v>
      </c>
      <c r="M1603" s="1">
        <v>0</v>
      </c>
      <c r="N1603" s="1">
        <v>2442193.67</v>
      </c>
      <c r="O1603" s="1">
        <v>0</v>
      </c>
      <c r="P1603" s="1">
        <v>4252598.01</v>
      </c>
      <c r="Q1603" s="1">
        <v>3925662.15</v>
      </c>
      <c r="R1603" s="32">
        <v>172634.06</v>
      </c>
      <c r="S1603" s="1">
        <v>46891.770000000004</v>
      </c>
      <c r="T1603" s="32">
        <v>253319.18</v>
      </c>
      <c r="U1603" s="31"/>
      <c r="V1603" s="2" t="s">
        <v>1329</v>
      </c>
      <c r="W1603" s="10">
        <v>13740089.83</v>
      </c>
      <c r="X1603" s="10">
        <v>1917937.58</v>
      </c>
      <c r="Y1603" s="10">
        <v>0</v>
      </c>
      <c r="Z1603" s="10">
        <v>270400.92</v>
      </c>
      <c r="AA1603" s="10">
        <v>0</v>
      </c>
      <c r="AB1603" s="10">
        <v>0</v>
      </c>
      <c r="AC1603" s="10">
        <v>0</v>
      </c>
      <c r="AD1603" s="10">
        <v>349983.97</v>
      </c>
      <c r="AE1603" s="10">
        <v>0</v>
      </c>
      <c r="AF1603" s="10">
        <v>2364001.81</v>
      </c>
      <c r="AG1603" s="10">
        <v>0</v>
      </c>
      <c r="AH1603" s="10">
        <v>4079621.99</v>
      </c>
      <c r="AI1603" s="10">
        <v>3780677.35</v>
      </c>
      <c r="AJ1603" s="10">
        <v>687004.49</v>
      </c>
      <c r="AK1603" s="10">
        <v>30000</v>
      </c>
      <c r="AL1603" s="10">
        <v>260461.72</v>
      </c>
      <c r="AN1603" s="31">
        <f t="shared" si="801"/>
        <v>0</v>
      </c>
      <c r="AO1603" s="13">
        <f t="shared" si="802"/>
        <v>-514370.43</v>
      </c>
      <c r="AP1603" s="13">
        <f t="shared" si="803"/>
        <v>16891.770000000004</v>
      </c>
      <c r="AQ1603" s="13">
        <f t="shared" si="804"/>
        <v>-7142.5400000000081</v>
      </c>
      <c r="AR1603" s="13">
        <f t="shared" si="805"/>
        <v>504621.19999999995</v>
      </c>
    </row>
    <row r="1604" spans="1:44" x14ac:dyDescent="0.25">
      <c r="A1604" s="5">
        <f t="shared" ref="A1604:B1604" si="825">A1603+1</f>
        <v>1582</v>
      </c>
      <c r="B1604" s="26">
        <f t="shared" si="825"/>
        <v>347</v>
      </c>
      <c r="C1604" s="15" t="s">
        <v>1327</v>
      </c>
      <c r="D1604" s="2" t="s">
        <v>1330</v>
      </c>
      <c r="E1604" s="30">
        <f t="shared" si="807"/>
        <v>15827378.429999998</v>
      </c>
      <c r="F1604" s="1">
        <v>2123696.92</v>
      </c>
      <c r="G1604" s="1">
        <v>0</v>
      </c>
      <c r="H1604" s="1">
        <v>290406.28999999998</v>
      </c>
      <c r="I1604" s="1">
        <v>1193748.98</v>
      </c>
      <c r="J1604" s="1">
        <v>0</v>
      </c>
      <c r="K1604" s="1">
        <v>0</v>
      </c>
      <c r="L1604" s="1">
        <v>399307.74</v>
      </c>
      <c r="M1604" s="1">
        <v>0</v>
      </c>
      <c r="N1604" s="1">
        <v>2597984.75</v>
      </c>
      <c r="O1604" s="1">
        <v>0</v>
      </c>
      <c r="P1604" s="1">
        <v>4520716.3099999996</v>
      </c>
      <c r="Q1604" s="1">
        <v>4173849.98</v>
      </c>
      <c r="R1604" s="32">
        <v>188171.79000000004</v>
      </c>
      <c r="S1604" s="1">
        <v>46961.55</v>
      </c>
      <c r="T1604" s="32">
        <v>292534.12</v>
      </c>
      <c r="U1604" s="31"/>
      <c r="V1604" s="2" t="s">
        <v>1330</v>
      </c>
      <c r="W1604" s="10">
        <v>15827378.43</v>
      </c>
      <c r="X1604" s="10">
        <v>2037043.48</v>
      </c>
      <c r="Y1604" s="10">
        <v>0</v>
      </c>
      <c r="Z1604" s="10">
        <v>287193.09999999998</v>
      </c>
      <c r="AA1604" s="10">
        <v>1150693.55</v>
      </c>
      <c r="AB1604" s="10">
        <v>0</v>
      </c>
      <c r="AC1604" s="10">
        <v>0</v>
      </c>
      <c r="AD1604" s="10">
        <v>371718.36</v>
      </c>
      <c r="AE1604" s="10">
        <v>0</v>
      </c>
      <c r="AF1604" s="10">
        <v>2510808.7599999998</v>
      </c>
      <c r="AG1604" s="10">
        <v>0</v>
      </c>
      <c r="AH1604" s="10">
        <v>4332970.74</v>
      </c>
      <c r="AI1604" s="10">
        <v>4015461.31</v>
      </c>
      <c r="AJ1604" s="10">
        <v>791368.93</v>
      </c>
      <c r="AK1604" s="10">
        <v>30000</v>
      </c>
      <c r="AL1604" s="10">
        <v>300120.2</v>
      </c>
      <c r="AN1604" s="31">
        <f t="shared" si="801"/>
        <v>0</v>
      </c>
      <c r="AO1604" s="13">
        <f t="shared" si="802"/>
        <v>-603197.14</v>
      </c>
      <c r="AP1604" s="13">
        <f t="shared" si="803"/>
        <v>16961.550000000003</v>
      </c>
      <c r="AQ1604" s="13">
        <f t="shared" si="804"/>
        <v>-7586.0800000000163</v>
      </c>
      <c r="AR1604" s="13">
        <f t="shared" si="805"/>
        <v>593821.66999999993</v>
      </c>
    </row>
    <row r="1605" spans="1:44" x14ac:dyDescent="0.25">
      <c r="A1605" s="5">
        <f t="shared" ref="A1605:B1605" si="826">A1604+1</f>
        <v>1583</v>
      </c>
      <c r="B1605" s="26">
        <f t="shared" si="826"/>
        <v>348</v>
      </c>
      <c r="C1605" s="15" t="s">
        <v>1327</v>
      </c>
      <c r="D1605" s="2" t="s">
        <v>1331</v>
      </c>
      <c r="E1605" s="30">
        <f t="shared" si="807"/>
        <v>13052013.57</v>
      </c>
      <c r="F1605" s="1">
        <v>1896795.32</v>
      </c>
      <c r="G1605" s="1">
        <v>0</v>
      </c>
      <c r="H1605" s="1">
        <v>258621.69</v>
      </c>
      <c r="I1605" s="1">
        <v>0</v>
      </c>
      <c r="J1605" s="1">
        <v>0</v>
      </c>
      <c r="K1605" s="1">
        <v>0</v>
      </c>
      <c r="L1605" s="1">
        <v>357097.12</v>
      </c>
      <c r="M1605" s="1">
        <v>0</v>
      </c>
      <c r="N1605" s="1">
        <v>2318563.7999999998</v>
      </c>
      <c r="O1605" s="1">
        <v>0</v>
      </c>
      <c r="P1605" s="1">
        <v>4038223.42</v>
      </c>
      <c r="Q1605" s="1">
        <v>3726711.74</v>
      </c>
      <c r="R1605" s="32">
        <v>168513.46</v>
      </c>
      <c r="S1605" s="1">
        <v>46882.78</v>
      </c>
      <c r="T1605" s="32">
        <v>240604.24</v>
      </c>
      <c r="U1605" s="31"/>
      <c r="V1605" s="2" t="s">
        <v>1331</v>
      </c>
      <c r="W1605" s="10">
        <v>13052013.57</v>
      </c>
      <c r="X1605" s="10">
        <v>1821669.84</v>
      </c>
      <c r="Y1605" s="10">
        <v>0</v>
      </c>
      <c r="Z1605" s="10">
        <v>256828.58</v>
      </c>
      <c r="AA1605" s="10">
        <v>0</v>
      </c>
      <c r="AB1605" s="10">
        <v>0</v>
      </c>
      <c r="AC1605" s="10">
        <v>0</v>
      </c>
      <c r="AD1605" s="10">
        <v>332417.11</v>
      </c>
      <c r="AE1605" s="10">
        <v>0</v>
      </c>
      <c r="AF1605" s="10">
        <v>2245344.62</v>
      </c>
      <c r="AG1605" s="10">
        <v>0</v>
      </c>
      <c r="AH1605" s="10">
        <v>3874852.04</v>
      </c>
      <c r="AI1605" s="10">
        <v>3590912.45</v>
      </c>
      <c r="AJ1605" s="10">
        <v>652600.67000000004</v>
      </c>
      <c r="AK1605" s="10">
        <v>30000</v>
      </c>
      <c r="AL1605" s="10">
        <v>247388.26</v>
      </c>
      <c r="AN1605" s="31">
        <f t="shared" si="801"/>
        <v>0</v>
      </c>
      <c r="AO1605" s="13">
        <f t="shared" si="802"/>
        <v>-484087.21000000008</v>
      </c>
      <c r="AP1605" s="13">
        <f t="shared" si="803"/>
        <v>16882.78</v>
      </c>
      <c r="AQ1605" s="13">
        <f t="shared" si="804"/>
        <v>-6784.0200000000186</v>
      </c>
      <c r="AR1605" s="13">
        <f t="shared" si="805"/>
        <v>473988.45000000007</v>
      </c>
    </row>
    <row r="1606" spans="1:44" x14ac:dyDescent="0.25">
      <c r="A1606" s="5">
        <f t="shared" ref="A1606:B1606" si="827">A1605+1</f>
        <v>1584</v>
      </c>
      <c r="B1606" s="26">
        <f t="shared" si="827"/>
        <v>349</v>
      </c>
      <c r="C1606" s="15" t="s">
        <v>1327</v>
      </c>
      <c r="D1606" s="2" t="s">
        <v>1332</v>
      </c>
      <c r="E1606" s="30">
        <f t="shared" si="807"/>
        <v>15557619.990000002</v>
      </c>
      <c r="F1606" s="1">
        <v>2087107.81</v>
      </c>
      <c r="G1606" s="1">
        <v>0</v>
      </c>
      <c r="H1606" s="1">
        <v>285415.05</v>
      </c>
      <c r="I1606" s="1">
        <v>1173119.77</v>
      </c>
      <c r="J1606" s="1">
        <v>0</v>
      </c>
      <c r="K1606" s="1">
        <v>0</v>
      </c>
      <c r="L1606" s="1">
        <v>392489.1</v>
      </c>
      <c r="M1606" s="1">
        <v>0</v>
      </c>
      <c r="N1606" s="1">
        <v>2556393.52</v>
      </c>
      <c r="O1606" s="1">
        <v>0</v>
      </c>
      <c r="P1606" s="1">
        <v>4443377.37</v>
      </c>
      <c r="Q1606" s="1">
        <v>4102107.18</v>
      </c>
      <c r="R1606" s="32">
        <v>183212.79999999999</v>
      </c>
      <c r="S1606" s="1">
        <v>46859.130000000005</v>
      </c>
      <c r="T1606" s="32">
        <v>287538.26</v>
      </c>
      <c r="U1606" s="31"/>
      <c r="V1606" s="2" t="s">
        <v>1332</v>
      </c>
      <c r="W1606" s="10">
        <v>15557619.990000002</v>
      </c>
      <c r="X1606" s="10">
        <v>2002255.14</v>
      </c>
      <c r="Y1606" s="10">
        <v>0</v>
      </c>
      <c r="Z1606" s="10">
        <v>282288.46000000002</v>
      </c>
      <c r="AA1606" s="10">
        <v>1131042.1599999999</v>
      </c>
      <c r="AB1606" s="10">
        <v>0</v>
      </c>
      <c r="AC1606" s="10">
        <v>0</v>
      </c>
      <c r="AD1606" s="10">
        <v>365370.19</v>
      </c>
      <c r="AE1606" s="10">
        <v>0</v>
      </c>
      <c r="AF1606" s="10">
        <v>2467929.54</v>
      </c>
      <c r="AG1606" s="10">
        <v>0</v>
      </c>
      <c r="AH1606" s="10">
        <v>4258972.88</v>
      </c>
      <c r="AI1606" s="10">
        <v>3946885.83</v>
      </c>
      <c r="AJ1606" s="10">
        <v>777880.99</v>
      </c>
      <c r="AK1606" s="10">
        <v>30000</v>
      </c>
      <c r="AL1606" s="10">
        <v>294994.8</v>
      </c>
      <c r="AN1606" s="31">
        <f t="shared" si="801"/>
        <v>0</v>
      </c>
      <c r="AO1606" s="13">
        <f t="shared" si="802"/>
        <v>-594668.18999999994</v>
      </c>
      <c r="AP1606" s="13">
        <f t="shared" si="803"/>
        <v>16859.130000000005</v>
      </c>
      <c r="AQ1606" s="13">
        <f t="shared" si="804"/>
        <v>-7456.539999999979</v>
      </c>
      <c r="AR1606" s="13">
        <f t="shared" si="805"/>
        <v>585265.59999999986</v>
      </c>
    </row>
    <row r="1607" spans="1:44" x14ac:dyDescent="0.25">
      <c r="A1607" s="5">
        <f t="shared" ref="A1607:B1607" si="828">A1606+1</f>
        <v>1585</v>
      </c>
      <c r="B1607" s="26">
        <f t="shared" si="828"/>
        <v>350</v>
      </c>
      <c r="C1607" s="15" t="s">
        <v>1327</v>
      </c>
      <c r="D1607" s="2" t="s">
        <v>1333</v>
      </c>
      <c r="E1607" s="30">
        <f t="shared" si="807"/>
        <v>13206787.450000001</v>
      </c>
      <c r="F1607" s="1">
        <v>2018663.84</v>
      </c>
      <c r="G1607" s="1">
        <v>0</v>
      </c>
      <c r="H1607" s="1">
        <v>0</v>
      </c>
      <c r="I1607" s="1"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2467173.4300000002</v>
      </c>
      <c r="O1607" s="1">
        <v>0</v>
      </c>
      <c r="P1607" s="1">
        <v>4296000.12</v>
      </c>
      <c r="Q1607" s="1">
        <v>3965972.78</v>
      </c>
      <c r="R1607" s="32">
        <v>161744.02000000002</v>
      </c>
      <c r="S1607" s="1">
        <v>46904.3</v>
      </c>
      <c r="T1607" s="32">
        <v>250328.96000000002</v>
      </c>
      <c r="U1607" s="31"/>
      <c r="V1607" s="2" t="s">
        <v>1333</v>
      </c>
      <c r="W1607" s="10">
        <v>13225820.860000001</v>
      </c>
      <c r="X1607" s="10">
        <v>1937505.22</v>
      </c>
      <c r="Y1607" s="10">
        <v>0</v>
      </c>
      <c r="Z1607" s="10">
        <v>0</v>
      </c>
      <c r="AA1607" s="10">
        <v>0</v>
      </c>
      <c r="AB1607" s="10">
        <v>0</v>
      </c>
      <c r="AC1607" s="10">
        <v>0</v>
      </c>
      <c r="AD1607" s="10">
        <v>0</v>
      </c>
      <c r="AE1607" s="10">
        <v>0</v>
      </c>
      <c r="AF1607" s="10">
        <v>2388120.37</v>
      </c>
      <c r="AG1607" s="10">
        <v>0</v>
      </c>
      <c r="AH1607" s="10">
        <v>4121244.07</v>
      </c>
      <c r="AI1607" s="10">
        <v>3819249.46</v>
      </c>
      <c r="AJ1607" s="10">
        <v>679372.78</v>
      </c>
      <c r="AK1607" s="10">
        <v>30000</v>
      </c>
      <c r="AL1607" s="10">
        <v>250328.96000000002</v>
      </c>
      <c r="AN1607" s="31">
        <f t="shared" si="801"/>
        <v>-19033.410000000149</v>
      </c>
      <c r="AO1607" s="13">
        <f t="shared" si="802"/>
        <v>-517628.76</v>
      </c>
      <c r="AP1607" s="13">
        <f t="shared" si="803"/>
        <v>16904.300000000003</v>
      </c>
      <c r="AQ1607" s="13">
        <f t="shared" si="804"/>
        <v>0</v>
      </c>
      <c r="AR1607" s="13">
        <f t="shared" si="805"/>
        <v>481691.04999999987</v>
      </c>
    </row>
    <row r="1608" spans="1:44" x14ac:dyDescent="0.25">
      <c r="A1608" s="5">
        <f t="shared" ref="A1608:B1608" si="829">A1607+1</f>
        <v>1586</v>
      </c>
      <c r="B1608" s="26">
        <f t="shared" si="829"/>
        <v>351</v>
      </c>
      <c r="C1608" s="15" t="s">
        <v>1327</v>
      </c>
      <c r="D1608" s="2" t="s">
        <v>1334</v>
      </c>
      <c r="E1608" s="30">
        <f t="shared" si="807"/>
        <v>14215955.66</v>
      </c>
      <c r="F1608" s="1">
        <v>2068406.74</v>
      </c>
      <c r="G1608" s="1">
        <v>0</v>
      </c>
      <c r="H1608" s="1">
        <v>282658.96000000002</v>
      </c>
      <c r="I1608" s="1">
        <v>0</v>
      </c>
      <c r="J1608" s="1">
        <v>0</v>
      </c>
      <c r="K1608" s="1">
        <v>0</v>
      </c>
      <c r="L1608" s="1">
        <v>389015.41</v>
      </c>
      <c r="M1608" s="1">
        <v>0</v>
      </c>
      <c r="N1608" s="1">
        <v>2529702.79</v>
      </c>
      <c r="O1608" s="1">
        <v>0</v>
      </c>
      <c r="P1608" s="1">
        <v>4402934.38</v>
      </c>
      <c r="Q1608" s="1">
        <v>4064627.52</v>
      </c>
      <c r="R1608" s="32">
        <v>169485.65</v>
      </c>
      <c r="S1608" s="1">
        <v>47011.53</v>
      </c>
      <c r="T1608" s="32">
        <v>262112.68</v>
      </c>
      <c r="U1608" s="31"/>
      <c r="V1608" s="2" t="s">
        <v>1334</v>
      </c>
      <c r="W1608" s="10">
        <v>14215955.66</v>
      </c>
      <c r="X1608" s="10">
        <v>1984515.26</v>
      </c>
      <c r="Y1608" s="10">
        <v>0</v>
      </c>
      <c r="Z1608" s="10">
        <v>279787.39</v>
      </c>
      <c r="AA1608" s="10">
        <v>0</v>
      </c>
      <c r="AB1608" s="10">
        <v>0</v>
      </c>
      <c r="AC1608" s="10">
        <v>0</v>
      </c>
      <c r="AD1608" s="10">
        <v>362133.03</v>
      </c>
      <c r="AE1608" s="10">
        <v>0</v>
      </c>
      <c r="AF1608" s="10">
        <v>2446063.81</v>
      </c>
      <c r="AG1608" s="10">
        <v>0</v>
      </c>
      <c r="AH1608" s="10">
        <v>4221238.5999999996</v>
      </c>
      <c r="AI1608" s="10">
        <v>3911916.62</v>
      </c>
      <c r="AJ1608" s="10">
        <v>710797.79</v>
      </c>
      <c r="AK1608" s="10">
        <v>30000</v>
      </c>
      <c r="AL1608" s="10">
        <v>269503.15999999997</v>
      </c>
      <c r="AN1608" s="31">
        <f t="shared" si="801"/>
        <v>0</v>
      </c>
      <c r="AO1608" s="13">
        <f t="shared" si="802"/>
        <v>-541312.14</v>
      </c>
      <c r="AP1608" s="13">
        <f t="shared" si="803"/>
        <v>17011.53</v>
      </c>
      <c r="AQ1608" s="13">
        <f t="shared" si="804"/>
        <v>-7390.4799999999814</v>
      </c>
      <c r="AR1608" s="13">
        <f t="shared" si="805"/>
        <v>531691.09</v>
      </c>
    </row>
    <row r="1609" spans="1:44" x14ac:dyDescent="0.25">
      <c r="A1609" s="5">
        <f t="shared" ref="A1609:B1609" si="830">A1608+1</f>
        <v>1587</v>
      </c>
      <c r="B1609" s="26">
        <f t="shared" si="830"/>
        <v>352</v>
      </c>
      <c r="C1609" s="15" t="s">
        <v>1327</v>
      </c>
      <c r="D1609" s="2" t="s">
        <v>1335</v>
      </c>
      <c r="E1609" s="30">
        <f t="shared" si="807"/>
        <v>13304675.93</v>
      </c>
      <c r="F1609" s="1">
        <v>2033924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2486673.0499999998</v>
      </c>
      <c r="O1609" s="1">
        <v>0</v>
      </c>
      <c r="P1609" s="1">
        <v>4329125.3</v>
      </c>
      <c r="Q1609" s="1">
        <v>3996573.47</v>
      </c>
      <c r="R1609" s="32">
        <v>159371.35</v>
      </c>
      <c r="S1609" s="1">
        <v>46819.92</v>
      </c>
      <c r="T1609" s="32">
        <v>252188.84000000003</v>
      </c>
      <c r="U1609" s="31"/>
      <c r="V1609" s="2" t="s">
        <v>1335</v>
      </c>
      <c r="W1609" s="10">
        <v>13323850.409999998</v>
      </c>
      <c r="X1609" s="10">
        <v>1951900.38</v>
      </c>
      <c r="Y1609" s="10">
        <v>0</v>
      </c>
      <c r="Z1609" s="10">
        <v>0</v>
      </c>
      <c r="AA1609" s="10">
        <v>0</v>
      </c>
      <c r="AB1609" s="10">
        <v>0</v>
      </c>
      <c r="AC1609" s="10">
        <v>0</v>
      </c>
      <c r="AD1609" s="10">
        <v>0</v>
      </c>
      <c r="AE1609" s="10">
        <v>0</v>
      </c>
      <c r="AF1609" s="10">
        <v>2405863.5099999998</v>
      </c>
      <c r="AG1609" s="10">
        <v>0</v>
      </c>
      <c r="AH1609" s="10">
        <v>4151863.87</v>
      </c>
      <c r="AI1609" s="10">
        <v>3847625.53</v>
      </c>
      <c r="AJ1609" s="10">
        <v>684408.28</v>
      </c>
      <c r="AK1609" s="10">
        <v>30000</v>
      </c>
      <c r="AL1609" s="10">
        <v>252188.84000000003</v>
      </c>
      <c r="AN1609" s="31">
        <f t="shared" si="801"/>
        <v>-19174.479999998584</v>
      </c>
      <c r="AO1609" s="13">
        <f t="shared" si="802"/>
        <v>-525036.93000000005</v>
      </c>
      <c r="AP1609" s="13">
        <f t="shared" si="803"/>
        <v>16819.919999999998</v>
      </c>
      <c r="AQ1609" s="13">
        <f t="shared" si="804"/>
        <v>0</v>
      </c>
      <c r="AR1609" s="13">
        <f t="shared" si="805"/>
        <v>489042.53000000148</v>
      </c>
    </row>
    <row r="1610" spans="1:44" x14ac:dyDescent="0.25">
      <c r="A1610" s="5">
        <f t="shared" ref="A1610:B1610" si="831">A1609+1</f>
        <v>1588</v>
      </c>
      <c r="B1610" s="26">
        <f t="shared" si="831"/>
        <v>353</v>
      </c>
      <c r="C1610" s="15" t="s">
        <v>1327</v>
      </c>
      <c r="D1610" s="2" t="s">
        <v>1336</v>
      </c>
      <c r="E1610" s="30">
        <f t="shared" si="807"/>
        <v>14790203.769999998</v>
      </c>
      <c r="F1610" s="1">
        <v>1982651.58</v>
      </c>
      <c r="G1610" s="1">
        <v>0</v>
      </c>
      <c r="H1610" s="1">
        <v>270685.89</v>
      </c>
      <c r="I1610" s="1">
        <v>1114028.25</v>
      </c>
      <c r="J1610" s="1">
        <v>0</v>
      </c>
      <c r="K1610" s="1">
        <v>0</v>
      </c>
      <c r="L1610" s="1">
        <v>373091.25</v>
      </c>
      <c r="M1610" s="1">
        <v>0</v>
      </c>
      <c r="N1610" s="1">
        <v>2423333.8199999998</v>
      </c>
      <c r="O1610" s="1">
        <v>0</v>
      </c>
      <c r="P1610" s="1">
        <v>4219927.34</v>
      </c>
      <c r="Q1610" s="1">
        <v>3895306.7</v>
      </c>
      <c r="R1610" s="32">
        <v>190925.19000000003</v>
      </c>
      <c r="S1610" s="1">
        <v>46927.85</v>
      </c>
      <c r="T1610" s="32">
        <v>273325.90000000002</v>
      </c>
      <c r="U1610" s="31"/>
      <c r="V1610" s="2" t="s">
        <v>1336</v>
      </c>
      <c r="W1610" s="10">
        <v>14790203.770000001</v>
      </c>
      <c r="X1610" s="10">
        <v>1903288.3200000001</v>
      </c>
      <c r="Y1610" s="10">
        <v>0</v>
      </c>
      <c r="Z1610" s="10">
        <v>268335.59000000003</v>
      </c>
      <c r="AA1610" s="10">
        <v>1075137.3700000001</v>
      </c>
      <c r="AB1610" s="10">
        <v>0</v>
      </c>
      <c r="AC1610" s="10">
        <v>0</v>
      </c>
      <c r="AD1610" s="10">
        <v>347310.79</v>
      </c>
      <c r="AE1610" s="10">
        <v>0</v>
      </c>
      <c r="AF1610" s="10">
        <v>2345945.4900000002</v>
      </c>
      <c r="AG1610" s="10">
        <v>0</v>
      </c>
      <c r="AH1610" s="10">
        <v>4048461.72</v>
      </c>
      <c r="AI1610" s="10">
        <v>3751800.42</v>
      </c>
      <c r="AJ1610" s="10">
        <v>739510.19000000006</v>
      </c>
      <c r="AK1610" s="10">
        <v>30000</v>
      </c>
      <c r="AL1610" s="10">
        <v>280413.88</v>
      </c>
      <c r="AN1610" s="31">
        <f t="shared" si="801"/>
        <v>0</v>
      </c>
      <c r="AO1610" s="13">
        <f t="shared" si="802"/>
        <v>-548585</v>
      </c>
      <c r="AP1610" s="13">
        <f t="shared" si="803"/>
        <v>16927.849999999999</v>
      </c>
      <c r="AQ1610" s="13">
        <f t="shared" si="804"/>
        <v>-7087.9799999999814</v>
      </c>
      <c r="AR1610" s="13">
        <f t="shared" si="805"/>
        <v>538745.13</v>
      </c>
    </row>
    <row r="1611" spans="1:44" x14ac:dyDescent="0.25">
      <c r="A1611" s="5">
        <f t="shared" ref="A1611:B1611" si="832">A1610+1</f>
        <v>1589</v>
      </c>
      <c r="B1611" s="26">
        <f t="shared" si="832"/>
        <v>354</v>
      </c>
      <c r="C1611" s="15" t="s">
        <v>1327</v>
      </c>
      <c r="D1611" s="2" t="s">
        <v>1337</v>
      </c>
      <c r="E1611" s="30">
        <f t="shared" si="807"/>
        <v>13689916.99</v>
      </c>
      <c r="F1611" s="1">
        <v>1920026.33</v>
      </c>
      <c r="G1611" s="1">
        <v>0</v>
      </c>
      <c r="H1611" s="1">
        <v>0</v>
      </c>
      <c r="I1611" s="1">
        <v>1078573.45</v>
      </c>
      <c r="J1611" s="1">
        <v>0</v>
      </c>
      <c r="K1611" s="1">
        <v>0</v>
      </c>
      <c r="L1611" s="1">
        <v>0</v>
      </c>
      <c r="M1611" s="1">
        <v>0</v>
      </c>
      <c r="N1611" s="1">
        <v>2346909.0299999998</v>
      </c>
      <c r="O1611" s="1">
        <v>0</v>
      </c>
      <c r="P1611" s="1">
        <v>4087957.96</v>
      </c>
      <c r="Q1611" s="1">
        <v>3773064.48</v>
      </c>
      <c r="R1611" s="32">
        <v>177518.33</v>
      </c>
      <c r="S1611" s="1">
        <v>46358.99</v>
      </c>
      <c r="T1611" s="32">
        <v>259508.41999999998</v>
      </c>
      <c r="U1611" s="31"/>
      <c r="V1611" s="2" t="s">
        <v>1337</v>
      </c>
      <c r="W1611" s="10">
        <v>13708030.469999999</v>
      </c>
      <c r="X1611" s="10">
        <v>1844017.09</v>
      </c>
      <c r="Y1611" s="10">
        <v>0</v>
      </c>
      <c r="Z1611" s="10">
        <v>0</v>
      </c>
      <c r="AA1611" s="10">
        <v>1041656</v>
      </c>
      <c r="AB1611" s="10">
        <v>0</v>
      </c>
      <c r="AC1611" s="10">
        <v>0</v>
      </c>
      <c r="AD1611" s="10">
        <v>0</v>
      </c>
      <c r="AE1611" s="10">
        <v>0</v>
      </c>
      <c r="AF1611" s="10">
        <v>2272889.2599999998</v>
      </c>
      <c r="AG1611" s="10">
        <v>0</v>
      </c>
      <c r="AH1611" s="10">
        <v>3922386.6</v>
      </c>
      <c r="AI1611" s="10">
        <v>3634963.77</v>
      </c>
      <c r="AJ1611" s="10">
        <v>702609.33000000007</v>
      </c>
      <c r="AK1611" s="10">
        <v>30000</v>
      </c>
      <c r="AL1611" s="10">
        <v>259508.41999999998</v>
      </c>
      <c r="AN1611" s="31">
        <f t="shared" si="801"/>
        <v>-18113.479999998584</v>
      </c>
      <c r="AO1611" s="13">
        <f t="shared" si="802"/>
        <v>-525091.00000000012</v>
      </c>
      <c r="AP1611" s="13">
        <f t="shared" si="803"/>
        <v>16358.989999999998</v>
      </c>
      <c r="AQ1611" s="13">
        <f t="shared" si="804"/>
        <v>0</v>
      </c>
      <c r="AR1611" s="13">
        <f t="shared" si="805"/>
        <v>490618.53000000154</v>
      </c>
    </row>
    <row r="1612" spans="1:44" x14ac:dyDescent="0.25">
      <c r="A1612" s="5">
        <f t="shared" ref="A1612:B1612" si="833">A1611+1</f>
        <v>1590</v>
      </c>
      <c r="B1612" s="26">
        <f t="shared" si="833"/>
        <v>355</v>
      </c>
      <c r="C1612" s="15" t="s">
        <v>1327</v>
      </c>
      <c r="D1612" s="2" t="s">
        <v>1338</v>
      </c>
      <c r="E1612" s="30">
        <f t="shared" si="807"/>
        <v>10458330.470000003</v>
      </c>
      <c r="F1612" s="1">
        <v>1514801.29</v>
      </c>
      <c r="G1612" s="1">
        <v>0</v>
      </c>
      <c r="H1612" s="1">
        <v>205382.39999999999</v>
      </c>
      <c r="I1612" s="1">
        <v>0</v>
      </c>
      <c r="J1612" s="1">
        <v>0</v>
      </c>
      <c r="K1612" s="1">
        <v>0</v>
      </c>
      <c r="L1612" s="1">
        <v>285971.65999999997</v>
      </c>
      <c r="M1612" s="1">
        <v>0</v>
      </c>
      <c r="N1612" s="1">
        <v>1850429.33</v>
      </c>
      <c r="O1612" s="1">
        <v>0</v>
      </c>
      <c r="P1612" s="1">
        <v>3228389.49</v>
      </c>
      <c r="Q1612" s="1">
        <v>2975841.45</v>
      </c>
      <c r="R1612" s="32">
        <v>158314.33000000002</v>
      </c>
      <c r="S1612" s="1">
        <v>46524.880000000005</v>
      </c>
      <c r="T1612" s="32">
        <v>192675.64</v>
      </c>
      <c r="U1612" s="31"/>
      <c r="V1612" s="2" t="s">
        <v>1338</v>
      </c>
      <c r="W1612" s="10">
        <v>10458330.469999999</v>
      </c>
      <c r="X1612" s="10">
        <v>1458791.45</v>
      </c>
      <c r="Y1612" s="10">
        <v>0</v>
      </c>
      <c r="Z1612" s="10">
        <v>205668.09</v>
      </c>
      <c r="AA1612" s="10">
        <v>0</v>
      </c>
      <c r="AB1612" s="10">
        <v>0</v>
      </c>
      <c r="AC1612" s="10">
        <v>0</v>
      </c>
      <c r="AD1612" s="10">
        <v>266199.3</v>
      </c>
      <c r="AE1612" s="10">
        <v>0</v>
      </c>
      <c r="AF1612" s="10">
        <v>1798069.81</v>
      </c>
      <c r="AG1612" s="10">
        <v>0</v>
      </c>
      <c r="AH1612" s="10">
        <v>3102977.79</v>
      </c>
      <c r="AI1612" s="10">
        <v>2875599.22</v>
      </c>
      <c r="AJ1612" s="10">
        <v>522916.53</v>
      </c>
      <c r="AK1612" s="10">
        <v>30000</v>
      </c>
      <c r="AL1612" s="10">
        <v>198108.28000000003</v>
      </c>
      <c r="AN1612" s="31">
        <f t="shared" si="801"/>
        <v>0</v>
      </c>
      <c r="AO1612" s="13">
        <f t="shared" si="802"/>
        <v>-364602.2</v>
      </c>
      <c r="AP1612" s="13">
        <f t="shared" si="803"/>
        <v>16524.880000000005</v>
      </c>
      <c r="AQ1612" s="13">
        <f t="shared" si="804"/>
        <v>-5432.640000000014</v>
      </c>
      <c r="AR1612" s="13">
        <f t="shared" si="805"/>
        <v>353509.96</v>
      </c>
    </row>
    <row r="1613" spans="1:44" x14ac:dyDescent="0.25">
      <c r="A1613" s="5">
        <f t="shared" ref="A1613:B1613" si="834">A1612+1</f>
        <v>1591</v>
      </c>
      <c r="B1613" s="26">
        <f t="shared" si="834"/>
        <v>356</v>
      </c>
      <c r="C1613" s="15" t="s">
        <v>1327</v>
      </c>
      <c r="D1613" s="2" t="s">
        <v>1339</v>
      </c>
      <c r="E1613" s="30">
        <f t="shared" si="807"/>
        <v>9978613.0800000001</v>
      </c>
      <c r="F1613" s="1">
        <v>2023427.49</v>
      </c>
      <c r="G1613" s="1">
        <v>0</v>
      </c>
      <c r="H1613" s="1">
        <v>0</v>
      </c>
      <c r="I1613" s="1">
        <v>1137014.8799999999</v>
      </c>
      <c r="J1613" s="1">
        <v>0</v>
      </c>
      <c r="K1613" s="1">
        <v>0</v>
      </c>
      <c r="L1613" s="1">
        <v>0</v>
      </c>
      <c r="M1613" s="1">
        <v>0</v>
      </c>
      <c r="N1613" s="1">
        <v>2472781.0699999998</v>
      </c>
      <c r="O1613" s="1">
        <v>0</v>
      </c>
      <c r="P1613" s="1">
        <v>0</v>
      </c>
      <c r="Q1613" s="1">
        <v>3975157.89</v>
      </c>
      <c r="R1613" s="32">
        <v>134295.09999999998</v>
      </c>
      <c r="S1613" s="1">
        <v>46943.009999999995</v>
      </c>
      <c r="T1613" s="32">
        <v>188993.64</v>
      </c>
      <c r="U1613" s="31"/>
      <c r="V1613" s="2" t="s">
        <v>1339</v>
      </c>
      <c r="W1613" s="10">
        <v>9997705.2699999996</v>
      </c>
      <c r="X1613" s="10">
        <v>1941981.88</v>
      </c>
      <c r="Y1613" s="10">
        <v>0</v>
      </c>
      <c r="Z1613" s="10">
        <v>0</v>
      </c>
      <c r="AA1613" s="10">
        <v>1096994.76</v>
      </c>
      <c r="AB1613" s="10">
        <v>0</v>
      </c>
      <c r="AC1613" s="10">
        <v>0</v>
      </c>
      <c r="AD1613" s="10">
        <v>0</v>
      </c>
      <c r="AE1613" s="10">
        <v>0</v>
      </c>
      <c r="AF1613" s="10">
        <v>2393638.21</v>
      </c>
      <c r="AG1613" s="10">
        <v>0</v>
      </c>
      <c r="AH1613" s="10">
        <v>0</v>
      </c>
      <c r="AI1613" s="10">
        <v>3828073.94</v>
      </c>
      <c r="AJ1613" s="10">
        <v>518022.83999999997</v>
      </c>
      <c r="AK1613" s="10">
        <v>30000</v>
      </c>
      <c r="AL1613" s="10">
        <v>188993.64</v>
      </c>
      <c r="AN1613" s="31">
        <f t="shared" si="801"/>
        <v>-19092.189999999478</v>
      </c>
      <c r="AO1613" s="13">
        <f t="shared" si="802"/>
        <v>-383727.74</v>
      </c>
      <c r="AP1613" s="13">
        <f t="shared" si="803"/>
        <v>16943.009999999995</v>
      </c>
      <c r="AQ1613" s="13">
        <f t="shared" si="804"/>
        <v>0</v>
      </c>
      <c r="AR1613" s="13">
        <f t="shared" si="805"/>
        <v>347692.5400000005</v>
      </c>
    </row>
    <row r="1614" spans="1:44" x14ac:dyDescent="0.25">
      <c r="A1614" s="5">
        <f t="shared" ref="A1614:B1614" si="835">A1613+1</f>
        <v>1592</v>
      </c>
      <c r="B1614" s="26">
        <f t="shared" si="835"/>
        <v>357</v>
      </c>
      <c r="C1614" s="15" t="s">
        <v>1327</v>
      </c>
      <c r="D1614" s="2" t="s">
        <v>1340</v>
      </c>
      <c r="E1614" s="30">
        <f t="shared" si="807"/>
        <v>22775109.899999999</v>
      </c>
      <c r="F1614" s="1">
        <v>3322342.5</v>
      </c>
      <c r="G1614" s="1">
        <v>0</v>
      </c>
      <c r="H1614" s="1">
        <v>457237.29</v>
      </c>
      <c r="I1614" s="1">
        <v>0</v>
      </c>
      <c r="J1614" s="1">
        <v>0</v>
      </c>
      <c r="K1614" s="1">
        <v>0</v>
      </c>
      <c r="L1614" s="1">
        <v>623729.43999999994</v>
      </c>
      <c r="M1614" s="1">
        <v>0</v>
      </c>
      <c r="N1614" s="1">
        <v>4078153.95</v>
      </c>
      <c r="O1614" s="1">
        <v>0</v>
      </c>
      <c r="P1614" s="1">
        <v>7080768.4800000004</v>
      </c>
      <c r="Q1614" s="1">
        <v>6543939.9800000004</v>
      </c>
      <c r="R1614" s="32">
        <v>199675.07</v>
      </c>
      <c r="S1614" s="1">
        <v>48986.15</v>
      </c>
      <c r="T1614" s="32">
        <v>420277.04</v>
      </c>
      <c r="U1614" s="31"/>
      <c r="V1614" s="2" t="s">
        <v>1340</v>
      </c>
      <c r="W1614" s="10">
        <v>22775109.899999999</v>
      </c>
      <c r="X1614" s="10">
        <v>3182013.94</v>
      </c>
      <c r="Y1614" s="10">
        <v>0</v>
      </c>
      <c r="Z1614" s="10">
        <v>448617.05</v>
      </c>
      <c r="AA1614" s="10">
        <v>0</v>
      </c>
      <c r="AB1614" s="10">
        <v>0</v>
      </c>
      <c r="AC1614" s="10">
        <v>0</v>
      </c>
      <c r="AD1614" s="10">
        <v>580651.79</v>
      </c>
      <c r="AE1614" s="10">
        <v>0</v>
      </c>
      <c r="AF1614" s="10">
        <v>3922070.66</v>
      </c>
      <c r="AG1614" s="10">
        <v>0</v>
      </c>
      <c r="AH1614" s="10">
        <v>6768423.6399999997</v>
      </c>
      <c r="AI1614" s="10">
        <v>6272450.2400000002</v>
      </c>
      <c r="AJ1614" s="10">
        <v>1138755.5</v>
      </c>
      <c r="AK1614" s="10">
        <v>30000</v>
      </c>
      <c r="AL1614" s="10">
        <v>432127.08</v>
      </c>
      <c r="AN1614" s="31">
        <f t="shared" si="801"/>
        <v>0</v>
      </c>
      <c r="AO1614" s="13">
        <f t="shared" si="802"/>
        <v>-939080.42999999993</v>
      </c>
      <c r="AP1614" s="13">
        <f t="shared" si="803"/>
        <v>18986.150000000001</v>
      </c>
      <c r="AQ1614" s="13">
        <f t="shared" si="804"/>
        <v>-11850.040000000037</v>
      </c>
      <c r="AR1614" s="13">
        <f t="shared" si="805"/>
        <v>931944.32</v>
      </c>
    </row>
    <row r="1615" spans="1:44" x14ac:dyDescent="0.25">
      <c r="A1615" s="5">
        <f t="shared" ref="A1615:B1615" si="836">A1614+1</f>
        <v>1593</v>
      </c>
      <c r="B1615" s="26">
        <f t="shared" si="836"/>
        <v>358</v>
      </c>
      <c r="C1615" s="15" t="s">
        <v>1341</v>
      </c>
      <c r="D1615" s="2" t="s">
        <v>1343</v>
      </c>
      <c r="E1615" s="30">
        <f t="shared" si="807"/>
        <v>1546558.66</v>
      </c>
      <c r="F1615" s="1">
        <v>0</v>
      </c>
      <c r="G1615" s="1">
        <v>0</v>
      </c>
      <c r="H1615" s="1">
        <v>0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1367082.9</v>
      </c>
      <c r="R1615" s="32">
        <v>91609.12</v>
      </c>
      <c r="S1615" s="32">
        <v>59367.64</v>
      </c>
      <c r="T1615" s="32">
        <v>28499</v>
      </c>
      <c r="U1615" s="31"/>
      <c r="V1615" s="2" t="s">
        <v>1495</v>
      </c>
      <c r="W1615" s="10">
        <v>1560839.85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  <c r="AC1615" s="10">
        <v>0</v>
      </c>
      <c r="AD1615" s="10">
        <v>0</v>
      </c>
      <c r="AE1615" s="10">
        <v>0</v>
      </c>
      <c r="AF1615" s="10">
        <v>0</v>
      </c>
      <c r="AG1615" s="10">
        <v>0</v>
      </c>
      <c r="AH1615" s="10">
        <v>0</v>
      </c>
      <c r="AI1615" s="10">
        <v>1410446.11</v>
      </c>
      <c r="AJ1615" s="10">
        <v>91609.12</v>
      </c>
      <c r="AK1615" s="10">
        <v>30000</v>
      </c>
      <c r="AL1615" s="10">
        <v>28784.62</v>
      </c>
      <c r="AN1615" s="31">
        <f t="shared" si="801"/>
        <v>-14281.190000000177</v>
      </c>
      <c r="AO1615" s="13">
        <f t="shared" si="802"/>
        <v>0</v>
      </c>
      <c r="AP1615" s="13">
        <f t="shared" si="803"/>
        <v>29367.64</v>
      </c>
      <c r="AQ1615" s="13">
        <f t="shared" si="804"/>
        <v>-285.61999999999898</v>
      </c>
      <c r="AR1615" s="13">
        <f t="shared" si="805"/>
        <v>-43363.210000000181</v>
      </c>
    </row>
    <row r="1616" spans="1:44" x14ac:dyDescent="0.25">
      <c r="A1616" s="5">
        <f t="shared" ref="A1616:B1616" si="837">A1615+1</f>
        <v>1594</v>
      </c>
      <c r="B1616" s="26">
        <f t="shared" si="837"/>
        <v>359</v>
      </c>
      <c r="C1616" s="15" t="s">
        <v>703</v>
      </c>
      <c r="D1616" s="2" t="s">
        <v>1344</v>
      </c>
      <c r="E1616" s="30">
        <f t="shared" si="807"/>
        <v>9243345.7399999984</v>
      </c>
      <c r="F1616" s="32">
        <v>1702625.15</v>
      </c>
      <c r="G1616" s="32">
        <v>1178500.1499999999</v>
      </c>
      <c r="H1616" s="32">
        <v>472701.59</v>
      </c>
      <c r="I1616" s="32">
        <v>724616.94</v>
      </c>
      <c r="J1616" s="1">
        <v>0</v>
      </c>
      <c r="K1616" s="1">
        <v>0</v>
      </c>
      <c r="L1616" s="32">
        <v>91276.75</v>
      </c>
      <c r="M1616" s="1">
        <v>0</v>
      </c>
      <c r="N1616" s="32">
        <v>1935192.51</v>
      </c>
      <c r="O1616" s="1">
        <v>0</v>
      </c>
      <c r="P1616" s="32">
        <v>1210853.8799999999</v>
      </c>
      <c r="Q1616" s="32">
        <v>1231956.8</v>
      </c>
      <c r="R1616" s="32">
        <v>448221.16000000003</v>
      </c>
      <c r="S1616" s="32">
        <v>74251.19</v>
      </c>
      <c r="T1616" s="32">
        <v>173149.62</v>
      </c>
      <c r="U1616" s="31"/>
      <c r="V1616" s="2" t="s">
        <v>1344</v>
      </c>
      <c r="W1616" s="10">
        <v>9229399.6199999992</v>
      </c>
      <c r="X1616" s="10">
        <v>1668737.03</v>
      </c>
      <c r="Y1616" s="10">
        <v>1166131.72</v>
      </c>
      <c r="Z1616" s="10">
        <v>476472.47</v>
      </c>
      <c r="AA1616" s="10">
        <v>729457.03</v>
      </c>
      <c r="AB1616" s="10">
        <v>0</v>
      </c>
      <c r="AC1616" s="10">
        <v>0</v>
      </c>
      <c r="AD1616" s="10">
        <v>85143.67</v>
      </c>
      <c r="AE1616" s="10">
        <v>0</v>
      </c>
      <c r="AF1616" s="10">
        <v>1939056.13</v>
      </c>
      <c r="AG1616" s="10">
        <v>0</v>
      </c>
      <c r="AH1616" s="10">
        <v>1235775.6399999999</v>
      </c>
      <c r="AI1616" s="10">
        <v>1275381.21</v>
      </c>
      <c r="AJ1616" s="10">
        <v>448221.16000000003</v>
      </c>
      <c r="AK1616" s="10">
        <v>30000</v>
      </c>
      <c r="AL1616" s="10">
        <v>175023.56</v>
      </c>
      <c r="AN1616" s="31">
        <f t="shared" si="801"/>
        <v>13946.11999999918</v>
      </c>
      <c r="AO1616" s="13">
        <f t="shared" si="802"/>
        <v>0</v>
      </c>
      <c r="AP1616" s="13">
        <f t="shared" si="803"/>
        <v>44251.19</v>
      </c>
      <c r="AQ1616" s="13">
        <f t="shared" si="804"/>
        <v>-1873.9400000000023</v>
      </c>
      <c r="AR1616" s="13">
        <f t="shared" si="805"/>
        <v>-28431.13000000082</v>
      </c>
    </row>
    <row r="1617" spans="1:44" s="19" customFormat="1" x14ac:dyDescent="0.25">
      <c r="A1617" s="5">
        <f t="shared" ref="A1617:B1617" si="838">A1616+1</f>
        <v>1595</v>
      </c>
      <c r="B1617" s="26">
        <f t="shared" si="838"/>
        <v>360</v>
      </c>
      <c r="C1617" s="15" t="s">
        <v>703</v>
      </c>
      <c r="D1617" s="2" t="s">
        <v>1070</v>
      </c>
      <c r="E1617" s="30">
        <f t="shared" si="807"/>
        <v>15339819.059999999</v>
      </c>
      <c r="F1617" s="1">
        <v>0</v>
      </c>
      <c r="G1617" s="1">
        <v>0</v>
      </c>
      <c r="H1617" s="1">
        <v>0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  <c r="N1617" s="32">
        <v>6419748.9000000004</v>
      </c>
      <c r="O1617" s="1">
        <v>0</v>
      </c>
      <c r="P1617" s="32">
        <v>4003649.03</v>
      </c>
      <c r="Q1617" s="32">
        <v>4122779.83</v>
      </c>
      <c r="R1617" s="32">
        <v>411481.29</v>
      </c>
      <c r="S1617" s="32">
        <v>83593.25</v>
      </c>
      <c r="T1617" s="32">
        <v>298566.75999999995</v>
      </c>
      <c r="U1617" s="31"/>
      <c r="V1617" s="2" t="s">
        <v>1070</v>
      </c>
      <c r="W1617" s="19">
        <v>14801209.289999999</v>
      </c>
      <c r="X1617" s="19">
        <v>0</v>
      </c>
      <c r="Y1617" s="19">
        <v>0</v>
      </c>
      <c r="Z1617" s="19">
        <v>0</v>
      </c>
      <c r="AA1617" s="19">
        <v>0</v>
      </c>
      <c r="AB1617" s="19">
        <v>0</v>
      </c>
      <c r="AC1617" s="19">
        <v>0</v>
      </c>
      <c r="AD1617" s="19">
        <v>0</v>
      </c>
      <c r="AE1617" s="19">
        <v>0</v>
      </c>
      <c r="AF1617" s="19">
        <v>6171808.7199999997</v>
      </c>
      <c r="AG1617" s="19">
        <v>0</v>
      </c>
      <c r="AH1617" s="19">
        <v>3933342</v>
      </c>
      <c r="AI1617" s="19">
        <v>4059402.27</v>
      </c>
      <c r="AJ1617" s="19">
        <v>317583.8</v>
      </c>
      <c r="AK1617" s="19">
        <v>30000</v>
      </c>
      <c r="AL1617" s="19">
        <v>289072.5</v>
      </c>
      <c r="AN1617" s="31">
        <f t="shared" si="801"/>
        <v>538609.76999999955</v>
      </c>
      <c r="AO1617" s="13">
        <f t="shared" si="802"/>
        <v>93897.489999999991</v>
      </c>
      <c r="AP1617" s="13">
        <f t="shared" si="803"/>
        <v>53593.25</v>
      </c>
      <c r="AQ1617" s="13">
        <f t="shared" si="804"/>
        <v>9494.2599999999511</v>
      </c>
      <c r="AR1617" s="13">
        <f t="shared" si="805"/>
        <v>381624.76999999961</v>
      </c>
    </row>
    <row r="1618" spans="1:44" s="19" customFormat="1" x14ac:dyDescent="0.25">
      <c r="A1618" s="5">
        <f t="shared" ref="A1618:B1618" si="839">A1617+1</f>
        <v>1596</v>
      </c>
      <c r="B1618" s="26">
        <f t="shared" si="839"/>
        <v>361</v>
      </c>
      <c r="C1618" s="15" t="s">
        <v>703</v>
      </c>
      <c r="D1618" s="2" t="s">
        <v>1345</v>
      </c>
      <c r="E1618" s="30">
        <f t="shared" si="807"/>
        <v>13075952.5</v>
      </c>
      <c r="F1618" s="32">
        <v>2436847.6</v>
      </c>
      <c r="G1618" s="32">
        <v>1688452.15</v>
      </c>
      <c r="H1618" s="32">
        <v>685578.92</v>
      </c>
      <c r="I1618" s="32">
        <v>1049390.42</v>
      </c>
      <c r="J1618" s="1">
        <v>0</v>
      </c>
      <c r="K1618" s="1">
        <v>0</v>
      </c>
      <c r="L1618" s="32">
        <v>129289.36</v>
      </c>
      <c r="M1618" s="1">
        <v>0</v>
      </c>
      <c r="N1618" s="32">
        <v>2843784.62</v>
      </c>
      <c r="O1618" s="1">
        <v>0</v>
      </c>
      <c r="P1618" s="32">
        <v>1758628.19</v>
      </c>
      <c r="Q1618" s="32">
        <v>1797922.34</v>
      </c>
      <c r="R1618" s="32">
        <v>354561.26</v>
      </c>
      <c r="S1618" s="32">
        <v>80260.22</v>
      </c>
      <c r="T1618" s="32">
        <v>251237.42</v>
      </c>
      <c r="U1618" s="31"/>
      <c r="V1618" s="2" t="s">
        <v>1345</v>
      </c>
      <c r="W1618" s="19">
        <v>12776716.130000001</v>
      </c>
      <c r="X1618" s="19">
        <v>2363024.36</v>
      </c>
      <c r="Y1618" s="19">
        <v>1651307.3</v>
      </c>
      <c r="Z1618" s="19">
        <v>674711.48</v>
      </c>
      <c r="AA1618" s="19">
        <v>1032951.68</v>
      </c>
      <c r="AB1618" s="19">
        <v>0</v>
      </c>
      <c r="AC1618" s="19">
        <v>0</v>
      </c>
      <c r="AD1618" s="19">
        <v>120568.14</v>
      </c>
      <c r="AE1618" s="19">
        <v>0</v>
      </c>
      <c r="AF1618" s="19">
        <v>2745811.22</v>
      </c>
      <c r="AG1618" s="19">
        <v>0</v>
      </c>
      <c r="AH1618" s="19">
        <v>1749926.96</v>
      </c>
      <c r="AI1618" s="19">
        <v>1806010.65</v>
      </c>
      <c r="AJ1618" s="19">
        <v>354561.26</v>
      </c>
      <c r="AK1618" s="19">
        <v>30000</v>
      </c>
      <c r="AL1618" s="19">
        <v>247843.07999999996</v>
      </c>
      <c r="AN1618" s="31">
        <f t="shared" si="801"/>
        <v>299236.36999999918</v>
      </c>
      <c r="AO1618" s="13">
        <f t="shared" si="802"/>
        <v>0</v>
      </c>
      <c r="AP1618" s="13">
        <f t="shared" si="803"/>
        <v>50260.22</v>
      </c>
      <c r="AQ1618" s="13">
        <f t="shared" si="804"/>
        <v>3394.3400000000547</v>
      </c>
      <c r="AR1618" s="13">
        <f t="shared" si="805"/>
        <v>245581.80999999912</v>
      </c>
    </row>
    <row r="1619" spans="1:44" s="19" customFormat="1" x14ac:dyDescent="0.25">
      <c r="A1619" s="5">
        <f t="shared" ref="A1619:B1619" si="840">A1618+1</f>
        <v>1597</v>
      </c>
      <c r="B1619" s="26">
        <f t="shared" si="840"/>
        <v>362</v>
      </c>
      <c r="C1619" s="15" t="s">
        <v>703</v>
      </c>
      <c r="D1619" s="2" t="s">
        <v>1346</v>
      </c>
      <c r="E1619" s="30">
        <f t="shared" si="807"/>
        <v>16019066.57</v>
      </c>
      <c r="F1619" s="32">
        <v>3050113.63</v>
      </c>
      <c r="G1619" s="32">
        <v>2131813.84</v>
      </c>
      <c r="H1619" s="32">
        <v>871202.59</v>
      </c>
      <c r="I1619" s="32">
        <v>1333746.78</v>
      </c>
      <c r="J1619" s="1">
        <v>0</v>
      </c>
      <c r="K1619" s="1">
        <v>0</v>
      </c>
      <c r="L1619" s="32">
        <v>158738.69</v>
      </c>
      <c r="M1619" s="1">
        <v>0</v>
      </c>
      <c r="N1619" s="32">
        <v>3518224.83</v>
      </c>
      <c r="O1619" s="1">
        <v>0</v>
      </c>
      <c r="P1619" s="32">
        <v>2244712.46</v>
      </c>
      <c r="Q1619" s="32">
        <v>2317171.4</v>
      </c>
      <c r="R1619" s="32">
        <v>57031.67</v>
      </c>
      <c r="S1619" s="32">
        <v>30000</v>
      </c>
      <c r="T1619" s="32">
        <v>306310.68</v>
      </c>
      <c r="U1619" s="31"/>
      <c r="V1619" s="2" t="s">
        <v>1346</v>
      </c>
      <c r="W1619" s="19">
        <v>15723005.949999999</v>
      </c>
      <c r="X1619" s="19">
        <v>2896177.62</v>
      </c>
      <c r="Y1619" s="19">
        <v>2023880.63</v>
      </c>
      <c r="Z1619" s="19">
        <v>826942.09</v>
      </c>
      <c r="AA1619" s="19">
        <v>1266009.6000000001</v>
      </c>
      <c r="AB1619" s="19">
        <v>0</v>
      </c>
      <c r="AC1619" s="19">
        <v>0</v>
      </c>
      <c r="AD1619" s="19">
        <v>147771.12</v>
      </c>
      <c r="AE1619" s="19">
        <v>0</v>
      </c>
      <c r="AF1619" s="19">
        <v>3365330.09</v>
      </c>
      <c r="AG1619" s="19">
        <v>0</v>
      </c>
      <c r="AH1619" s="19">
        <v>2144751.1800000002</v>
      </c>
      <c r="AI1619" s="19">
        <v>2213488.65</v>
      </c>
      <c r="AJ1619" s="19">
        <v>504892.71</v>
      </c>
      <c r="AK1619" s="19">
        <v>30000</v>
      </c>
      <c r="AL1619" s="19">
        <v>303762.25999999995</v>
      </c>
      <c r="AN1619" s="31">
        <f t="shared" si="801"/>
        <v>296060.62000000104</v>
      </c>
      <c r="AO1619" s="13">
        <f t="shared" si="802"/>
        <v>-447861.04000000004</v>
      </c>
      <c r="AP1619" s="13">
        <f t="shared" si="803"/>
        <v>0</v>
      </c>
      <c r="AQ1619" s="13">
        <f t="shared" si="804"/>
        <v>2548.4200000000419</v>
      </c>
      <c r="AR1619" s="13">
        <f t="shared" si="805"/>
        <v>741373.24000000104</v>
      </c>
    </row>
    <row r="1620" spans="1:44" s="19" customFormat="1" x14ac:dyDescent="0.25">
      <c r="A1620" s="5">
        <f t="shared" ref="A1620:B1620" si="841">A1619+1</f>
        <v>1598</v>
      </c>
      <c r="B1620" s="26">
        <f t="shared" si="841"/>
        <v>363</v>
      </c>
      <c r="C1620" s="15" t="s">
        <v>314</v>
      </c>
      <c r="D1620" s="2" t="s">
        <v>1347</v>
      </c>
      <c r="E1620" s="30">
        <f t="shared" si="807"/>
        <v>5825167.4400000004</v>
      </c>
      <c r="F1620" s="1">
        <v>715432.02</v>
      </c>
      <c r="G1620" s="1">
        <v>250113.53</v>
      </c>
      <c r="H1620" s="1">
        <v>92375.38</v>
      </c>
      <c r="I1620" s="1">
        <v>412420.08</v>
      </c>
      <c r="J1620" s="1">
        <v>0</v>
      </c>
      <c r="K1620" s="1">
        <v>0</v>
      </c>
      <c r="L1620" s="1">
        <v>135154.04999999999</v>
      </c>
      <c r="M1620" s="1">
        <v>0</v>
      </c>
      <c r="N1620" s="1">
        <v>871715.85</v>
      </c>
      <c r="O1620" s="1">
        <v>0</v>
      </c>
      <c r="P1620" s="1">
        <v>1537958.25</v>
      </c>
      <c r="Q1620" s="1">
        <v>1484071.4</v>
      </c>
      <c r="R1620" s="32">
        <v>175066.88</v>
      </c>
      <c r="S1620" s="1">
        <v>43349.04</v>
      </c>
      <c r="T1620" s="32">
        <v>107510.95999999999</v>
      </c>
      <c r="U1620" s="31"/>
      <c r="V1620" s="2" t="s">
        <v>1347</v>
      </c>
      <c r="W1620" s="19">
        <v>5825167.4400000004</v>
      </c>
      <c r="X1620" s="19">
        <v>695920.74</v>
      </c>
      <c r="Y1620" s="19">
        <v>254684.51</v>
      </c>
      <c r="Z1620" s="19">
        <v>96837.54</v>
      </c>
      <c r="AA1620" s="19">
        <v>405758.88</v>
      </c>
      <c r="AB1620" s="19">
        <v>0</v>
      </c>
      <c r="AC1620" s="19">
        <v>0</v>
      </c>
      <c r="AD1620" s="19">
        <v>125794.14</v>
      </c>
      <c r="AE1620" s="19">
        <v>0</v>
      </c>
      <c r="AF1620" s="19">
        <v>865653.44</v>
      </c>
      <c r="AG1620" s="19">
        <v>0</v>
      </c>
      <c r="AH1620" s="19">
        <v>1495458.33</v>
      </c>
      <c r="AI1620" s="19">
        <v>1453723.32</v>
      </c>
      <c r="AJ1620" s="19">
        <v>291258.36000000004</v>
      </c>
      <c r="AK1620" s="19">
        <v>30000</v>
      </c>
      <c r="AL1620" s="19">
        <v>110078.18</v>
      </c>
      <c r="AN1620" s="31">
        <f t="shared" si="801"/>
        <v>0</v>
      </c>
      <c r="AO1620" s="13">
        <f t="shared" si="802"/>
        <v>-116191.48000000004</v>
      </c>
      <c r="AP1620" s="13">
        <f t="shared" si="803"/>
        <v>13349.04</v>
      </c>
      <c r="AQ1620" s="13">
        <f t="shared" si="804"/>
        <v>-2567.2200000000012</v>
      </c>
      <c r="AR1620" s="13">
        <f t="shared" si="805"/>
        <v>105409.66000000003</v>
      </c>
    </row>
    <row r="1621" spans="1:44" s="19" customFormat="1" x14ac:dyDescent="0.25">
      <c r="A1621" s="5">
        <f t="shared" ref="A1621:B1621" si="842">A1620+1</f>
        <v>1599</v>
      </c>
      <c r="B1621" s="26">
        <f t="shared" si="842"/>
        <v>364</v>
      </c>
      <c r="C1621" s="15" t="s">
        <v>317</v>
      </c>
      <c r="D1621" s="2" t="s">
        <v>1348</v>
      </c>
      <c r="E1621" s="30">
        <f t="shared" si="807"/>
        <v>2904139.23</v>
      </c>
      <c r="F1621" s="1">
        <v>0</v>
      </c>
      <c r="G1621" s="1">
        <v>0</v>
      </c>
      <c r="H1621" s="1">
        <v>0</v>
      </c>
      <c r="I1621" s="1"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1028886.33</v>
      </c>
      <c r="O1621" s="1">
        <v>0</v>
      </c>
      <c r="P1621" s="1">
        <v>0</v>
      </c>
      <c r="Q1621" s="1">
        <v>1645467.3</v>
      </c>
      <c r="R1621" s="32">
        <v>145206.96</v>
      </c>
      <c r="S1621" s="1">
        <v>30000</v>
      </c>
      <c r="T1621" s="32">
        <v>54578.64</v>
      </c>
      <c r="U1621" s="31"/>
      <c r="V1621" s="2" t="s">
        <v>1348</v>
      </c>
      <c r="W1621" s="19">
        <v>2904139.23</v>
      </c>
      <c r="X1621" s="19">
        <v>0</v>
      </c>
      <c r="Y1621" s="19">
        <v>0</v>
      </c>
      <c r="Z1621" s="19">
        <v>0</v>
      </c>
      <c r="AA1621" s="19">
        <v>0</v>
      </c>
      <c r="AB1621" s="19">
        <v>0</v>
      </c>
      <c r="AC1621" s="19">
        <v>0</v>
      </c>
      <c r="AD1621" s="19">
        <v>0</v>
      </c>
      <c r="AE1621" s="19">
        <v>0</v>
      </c>
      <c r="AF1621" s="19">
        <v>1028886.33</v>
      </c>
      <c r="AG1621" s="19">
        <v>0</v>
      </c>
      <c r="AH1621" s="19">
        <v>0</v>
      </c>
      <c r="AI1621" s="19">
        <v>1645467.3</v>
      </c>
      <c r="AJ1621" s="19">
        <v>145206.96</v>
      </c>
      <c r="AK1621" s="19">
        <v>30000</v>
      </c>
      <c r="AL1621" s="19">
        <v>54578.64</v>
      </c>
      <c r="AN1621" s="31">
        <f t="shared" si="801"/>
        <v>0</v>
      </c>
      <c r="AO1621" s="13">
        <f t="shared" si="802"/>
        <v>0</v>
      </c>
      <c r="AP1621" s="13">
        <f t="shared" si="803"/>
        <v>0</v>
      </c>
      <c r="AQ1621" s="13">
        <f t="shared" si="804"/>
        <v>0</v>
      </c>
      <c r="AR1621" s="13">
        <f t="shared" si="805"/>
        <v>0</v>
      </c>
    </row>
    <row r="1622" spans="1:44" s="19" customFormat="1" x14ac:dyDescent="0.25">
      <c r="A1622" s="5">
        <f t="shared" ref="A1622:B1622" si="843">A1621+1</f>
        <v>1600</v>
      </c>
      <c r="B1622" s="26">
        <f t="shared" si="843"/>
        <v>365</v>
      </c>
      <c r="C1622" s="15" t="s">
        <v>317</v>
      </c>
      <c r="D1622" s="2" t="s">
        <v>1076</v>
      </c>
      <c r="E1622" s="30">
        <f t="shared" si="807"/>
        <v>4761963.18</v>
      </c>
      <c r="F1622" s="1">
        <v>1573326.01</v>
      </c>
      <c r="G1622" s="1">
        <v>1084675.55</v>
      </c>
      <c r="H1622" s="1">
        <v>0</v>
      </c>
      <c r="I1622" s="1"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1835984.87</v>
      </c>
      <c r="O1622" s="1">
        <v>0</v>
      </c>
      <c r="P1622" s="1">
        <v>0</v>
      </c>
      <c r="Q1622" s="1">
        <v>0</v>
      </c>
      <c r="R1622" s="32">
        <v>145650.50999999998</v>
      </c>
      <c r="S1622" s="32">
        <v>30000</v>
      </c>
      <c r="T1622" s="32">
        <v>92326.239999999991</v>
      </c>
      <c r="U1622" s="31"/>
      <c r="V1622" s="2" t="s">
        <v>1076</v>
      </c>
      <c r="W1622" s="19">
        <v>4508741.6300000008</v>
      </c>
      <c r="X1622" s="19">
        <v>1539045.48</v>
      </c>
      <c r="Y1622" s="19">
        <v>1075498.1299999999</v>
      </c>
      <c r="Z1622" s="19">
        <v>0</v>
      </c>
      <c r="AA1622" s="19">
        <v>0</v>
      </c>
      <c r="AB1622" s="19">
        <v>0</v>
      </c>
      <c r="AC1622" s="19">
        <v>0</v>
      </c>
      <c r="AD1622" s="19">
        <v>0</v>
      </c>
      <c r="AE1622" s="19">
        <v>0</v>
      </c>
      <c r="AF1622" s="19">
        <v>1631131.63</v>
      </c>
      <c r="AG1622" s="19">
        <v>0</v>
      </c>
      <c r="AH1622" s="19">
        <v>0</v>
      </c>
      <c r="AI1622" s="19">
        <v>0</v>
      </c>
      <c r="AJ1622" s="19">
        <v>146419.94999999998</v>
      </c>
      <c r="AK1622" s="19">
        <v>30000</v>
      </c>
      <c r="AL1622" s="19">
        <v>86646.44</v>
      </c>
      <c r="AN1622" s="31">
        <f t="shared" si="801"/>
        <v>253221.54999999888</v>
      </c>
      <c r="AO1622" s="13">
        <f t="shared" si="802"/>
        <v>-769.44000000000233</v>
      </c>
      <c r="AP1622" s="13">
        <f t="shared" si="803"/>
        <v>0</v>
      </c>
      <c r="AQ1622" s="13">
        <f t="shared" si="804"/>
        <v>5679.7999999999884</v>
      </c>
      <c r="AR1622" s="13">
        <f t="shared" si="805"/>
        <v>248311.1899999989</v>
      </c>
    </row>
    <row r="1623" spans="1:44" s="19" customFormat="1" x14ac:dyDescent="0.25">
      <c r="A1623" s="5">
        <f t="shared" ref="A1623:B1623" si="844">A1622+1</f>
        <v>1601</v>
      </c>
      <c r="B1623" s="26">
        <f t="shared" si="844"/>
        <v>366</v>
      </c>
      <c r="C1623" s="15" t="s">
        <v>317</v>
      </c>
      <c r="D1623" s="2" t="s">
        <v>1349</v>
      </c>
      <c r="E1623" s="30">
        <f t="shared" si="807"/>
        <v>2218478.11</v>
      </c>
      <c r="F1623" s="1">
        <v>1006269.62</v>
      </c>
      <c r="G1623" s="1">
        <v>694891.32</v>
      </c>
      <c r="H1623" s="1">
        <v>277756.09999999998</v>
      </c>
      <c r="I1623" s="1">
        <v>0</v>
      </c>
      <c r="J1623" s="1">
        <v>0</v>
      </c>
      <c r="K1623" s="1">
        <v>0</v>
      </c>
      <c r="L1623" s="1">
        <v>80819.429999999993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32">
        <v>100123.56</v>
      </c>
      <c r="S1623" s="32">
        <v>18232</v>
      </c>
      <c r="T1623" s="32">
        <v>40386.080000000002</v>
      </c>
      <c r="U1623" s="31"/>
      <c r="V1623" s="2" t="s">
        <v>1349</v>
      </c>
      <c r="W1623" s="19">
        <v>2208206.69</v>
      </c>
      <c r="X1623" s="19">
        <v>988348.76</v>
      </c>
      <c r="Y1623" s="19">
        <v>690666.54</v>
      </c>
      <c r="Z1623" s="19">
        <v>282201.34999999998</v>
      </c>
      <c r="AA1623" s="19">
        <v>0</v>
      </c>
      <c r="AB1623" s="19">
        <v>0</v>
      </c>
      <c r="AC1623" s="19">
        <v>0</v>
      </c>
      <c r="AD1623" s="19">
        <v>74786.45</v>
      </c>
      <c r="AE1623" s="19">
        <v>0</v>
      </c>
      <c r="AF1623" s="19">
        <v>0</v>
      </c>
      <c r="AG1623" s="19">
        <v>0</v>
      </c>
      <c r="AH1623" s="19">
        <v>0</v>
      </c>
      <c r="AI1623" s="19">
        <v>0</v>
      </c>
      <c r="AJ1623" s="19">
        <v>100652.49</v>
      </c>
      <c r="AK1623" s="19">
        <v>30000</v>
      </c>
      <c r="AL1623" s="19">
        <v>41551.100000000006</v>
      </c>
      <c r="AN1623" s="31">
        <f t="shared" si="801"/>
        <v>10271.419999999925</v>
      </c>
      <c r="AO1623" s="13">
        <f t="shared" si="802"/>
        <v>-528.93000000000757</v>
      </c>
      <c r="AP1623" s="13">
        <f t="shared" si="803"/>
        <v>-11768</v>
      </c>
      <c r="AQ1623" s="13">
        <f t="shared" si="804"/>
        <v>-1165.0200000000041</v>
      </c>
      <c r="AR1623" s="13">
        <f t="shared" si="805"/>
        <v>23733.369999999937</v>
      </c>
    </row>
    <row r="1624" spans="1:44" s="19" customFormat="1" x14ac:dyDescent="0.25">
      <c r="A1624" s="5">
        <f t="shared" ref="A1624:B1624" si="845">A1623+1</f>
        <v>1602</v>
      </c>
      <c r="B1624" s="26">
        <f t="shared" si="845"/>
        <v>367</v>
      </c>
      <c r="C1624" s="15" t="s">
        <v>317</v>
      </c>
      <c r="D1624" s="2" t="s">
        <v>1350</v>
      </c>
      <c r="E1624" s="30">
        <f t="shared" si="807"/>
        <v>11754702.98</v>
      </c>
      <c r="F1624" s="1">
        <v>3483447.75</v>
      </c>
      <c r="G1624" s="1">
        <v>2407718.75</v>
      </c>
      <c r="H1624" s="1">
        <v>975342.89</v>
      </c>
      <c r="I1624" s="1">
        <v>1496208.76</v>
      </c>
      <c r="J1624" s="1">
        <v>0</v>
      </c>
      <c r="K1624" s="1">
        <v>0</v>
      </c>
      <c r="L1624" s="1">
        <v>273965.32</v>
      </c>
      <c r="M1624" s="1">
        <v>0</v>
      </c>
      <c r="N1624" s="1">
        <v>0</v>
      </c>
      <c r="O1624" s="1">
        <v>0</v>
      </c>
      <c r="P1624" s="1">
        <v>2497308.62</v>
      </c>
      <c r="Q1624" s="1">
        <v>0</v>
      </c>
      <c r="R1624" s="32">
        <v>366793.67</v>
      </c>
      <c r="S1624" s="32">
        <v>32284</v>
      </c>
      <c r="T1624" s="32">
        <v>221633.22</v>
      </c>
      <c r="U1624" s="31"/>
      <c r="V1624" s="2" t="s">
        <v>1350</v>
      </c>
      <c r="W1624" s="19">
        <v>11535699.17</v>
      </c>
      <c r="X1624" s="19">
        <v>3370999.28</v>
      </c>
      <c r="Y1624" s="19">
        <v>2355683.0699999998</v>
      </c>
      <c r="Z1624" s="19">
        <v>962515.09</v>
      </c>
      <c r="AA1624" s="19">
        <v>1473553.49</v>
      </c>
      <c r="AB1624" s="19">
        <v>0</v>
      </c>
      <c r="AC1624" s="19">
        <v>0</v>
      </c>
      <c r="AD1624" s="19">
        <v>255077.05</v>
      </c>
      <c r="AE1624" s="19">
        <v>0</v>
      </c>
      <c r="AF1624" s="19">
        <v>0</v>
      </c>
      <c r="AG1624" s="19">
        <v>0</v>
      </c>
      <c r="AH1624" s="19">
        <v>2496400.4900000002</v>
      </c>
      <c r="AI1624" s="19">
        <v>0</v>
      </c>
      <c r="AJ1624" s="19">
        <v>368731.36000000004</v>
      </c>
      <c r="AK1624" s="19">
        <v>30000</v>
      </c>
      <c r="AL1624" s="19">
        <v>222739.34</v>
      </c>
      <c r="AN1624" s="31">
        <f t="shared" si="801"/>
        <v>219003.81000000052</v>
      </c>
      <c r="AO1624" s="13">
        <f t="shared" si="802"/>
        <v>-1937.6900000000605</v>
      </c>
      <c r="AP1624" s="13">
        <f t="shared" si="803"/>
        <v>2284</v>
      </c>
      <c r="AQ1624" s="13">
        <f t="shared" si="804"/>
        <v>-1106.1199999999953</v>
      </c>
      <c r="AR1624" s="13">
        <f t="shared" si="805"/>
        <v>219763.62000000058</v>
      </c>
    </row>
    <row r="1625" spans="1:44" s="19" customFormat="1" x14ac:dyDescent="0.25">
      <c r="A1625" s="5">
        <f t="shared" ref="A1625:B1625" si="846">A1624+1</f>
        <v>1603</v>
      </c>
      <c r="B1625" s="26">
        <f t="shared" si="846"/>
        <v>368</v>
      </c>
      <c r="C1625" s="15" t="s">
        <v>317</v>
      </c>
      <c r="D1625" s="2" t="s">
        <v>1077</v>
      </c>
      <c r="E1625" s="30">
        <f t="shared" si="807"/>
        <v>1628757.01</v>
      </c>
      <c r="F1625" s="1">
        <v>0</v>
      </c>
      <c r="G1625" s="1">
        <v>0</v>
      </c>
      <c r="H1625" s="1">
        <v>0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1478397.63</v>
      </c>
      <c r="Q1625" s="1">
        <v>0</v>
      </c>
      <c r="R1625" s="32">
        <v>89575.76</v>
      </c>
      <c r="S1625" s="32">
        <v>30000</v>
      </c>
      <c r="T1625" s="32">
        <v>30783.62</v>
      </c>
      <c r="U1625" s="31"/>
      <c r="V1625" s="2" t="s">
        <v>1077</v>
      </c>
      <c r="W1625" s="19">
        <v>1637368.1199999999</v>
      </c>
      <c r="X1625" s="19">
        <v>0</v>
      </c>
      <c r="Y1625" s="19">
        <v>0</v>
      </c>
      <c r="Z1625" s="19">
        <v>0</v>
      </c>
      <c r="AA1625" s="19">
        <v>0</v>
      </c>
      <c r="AB1625" s="19">
        <v>0</v>
      </c>
      <c r="AC1625" s="19">
        <v>0</v>
      </c>
      <c r="AD1625" s="19">
        <v>0</v>
      </c>
      <c r="AE1625" s="19">
        <v>0</v>
      </c>
      <c r="AF1625" s="19">
        <v>0</v>
      </c>
      <c r="AG1625" s="19">
        <v>0</v>
      </c>
      <c r="AH1625" s="19">
        <v>1486972.78</v>
      </c>
      <c r="AI1625" s="19">
        <v>0</v>
      </c>
      <c r="AJ1625" s="19">
        <v>90048.959999999992</v>
      </c>
      <c r="AK1625" s="19">
        <v>30000</v>
      </c>
      <c r="AL1625" s="19">
        <v>30346.38</v>
      </c>
      <c r="AN1625" s="31">
        <f t="shared" si="801"/>
        <v>-8611.1099999998696</v>
      </c>
      <c r="AO1625" s="13">
        <f t="shared" si="802"/>
        <v>-473.19999999999709</v>
      </c>
      <c r="AP1625" s="13">
        <f t="shared" si="803"/>
        <v>0</v>
      </c>
      <c r="AQ1625" s="13">
        <f t="shared" si="804"/>
        <v>437.23999999999796</v>
      </c>
      <c r="AR1625" s="13">
        <f t="shared" si="805"/>
        <v>-8575.1499999998705</v>
      </c>
    </row>
    <row r="1626" spans="1:44" s="19" customFormat="1" x14ac:dyDescent="0.25">
      <c r="A1626" s="5">
        <f t="shared" ref="A1626:B1626" si="847">A1625+1</f>
        <v>1604</v>
      </c>
      <c r="B1626" s="26">
        <f t="shared" si="847"/>
        <v>369</v>
      </c>
      <c r="C1626" s="15" t="s">
        <v>317</v>
      </c>
      <c r="D1626" s="2" t="s">
        <v>711</v>
      </c>
      <c r="E1626" s="30">
        <f t="shared" si="807"/>
        <v>7086368.46</v>
      </c>
      <c r="F1626" s="1">
        <v>0</v>
      </c>
      <c r="G1626" s="1">
        <v>821492.9</v>
      </c>
      <c r="H1626" s="1">
        <v>0</v>
      </c>
      <c r="I1626" s="1">
        <v>1272677.28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4787247.75</v>
      </c>
      <c r="Q1626" s="1">
        <v>0</v>
      </c>
      <c r="R1626" s="32">
        <v>38970.25</v>
      </c>
      <c r="S1626" s="1">
        <v>32377</v>
      </c>
      <c r="T1626" s="32">
        <v>133603.28</v>
      </c>
      <c r="U1626" s="31"/>
      <c r="V1626" s="2" t="s">
        <v>711</v>
      </c>
      <c r="W1626" s="19">
        <v>7063330.46</v>
      </c>
      <c r="X1626" s="19">
        <v>0</v>
      </c>
      <c r="Y1626" s="19">
        <v>782728.17</v>
      </c>
      <c r="Z1626" s="19">
        <v>0</v>
      </c>
      <c r="AA1626" s="19">
        <v>1209487.31</v>
      </c>
      <c r="AB1626" s="19">
        <v>0</v>
      </c>
      <c r="AC1626" s="19">
        <v>0</v>
      </c>
      <c r="AD1626" s="19">
        <v>0</v>
      </c>
      <c r="AE1626" s="19">
        <v>0</v>
      </c>
      <c r="AF1626" s="19">
        <v>0</v>
      </c>
      <c r="AG1626" s="19">
        <v>0</v>
      </c>
      <c r="AH1626" s="19">
        <v>4554345.18</v>
      </c>
      <c r="AI1626" s="19">
        <v>0</v>
      </c>
      <c r="AJ1626" s="19">
        <v>353166.52</v>
      </c>
      <c r="AK1626" s="19">
        <v>30000</v>
      </c>
      <c r="AL1626" s="19">
        <v>133603.28</v>
      </c>
      <c r="AN1626" s="31">
        <f t="shared" si="801"/>
        <v>23038</v>
      </c>
      <c r="AO1626" s="13">
        <f t="shared" si="802"/>
        <v>-314196.27</v>
      </c>
      <c r="AP1626" s="13">
        <f t="shared" si="803"/>
        <v>2377</v>
      </c>
      <c r="AQ1626" s="13">
        <f t="shared" si="804"/>
        <v>0</v>
      </c>
      <c r="AR1626" s="13">
        <f t="shared" si="805"/>
        <v>334857.27</v>
      </c>
    </row>
    <row r="1627" spans="1:44" s="19" customFormat="1" x14ac:dyDescent="0.25">
      <c r="A1627" s="5">
        <f t="shared" ref="A1627:B1627" si="848">A1626+1</f>
        <v>1605</v>
      </c>
      <c r="B1627" s="26">
        <f t="shared" si="848"/>
        <v>370</v>
      </c>
      <c r="C1627" s="15" t="s">
        <v>317</v>
      </c>
      <c r="D1627" s="2" t="s">
        <v>1351</v>
      </c>
      <c r="E1627" s="30">
        <f t="shared" si="807"/>
        <v>2711133.2282889117</v>
      </c>
      <c r="F1627" s="1">
        <v>1123903.68</v>
      </c>
      <c r="G1627" s="1">
        <v>395918.31</v>
      </c>
      <c r="H1627" s="1">
        <v>150311.4</v>
      </c>
      <c r="I1627" s="1">
        <v>629304.37</v>
      </c>
      <c r="J1627" s="1">
        <v>0</v>
      </c>
      <c r="K1627" s="1">
        <v>0</v>
      </c>
      <c r="L1627" s="1">
        <v>259047.12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32">
        <v>75721.068288912196</v>
      </c>
      <c r="S1627" s="1">
        <v>30000</v>
      </c>
      <c r="T1627" s="32">
        <v>46927.28</v>
      </c>
      <c r="U1627" s="31"/>
      <c r="V1627" s="2" t="s">
        <v>1351</v>
      </c>
      <c r="W1627" s="19">
        <v>2711133.2199999997</v>
      </c>
      <c r="X1627" s="19">
        <v>1087954.3500000001</v>
      </c>
      <c r="Y1627" s="19">
        <v>397723.42</v>
      </c>
      <c r="Z1627" s="19">
        <v>153386.18</v>
      </c>
      <c r="AA1627" s="19">
        <v>614570.23999999999</v>
      </c>
      <c r="AB1627" s="19">
        <v>0</v>
      </c>
      <c r="AC1627" s="19">
        <v>0</v>
      </c>
      <c r="AD1627" s="19">
        <v>241030.84</v>
      </c>
      <c r="AE1627" s="19">
        <v>0</v>
      </c>
      <c r="AF1627" s="19">
        <v>0</v>
      </c>
      <c r="AG1627" s="19">
        <v>0</v>
      </c>
      <c r="AH1627" s="19">
        <v>0</v>
      </c>
      <c r="AI1627" s="19">
        <v>0</v>
      </c>
      <c r="AJ1627" s="19">
        <v>135556.65</v>
      </c>
      <c r="AK1627" s="19">
        <v>30000</v>
      </c>
      <c r="AL1627" s="19">
        <v>50911.54</v>
      </c>
      <c r="AN1627" s="31">
        <f t="shared" si="801"/>
        <v>8.288912009447813E-3</v>
      </c>
      <c r="AO1627" s="13">
        <f t="shared" si="802"/>
        <v>-59835.581711087798</v>
      </c>
      <c r="AP1627" s="13">
        <f t="shared" si="803"/>
        <v>0</v>
      </c>
      <c r="AQ1627" s="13">
        <f t="shared" si="804"/>
        <v>-3984.260000000002</v>
      </c>
      <c r="AR1627" s="13">
        <f t="shared" si="805"/>
        <v>63819.849999999809</v>
      </c>
    </row>
    <row r="1628" spans="1:44" s="19" customFormat="1" x14ac:dyDescent="0.25">
      <c r="A1628" s="5">
        <f t="shared" ref="A1628:B1628" si="849">A1627+1</f>
        <v>1606</v>
      </c>
      <c r="B1628" s="26">
        <f t="shared" si="849"/>
        <v>371</v>
      </c>
      <c r="C1628" s="15" t="s">
        <v>317</v>
      </c>
      <c r="D1628" s="2" t="s">
        <v>1352</v>
      </c>
      <c r="E1628" s="30">
        <f t="shared" si="807"/>
        <v>11076095.558032844</v>
      </c>
      <c r="F1628" s="1">
        <v>1398014.11</v>
      </c>
      <c r="G1628" s="1">
        <v>497683.34</v>
      </c>
      <c r="H1628" s="1">
        <v>189034.45</v>
      </c>
      <c r="I1628" s="1">
        <v>785185.69</v>
      </c>
      <c r="J1628" s="1">
        <v>0</v>
      </c>
      <c r="K1628" s="1">
        <v>0</v>
      </c>
      <c r="L1628" s="1">
        <v>320992.53000000003</v>
      </c>
      <c r="M1628" s="1">
        <v>0</v>
      </c>
      <c r="N1628" s="1">
        <v>1697033.9</v>
      </c>
      <c r="O1628" s="1">
        <v>0</v>
      </c>
      <c r="P1628" s="1">
        <v>2968408.71</v>
      </c>
      <c r="Q1628" s="1">
        <v>2740642.35</v>
      </c>
      <c r="R1628" s="32">
        <v>224928.09803284408</v>
      </c>
      <c r="S1628" s="1">
        <v>44168.9</v>
      </c>
      <c r="T1628" s="32">
        <v>210003.47999999998</v>
      </c>
      <c r="U1628" s="31"/>
      <c r="V1628" s="2" t="s">
        <v>1352</v>
      </c>
      <c r="W1628" s="19">
        <v>11076095.550000001</v>
      </c>
      <c r="X1628" s="19">
        <v>1348716.24</v>
      </c>
      <c r="Y1628" s="19">
        <v>493050.13</v>
      </c>
      <c r="Z1628" s="19">
        <v>190149.92</v>
      </c>
      <c r="AA1628" s="19">
        <v>761870.99</v>
      </c>
      <c r="AB1628" s="19">
        <v>0</v>
      </c>
      <c r="AC1628" s="19">
        <v>0</v>
      </c>
      <c r="AD1628" s="19">
        <v>298801.33</v>
      </c>
      <c r="AE1628" s="19">
        <v>0</v>
      </c>
      <c r="AF1628" s="19">
        <v>1662396.64</v>
      </c>
      <c r="AG1628" s="19">
        <v>0</v>
      </c>
      <c r="AH1628" s="19">
        <v>2868838.21</v>
      </c>
      <c r="AI1628" s="19">
        <v>2658621.5</v>
      </c>
      <c r="AJ1628" s="19">
        <v>553804.79</v>
      </c>
      <c r="AK1628" s="19">
        <v>30000</v>
      </c>
      <c r="AL1628" s="19">
        <v>209845.8</v>
      </c>
      <c r="AN1628" s="31">
        <f t="shared" si="801"/>
        <v>8.0328434705734253E-3</v>
      </c>
      <c r="AO1628" s="13">
        <f t="shared" si="802"/>
        <v>-328876.69196715596</v>
      </c>
      <c r="AP1628" s="13">
        <f t="shared" si="803"/>
        <v>14168.900000000001</v>
      </c>
      <c r="AQ1628" s="13">
        <f t="shared" si="804"/>
        <v>157.67999999999302</v>
      </c>
      <c r="AR1628" s="13">
        <f t="shared" si="805"/>
        <v>314550.11999999941</v>
      </c>
    </row>
    <row r="1629" spans="1:44" s="19" customFormat="1" x14ac:dyDescent="0.25">
      <c r="A1629" s="5">
        <f t="shared" ref="A1629:B1629" si="850">A1628+1</f>
        <v>1607</v>
      </c>
      <c r="B1629" s="26">
        <f t="shared" si="850"/>
        <v>372</v>
      </c>
      <c r="C1629" s="15" t="s">
        <v>317</v>
      </c>
      <c r="D1629" s="2" t="s">
        <v>1353</v>
      </c>
      <c r="E1629" s="30">
        <f t="shared" si="807"/>
        <v>10191062.414944708</v>
      </c>
      <c r="F1629" s="1">
        <v>1284281.72</v>
      </c>
      <c r="G1629" s="1">
        <v>456127.08</v>
      </c>
      <c r="H1629" s="1">
        <v>173140.97</v>
      </c>
      <c r="I1629" s="1">
        <v>720954.17</v>
      </c>
      <c r="J1629" s="1">
        <v>0</v>
      </c>
      <c r="K1629" s="1">
        <v>0</v>
      </c>
      <c r="L1629" s="1">
        <v>295274.03000000003</v>
      </c>
      <c r="M1629" s="1">
        <v>0</v>
      </c>
      <c r="N1629" s="1">
        <v>1557234.2</v>
      </c>
      <c r="O1629" s="1">
        <v>0</v>
      </c>
      <c r="P1629" s="1">
        <v>2726884.52</v>
      </c>
      <c r="Q1629" s="1">
        <v>2516760.37</v>
      </c>
      <c r="R1629" s="32">
        <v>223445.04494471004</v>
      </c>
      <c r="S1629" s="1">
        <v>44113.43</v>
      </c>
      <c r="T1629" s="32">
        <v>192846.88</v>
      </c>
      <c r="U1629" s="31"/>
      <c r="V1629" s="2" t="s">
        <v>1353</v>
      </c>
      <c r="W1629" s="19">
        <v>10191062.439999999</v>
      </c>
      <c r="X1629" s="19">
        <v>1240639.23</v>
      </c>
      <c r="Y1629" s="19">
        <v>453540.42</v>
      </c>
      <c r="Z1629" s="19">
        <v>174912.6</v>
      </c>
      <c r="AA1629" s="19">
        <v>700819.79</v>
      </c>
      <c r="AB1629" s="19">
        <v>0</v>
      </c>
      <c r="AC1629" s="19">
        <v>0</v>
      </c>
      <c r="AD1629" s="19">
        <v>274857.40000000002</v>
      </c>
      <c r="AE1629" s="19">
        <v>0</v>
      </c>
      <c r="AF1629" s="19">
        <v>1529183.38</v>
      </c>
      <c r="AG1629" s="19">
        <v>0</v>
      </c>
      <c r="AH1629" s="19">
        <v>2638948.85</v>
      </c>
      <c r="AI1629" s="19">
        <v>2445577.5</v>
      </c>
      <c r="AJ1629" s="19">
        <v>509553.11000000004</v>
      </c>
      <c r="AK1629" s="19">
        <v>30000</v>
      </c>
      <c r="AL1629" s="19">
        <v>193030.16</v>
      </c>
      <c r="AN1629" s="31">
        <f t="shared" si="801"/>
        <v>-2.5055291131138802E-2</v>
      </c>
      <c r="AO1629" s="13">
        <f t="shared" si="802"/>
        <v>-286108.06505529</v>
      </c>
      <c r="AP1629" s="13">
        <f t="shared" si="803"/>
        <v>14113.43</v>
      </c>
      <c r="AQ1629" s="13">
        <f t="shared" si="804"/>
        <v>-183.27999999999884</v>
      </c>
      <c r="AR1629" s="13">
        <f t="shared" si="805"/>
        <v>272177.88999999885</v>
      </c>
    </row>
    <row r="1630" spans="1:44" s="19" customFormat="1" x14ac:dyDescent="0.25">
      <c r="A1630" s="5">
        <f t="shared" ref="A1630:B1630" si="851">A1629+1</f>
        <v>1608</v>
      </c>
      <c r="B1630" s="26">
        <f t="shared" si="851"/>
        <v>373</v>
      </c>
      <c r="C1630" s="15" t="s">
        <v>317</v>
      </c>
      <c r="D1630" s="2" t="s">
        <v>1354</v>
      </c>
      <c r="E1630" s="30">
        <f t="shared" si="807"/>
        <v>4453437.6351685422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1336252.8999999999</v>
      </c>
      <c r="Q1630" s="1">
        <v>2907904.55</v>
      </c>
      <c r="R1630" s="32">
        <v>78995.505168542921</v>
      </c>
      <c r="S1630" s="1">
        <v>43395.839999999997</v>
      </c>
      <c r="T1630" s="32">
        <v>86888.84</v>
      </c>
      <c r="U1630" s="31"/>
      <c r="V1630" s="2" t="s">
        <v>1354</v>
      </c>
      <c r="W1630" s="19">
        <v>4453437.6400000006</v>
      </c>
      <c r="X1630" s="19">
        <v>0</v>
      </c>
      <c r="Y1630" s="19">
        <v>0</v>
      </c>
      <c r="Z1630" s="19">
        <v>0</v>
      </c>
      <c r="AA1630" s="19">
        <v>0</v>
      </c>
      <c r="AB1630" s="19">
        <v>0</v>
      </c>
      <c r="AC1630" s="19">
        <v>0</v>
      </c>
      <c r="AD1630" s="19">
        <v>0</v>
      </c>
      <c r="AE1630" s="19">
        <v>0</v>
      </c>
      <c r="AF1630" s="19">
        <v>0</v>
      </c>
      <c r="AG1630" s="19">
        <v>0</v>
      </c>
      <c r="AH1630" s="19">
        <v>1305372.73</v>
      </c>
      <c r="AI1630" s="19">
        <v>2811377.71</v>
      </c>
      <c r="AJ1630" s="19">
        <v>222671.88</v>
      </c>
      <c r="AK1630" s="19">
        <v>30000</v>
      </c>
      <c r="AL1630" s="19">
        <v>84015.319999999992</v>
      </c>
      <c r="AN1630" s="31">
        <f t="shared" si="801"/>
        <v>-4.8314584419131279E-3</v>
      </c>
      <c r="AO1630" s="13">
        <f t="shared" si="802"/>
        <v>-143676.3748314571</v>
      </c>
      <c r="AP1630" s="13">
        <f t="shared" si="803"/>
        <v>13395.839999999997</v>
      </c>
      <c r="AQ1630" s="13">
        <f t="shared" si="804"/>
        <v>2873.5200000000041</v>
      </c>
      <c r="AR1630" s="13">
        <f t="shared" si="805"/>
        <v>127407.00999999866</v>
      </c>
    </row>
    <row r="1631" spans="1:44" s="19" customFormat="1" x14ac:dyDescent="0.25">
      <c r="A1631" s="5">
        <f t="shared" ref="A1631:B1631" si="852">A1630+1</f>
        <v>1609</v>
      </c>
      <c r="B1631" s="26">
        <f t="shared" si="852"/>
        <v>374</v>
      </c>
      <c r="C1631" s="15" t="s">
        <v>317</v>
      </c>
      <c r="D1631" s="2" t="s">
        <v>1355</v>
      </c>
      <c r="E1631" s="30">
        <f t="shared" si="807"/>
        <v>10279828.913725756</v>
      </c>
      <c r="F1631" s="1">
        <v>1401090.59</v>
      </c>
      <c r="G1631" s="1">
        <v>498805.68</v>
      </c>
      <c r="H1631" s="1">
        <v>189462.56</v>
      </c>
      <c r="I1631" s="1">
        <v>0</v>
      </c>
      <c r="J1631" s="1">
        <v>0</v>
      </c>
      <c r="K1631" s="1">
        <v>0</v>
      </c>
      <c r="L1631" s="1">
        <v>321688.84999999998</v>
      </c>
      <c r="M1631" s="1">
        <v>0</v>
      </c>
      <c r="N1631" s="1">
        <v>1700782.84</v>
      </c>
      <c r="O1631" s="1">
        <v>0</v>
      </c>
      <c r="P1631" s="1">
        <v>2974908.43</v>
      </c>
      <c r="Q1631" s="1">
        <v>2746671.97</v>
      </c>
      <c r="R1631" s="32">
        <v>207836.74372575461</v>
      </c>
      <c r="S1631" s="1">
        <v>44175.19</v>
      </c>
      <c r="T1631" s="32">
        <v>194406.06</v>
      </c>
      <c r="U1631" s="31"/>
      <c r="V1631" s="2" t="s">
        <v>1355</v>
      </c>
      <c r="W1631" s="19">
        <v>10279828.92</v>
      </c>
      <c r="X1631" s="19">
        <v>1351626.97</v>
      </c>
      <c r="Y1631" s="19">
        <v>494114.2</v>
      </c>
      <c r="Z1631" s="19">
        <v>190560.3</v>
      </c>
      <c r="AA1631" s="19">
        <v>0</v>
      </c>
      <c r="AB1631" s="19">
        <v>0</v>
      </c>
      <c r="AC1631" s="19">
        <v>0</v>
      </c>
      <c r="AD1631" s="19">
        <v>299446.19</v>
      </c>
      <c r="AE1631" s="19">
        <v>0</v>
      </c>
      <c r="AF1631" s="19">
        <v>1665984.33</v>
      </c>
      <c r="AG1631" s="19">
        <v>0</v>
      </c>
      <c r="AH1631" s="19">
        <v>2875029.57</v>
      </c>
      <c r="AI1631" s="19">
        <v>2664359.17</v>
      </c>
      <c r="AJ1631" s="19">
        <v>513991.45</v>
      </c>
      <c r="AK1631" s="19">
        <v>30000</v>
      </c>
      <c r="AL1631" s="19">
        <v>194716.74</v>
      </c>
      <c r="AN1631" s="31">
        <f t="shared" si="801"/>
        <v>-6.2742438167333603E-3</v>
      </c>
      <c r="AO1631" s="13">
        <f t="shared" si="802"/>
        <v>-306154.7062742454</v>
      </c>
      <c r="AP1631" s="13">
        <f t="shared" si="803"/>
        <v>14175.190000000002</v>
      </c>
      <c r="AQ1631" s="13">
        <f t="shared" si="804"/>
        <v>-310.67999999999302</v>
      </c>
      <c r="AR1631" s="13">
        <f t="shared" si="805"/>
        <v>292290.19000000157</v>
      </c>
    </row>
    <row r="1632" spans="1:44" s="19" customFormat="1" x14ac:dyDescent="0.25">
      <c r="A1632" s="5">
        <f t="shared" ref="A1632:B1632" si="853">A1631+1</f>
        <v>1610</v>
      </c>
      <c r="B1632" s="26">
        <f t="shared" si="853"/>
        <v>375</v>
      </c>
      <c r="C1632" s="15" t="s">
        <v>317</v>
      </c>
      <c r="D1632" s="2" t="s">
        <v>1356</v>
      </c>
      <c r="E1632" s="30">
        <f t="shared" si="807"/>
        <v>2328523.853548266</v>
      </c>
      <c r="F1632" s="1">
        <v>1397448.55</v>
      </c>
      <c r="G1632" s="1">
        <v>497516.68</v>
      </c>
      <c r="H1632" s="1">
        <v>0</v>
      </c>
      <c r="I1632" s="1">
        <v>0</v>
      </c>
      <c r="J1632" s="1">
        <v>0</v>
      </c>
      <c r="K1632" s="1">
        <v>0</v>
      </c>
      <c r="L1632" s="1">
        <v>320850.39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32">
        <v>44035.47354826612</v>
      </c>
      <c r="S1632" s="1">
        <v>30000</v>
      </c>
      <c r="T1632" s="32">
        <v>38672.76</v>
      </c>
      <c r="U1632" s="31"/>
      <c r="V1632" s="2" t="s">
        <v>1356</v>
      </c>
      <c r="W1632" s="19">
        <v>2328523.86</v>
      </c>
      <c r="X1632" s="19">
        <v>1347385.54</v>
      </c>
      <c r="Y1632" s="19">
        <v>492563.66</v>
      </c>
      <c r="Z1632" s="19">
        <v>0</v>
      </c>
      <c r="AA1632" s="19">
        <v>0</v>
      </c>
      <c r="AB1632" s="19">
        <v>0</v>
      </c>
      <c r="AC1632" s="19">
        <v>0</v>
      </c>
      <c r="AD1632" s="19">
        <v>298506.53000000003</v>
      </c>
      <c r="AE1632" s="19">
        <v>0</v>
      </c>
      <c r="AF1632" s="19">
        <v>0</v>
      </c>
      <c r="AG1632" s="19">
        <v>0</v>
      </c>
      <c r="AH1632" s="19">
        <v>0</v>
      </c>
      <c r="AI1632" s="19">
        <v>0</v>
      </c>
      <c r="AJ1632" s="19">
        <v>116426.19</v>
      </c>
      <c r="AK1632" s="19">
        <v>30000</v>
      </c>
      <c r="AL1632" s="19">
        <v>43641.939999999995</v>
      </c>
      <c r="AN1632" s="31">
        <f t="shared" si="801"/>
        <v>-6.4517338760197163E-3</v>
      </c>
      <c r="AO1632" s="13">
        <f t="shared" si="802"/>
        <v>-72390.716451733882</v>
      </c>
      <c r="AP1632" s="13">
        <f t="shared" si="803"/>
        <v>0</v>
      </c>
      <c r="AQ1632" s="13">
        <f t="shared" si="804"/>
        <v>-4969.179999999993</v>
      </c>
      <c r="AR1632" s="13">
        <f t="shared" si="805"/>
        <v>77359.89</v>
      </c>
    </row>
    <row r="1633" spans="1:44" s="19" customFormat="1" x14ac:dyDescent="0.25">
      <c r="A1633" s="5">
        <f t="shared" ref="A1633:B1633" si="854">A1632+1</f>
        <v>1611</v>
      </c>
      <c r="B1633" s="26">
        <f t="shared" si="854"/>
        <v>376</v>
      </c>
      <c r="C1633" s="15" t="s">
        <v>317</v>
      </c>
      <c r="D1633" s="2" t="s">
        <v>714</v>
      </c>
      <c r="E1633" s="30">
        <f t="shared" si="807"/>
        <v>2382308.9777536732</v>
      </c>
      <c r="F1633" s="1">
        <v>1312129.06</v>
      </c>
      <c r="G1633" s="1">
        <v>466307.22</v>
      </c>
      <c r="H1633" s="1">
        <v>177022.4</v>
      </c>
      <c r="I1633" s="1">
        <v>0</v>
      </c>
      <c r="J1633" s="1">
        <v>0</v>
      </c>
      <c r="K1633" s="1">
        <v>0</v>
      </c>
      <c r="L1633" s="1">
        <v>301569.37</v>
      </c>
      <c r="M1633" s="1">
        <v>0</v>
      </c>
      <c r="N1633" s="1">
        <v>0</v>
      </c>
      <c r="O1633" s="1">
        <v>0</v>
      </c>
      <c r="P1633" s="1">
        <v>0</v>
      </c>
      <c r="Q1633" s="1">
        <v>0</v>
      </c>
      <c r="R1633" s="32">
        <v>55373.607753673459</v>
      </c>
      <c r="S1633" s="1">
        <v>30000</v>
      </c>
      <c r="T1633" s="32">
        <v>39907.319999999992</v>
      </c>
      <c r="U1633" s="31"/>
      <c r="V1633" s="2" t="s">
        <v>714</v>
      </c>
      <c r="W1633" s="19">
        <v>2382308.9800000004</v>
      </c>
      <c r="X1633" s="19">
        <v>1266436.3500000001</v>
      </c>
      <c r="Y1633" s="19">
        <v>462971.07</v>
      </c>
      <c r="Z1633" s="19">
        <v>178549.63</v>
      </c>
      <c r="AA1633" s="19">
        <v>0</v>
      </c>
      <c r="AB1633" s="19">
        <v>0</v>
      </c>
      <c r="AC1633" s="19">
        <v>0</v>
      </c>
      <c r="AD1633" s="19">
        <v>280572.62</v>
      </c>
      <c r="AE1633" s="19">
        <v>0</v>
      </c>
      <c r="AF1633" s="19">
        <v>0</v>
      </c>
      <c r="AG1633" s="19">
        <v>0</v>
      </c>
      <c r="AH1633" s="19">
        <v>0</v>
      </c>
      <c r="AI1633" s="19">
        <v>0</v>
      </c>
      <c r="AJ1633" s="19">
        <v>119115.45</v>
      </c>
      <c r="AK1633" s="19">
        <v>30000</v>
      </c>
      <c r="AL1633" s="19">
        <v>44663.86</v>
      </c>
      <c r="AN1633" s="31">
        <f t="shared" si="801"/>
        <v>-2.2463272325694561E-3</v>
      </c>
      <c r="AO1633" s="13">
        <f t="shared" si="802"/>
        <v>-63741.842246326538</v>
      </c>
      <c r="AP1633" s="13">
        <f t="shared" si="803"/>
        <v>0</v>
      </c>
      <c r="AQ1633" s="13">
        <f t="shared" si="804"/>
        <v>-4756.5400000000081</v>
      </c>
      <c r="AR1633" s="13">
        <f t="shared" si="805"/>
        <v>68498.379999999306</v>
      </c>
    </row>
    <row r="1634" spans="1:44" s="19" customFormat="1" x14ac:dyDescent="0.25">
      <c r="A1634" s="5">
        <f t="shared" ref="A1634:B1634" si="855">A1633+1</f>
        <v>1612</v>
      </c>
      <c r="B1634" s="26">
        <f t="shared" si="855"/>
        <v>377</v>
      </c>
      <c r="C1634" s="15" t="s">
        <v>317</v>
      </c>
      <c r="D1634" s="2" t="s">
        <v>1357</v>
      </c>
      <c r="E1634" s="30">
        <f t="shared" si="807"/>
        <v>9663231.4458761979</v>
      </c>
      <c r="F1634" s="1">
        <v>0</v>
      </c>
      <c r="G1634" s="1">
        <v>0</v>
      </c>
      <c r="H1634" s="1">
        <v>0</v>
      </c>
      <c r="I1634" s="1">
        <v>0</v>
      </c>
      <c r="J1634" s="1">
        <v>0</v>
      </c>
      <c r="K1634" s="1">
        <v>0</v>
      </c>
      <c r="L1634" s="1">
        <v>0</v>
      </c>
      <c r="M1634" s="1">
        <v>0</v>
      </c>
      <c r="N1634" s="1">
        <v>2129599.2200000002</v>
      </c>
      <c r="O1634" s="1">
        <v>0</v>
      </c>
      <c r="P1634" s="1">
        <v>3715838.98</v>
      </c>
      <c r="Q1634" s="1">
        <v>3431429.41</v>
      </c>
      <c r="R1634" s="32">
        <v>152070.88587619882</v>
      </c>
      <c r="S1634" s="1">
        <v>44669.75</v>
      </c>
      <c r="T1634" s="32">
        <v>189623.2</v>
      </c>
      <c r="U1634" s="31"/>
      <c r="V1634" s="2" t="s">
        <v>1357</v>
      </c>
      <c r="W1634" s="19">
        <v>9663231.4500000011</v>
      </c>
      <c r="X1634" s="19">
        <v>0</v>
      </c>
      <c r="Y1634" s="19">
        <v>0</v>
      </c>
      <c r="Z1634" s="19">
        <v>0</v>
      </c>
      <c r="AA1634" s="19">
        <v>0</v>
      </c>
      <c r="AB1634" s="19">
        <v>0</v>
      </c>
      <c r="AC1634" s="19">
        <v>0</v>
      </c>
      <c r="AD1634" s="19">
        <v>0</v>
      </c>
      <c r="AE1634" s="19">
        <v>0</v>
      </c>
      <c r="AF1634" s="19">
        <v>2073313.26</v>
      </c>
      <c r="AG1634" s="19">
        <v>0</v>
      </c>
      <c r="AH1634" s="19">
        <v>3577966.99</v>
      </c>
      <c r="AI1634" s="19">
        <v>3315788.23</v>
      </c>
      <c r="AJ1634" s="19">
        <v>483161.57</v>
      </c>
      <c r="AK1634" s="19">
        <v>30000</v>
      </c>
      <c r="AL1634" s="19">
        <v>183001.40000000002</v>
      </c>
      <c r="AN1634" s="31">
        <f t="shared" si="801"/>
        <v>-4.1238032281398773E-3</v>
      </c>
      <c r="AO1634" s="13">
        <f t="shared" si="802"/>
        <v>-331090.68412380118</v>
      </c>
      <c r="AP1634" s="13">
        <f t="shared" si="803"/>
        <v>14669.75</v>
      </c>
      <c r="AQ1634" s="13">
        <f t="shared" si="804"/>
        <v>6621.7999999999884</v>
      </c>
      <c r="AR1634" s="13">
        <f t="shared" si="805"/>
        <v>309799.12999999797</v>
      </c>
    </row>
    <row r="1635" spans="1:44" s="19" customFormat="1" x14ac:dyDescent="0.25">
      <c r="A1635" s="5">
        <f t="shared" ref="A1635:B1635" si="856">A1634+1</f>
        <v>1613</v>
      </c>
      <c r="B1635" s="26">
        <f t="shared" si="856"/>
        <v>378</v>
      </c>
      <c r="C1635" s="15" t="s">
        <v>718</v>
      </c>
      <c r="D1635" s="2" t="s">
        <v>1358</v>
      </c>
      <c r="E1635" s="30">
        <f t="shared" si="807"/>
        <v>16727924.58</v>
      </c>
      <c r="F1635" s="1">
        <v>2037849.72</v>
      </c>
      <c r="G1635" s="1">
        <v>744976.82</v>
      </c>
      <c r="H1635" s="1">
        <v>287308.03999999998</v>
      </c>
      <c r="I1635" s="1">
        <v>1151153.8899999999</v>
      </c>
      <c r="J1635" s="1">
        <v>0</v>
      </c>
      <c r="K1635" s="1">
        <v>0</v>
      </c>
      <c r="L1635" s="1">
        <v>493576.19</v>
      </c>
      <c r="M1635" s="1">
        <v>0</v>
      </c>
      <c r="N1635" s="1">
        <v>2511800.84</v>
      </c>
      <c r="O1635" s="1">
        <v>0</v>
      </c>
      <c r="P1635" s="1">
        <v>4334683.04</v>
      </c>
      <c r="Q1635" s="1">
        <v>4017049.47</v>
      </c>
      <c r="R1635" s="32">
        <v>811673.09</v>
      </c>
      <c r="S1635" s="1">
        <v>30000</v>
      </c>
      <c r="T1635" s="32">
        <v>307853.48</v>
      </c>
      <c r="U1635" s="31"/>
      <c r="V1635" s="2" t="s">
        <v>1358</v>
      </c>
      <c r="W1635" s="19">
        <v>16727924.579999998</v>
      </c>
      <c r="X1635" s="19">
        <v>2037849.72</v>
      </c>
      <c r="Y1635" s="19">
        <v>744976.82</v>
      </c>
      <c r="Z1635" s="19">
        <v>287308.03999999998</v>
      </c>
      <c r="AA1635" s="19">
        <v>1151153.8899999999</v>
      </c>
      <c r="AB1635" s="19">
        <v>0</v>
      </c>
      <c r="AC1635" s="19">
        <v>0</v>
      </c>
      <c r="AD1635" s="19">
        <v>459475.98</v>
      </c>
      <c r="AE1635" s="19">
        <v>0</v>
      </c>
      <c r="AF1635" s="19">
        <v>2511800.84</v>
      </c>
      <c r="AG1635" s="19">
        <v>0</v>
      </c>
      <c r="AH1635" s="19">
        <v>4334683.04</v>
      </c>
      <c r="AI1635" s="19">
        <v>4017049.47</v>
      </c>
      <c r="AJ1635" s="19">
        <v>836396.24</v>
      </c>
      <c r="AK1635" s="19">
        <v>30000</v>
      </c>
      <c r="AL1635" s="19">
        <v>317230.54000000004</v>
      </c>
      <c r="AN1635" s="31">
        <f t="shared" si="801"/>
        <v>0</v>
      </c>
      <c r="AO1635" s="13">
        <f t="shared" si="802"/>
        <v>-24723.150000000023</v>
      </c>
      <c r="AP1635" s="13">
        <f t="shared" si="803"/>
        <v>0</v>
      </c>
      <c r="AQ1635" s="13">
        <f t="shared" si="804"/>
        <v>-9377.0600000000559</v>
      </c>
      <c r="AR1635" s="13">
        <f t="shared" si="805"/>
        <v>34100.210000000079</v>
      </c>
    </row>
    <row r="1636" spans="1:44" s="19" customFormat="1" x14ac:dyDescent="0.25">
      <c r="A1636" s="5">
        <f t="shared" ref="A1636:B1636" si="857">A1635+1</f>
        <v>1614</v>
      </c>
      <c r="B1636" s="26">
        <f t="shared" si="857"/>
        <v>379</v>
      </c>
      <c r="C1636" s="15" t="s">
        <v>718</v>
      </c>
      <c r="D1636" s="2" t="s">
        <v>1359</v>
      </c>
      <c r="E1636" s="30">
        <f t="shared" si="807"/>
        <v>11626892.449999999</v>
      </c>
      <c r="F1636" s="1">
        <v>1415250.18</v>
      </c>
      <c r="G1636" s="1">
        <v>517373.07</v>
      </c>
      <c r="H1636" s="1">
        <v>199530.29</v>
      </c>
      <c r="I1636" s="1">
        <v>799455.8</v>
      </c>
      <c r="J1636" s="1">
        <v>0</v>
      </c>
      <c r="K1636" s="1">
        <v>0</v>
      </c>
      <c r="L1636" s="1">
        <v>342794.1</v>
      </c>
      <c r="M1636" s="1">
        <v>0</v>
      </c>
      <c r="N1636" s="1">
        <v>1744400.77</v>
      </c>
      <c r="O1636" s="1">
        <v>0</v>
      </c>
      <c r="P1636" s="1">
        <v>3010359.86</v>
      </c>
      <c r="Q1636" s="1">
        <v>2789769.04</v>
      </c>
      <c r="R1636" s="32">
        <v>564160.58000000007</v>
      </c>
      <c r="S1636" s="1">
        <v>30000</v>
      </c>
      <c r="T1636" s="32">
        <v>213798.76</v>
      </c>
      <c r="U1636" s="31"/>
      <c r="V1636" s="2" t="s">
        <v>1359</v>
      </c>
      <c r="W1636" s="19">
        <v>11626892.450000001</v>
      </c>
      <c r="X1636" s="19">
        <v>1415250.18</v>
      </c>
      <c r="Y1636" s="19">
        <v>517373.07</v>
      </c>
      <c r="Z1636" s="19">
        <v>199530.29</v>
      </c>
      <c r="AA1636" s="19">
        <v>799455.8</v>
      </c>
      <c r="AB1636" s="19">
        <v>0</v>
      </c>
      <c r="AC1636" s="19">
        <v>0</v>
      </c>
      <c r="AD1636" s="19">
        <v>319097.86</v>
      </c>
      <c r="AE1636" s="19">
        <v>0</v>
      </c>
      <c r="AF1636" s="19">
        <v>1744400.77</v>
      </c>
      <c r="AG1636" s="19">
        <v>0</v>
      </c>
      <c r="AH1636" s="19">
        <v>3010359.86</v>
      </c>
      <c r="AI1636" s="19">
        <v>2789769.04</v>
      </c>
      <c r="AJ1636" s="19">
        <v>581344.62</v>
      </c>
      <c r="AK1636" s="19">
        <v>30000</v>
      </c>
      <c r="AL1636" s="19">
        <v>220310.96000000002</v>
      </c>
      <c r="AN1636" s="31">
        <f t="shared" si="801"/>
        <v>0</v>
      </c>
      <c r="AO1636" s="13">
        <f t="shared" si="802"/>
        <v>-17184.039999999921</v>
      </c>
      <c r="AP1636" s="13">
        <f t="shared" si="803"/>
        <v>0</v>
      </c>
      <c r="AQ1636" s="13">
        <f t="shared" si="804"/>
        <v>-6512.2000000000116</v>
      </c>
      <c r="AR1636" s="13">
        <f t="shared" si="805"/>
        <v>23696.239999999932</v>
      </c>
    </row>
    <row r="1637" spans="1:44" s="19" customFormat="1" x14ac:dyDescent="0.25">
      <c r="A1637" s="5">
        <f t="shared" ref="A1637:B1637" si="858">A1636+1</f>
        <v>1615</v>
      </c>
      <c r="B1637" s="26">
        <f t="shared" si="858"/>
        <v>380</v>
      </c>
      <c r="C1637" s="15" t="s">
        <v>718</v>
      </c>
      <c r="D1637" s="2" t="s">
        <v>1360</v>
      </c>
      <c r="E1637" s="30">
        <f t="shared" si="807"/>
        <v>12230695.599999998</v>
      </c>
      <c r="F1637" s="1">
        <v>1488946.56</v>
      </c>
      <c r="G1637" s="1">
        <v>544314.25</v>
      </c>
      <c r="H1637" s="1">
        <v>209920.42</v>
      </c>
      <c r="I1637" s="1">
        <v>841085.89</v>
      </c>
      <c r="J1637" s="1">
        <v>0</v>
      </c>
      <c r="K1637" s="1">
        <v>0</v>
      </c>
      <c r="L1637" s="1">
        <v>360641.99</v>
      </c>
      <c r="M1637" s="1">
        <v>0</v>
      </c>
      <c r="N1637" s="1">
        <v>1835237.01</v>
      </c>
      <c r="O1637" s="1">
        <v>0</v>
      </c>
      <c r="P1637" s="1">
        <v>3167118.42</v>
      </c>
      <c r="Q1637" s="1">
        <v>2935040.76</v>
      </c>
      <c r="R1637" s="32">
        <v>593458.3600000001</v>
      </c>
      <c r="S1637" s="1">
        <v>30000</v>
      </c>
      <c r="T1637" s="32">
        <v>224931.94</v>
      </c>
      <c r="U1637" s="31"/>
      <c r="V1637" s="2" t="s">
        <v>1360</v>
      </c>
      <c r="W1637" s="19">
        <v>12230695.600000001</v>
      </c>
      <c r="X1637" s="19">
        <v>1488946.56</v>
      </c>
      <c r="Y1637" s="19">
        <v>544314.25</v>
      </c>
      <c r="Z1637" s="19">
        <v>209920.42</v>
      </c>
      <c r="AA1637" s="19">
        <v>841085.89</v>
      </c>
      <c r="AB1637" s="19">
        <v>0</v>
      </c>
      <c r="AC1637" s="19">
        <v>0</v>
      </c>
      <c r="AD1637" s="19">
        <v>335714.23</v>
      </c>
      <c r="AE1637" s="19">
        <v>0</v>
      </c>
      <c r="AF1637" s="19">
        <v>1835237.01</v>
      </c>
      <c r="AG1637" s="19">
        <v>0</v>
      </c>
      <c r="AH1637" s="19">
        <v>3167118.42</v>
      </c>
      <c r="AI1637" s="19">
        <v>2935040.76</v>
      </c>
      <c r="AJ1637" s="19">
        <v>611534.80000000005</v>
      </c>
      <c r="AK1637" s="19">
        <v>30000</v>
      </c>
      <c r="AL1637" s="19">
        <v>231783.26</v>
      </c>
      <c r="AN1637" s="31">
        <f t="shared" si="801"/>
        <v>0</v>
      </c>
      <c r="AO1637" s="13">
        <f t="shared" si="802"/>
        <v>-18076.439999999944</v>
      </c>
      <c r="AP1637" s="13">
        <f t="shared" si="803"/>
        <v>0</v>
      </c>
      <c r="AQ1637" s="13">
        <f t="shared" si="804"/>
        <v>-6851.320000000007</v>
      </c>
      <c r="AR1637" s="13">
        <f t="shared" si="805"/>
        <v>24927.759999999951</v>
      </c>
    </row>
    <row r="1638" spans="1:44" s="19" customFormat="1" x14ac:dyDescent="0.25">
      <c r="A1638" s="5">
        <f t="shared" ref="A1638:B1638" si="859">A1637+1</f>
        <v>1616</v>
      </c>
      <c r="B1638" s="26">
        <f t="shared" si="859"/>
        <v>381</v>
      </c>
      <c r="C1638" s="15" t="s">
        <v>718</v>
      </c>
      <c r="D1638" s="2" t="s">
        <v>1361</v>
      </c>
      <c r="E1638" s="30">
        <f t="shared" si="807"/>
        <v>11604802.09</v>
      </c>
      <c r="F1638" s="1">
        <v>1412553.97</v>
      </c>
      <c r="G1638" s="1">
        <v>516387.42</v>
      </c>
      <c r="H1638" s="1">
        <v>199150.17</v>
      </c>
      <c r="I1638" s="1">
        <v>797932.75</v>
      </c>
      <c r="J1638" s="1">
        <v>0</v>
      </c>
      <c r="K1638" s="1">
        <v>0</v>
      </c>
      <c r="L1638" s="1">
        <v>342141.12</v>
      </c>
      <c r="M1638" s="1">
        <v>0</v>
      </c>
      <c r="N1638" s="1">
        <v>1741077.49</v>
      </c>
      <c r="O1638" s="1">
        <v>0</v>
      </c>
      <c r="P1638" s="1">
        <v>3004624.79</v>
      </c>
      <c r="Q1638" s="1">
        <v>2784454.21</v>
      </c>
      <c r="R1638" s="32">
        <v>563088.71</v>
      </c>
      <c r="S1638" s="1">
        <v>30000</v>
      </c>
      <c r="T1638" s="32">
        <v>213391.46</v>
      </c>
      <c r="U1638" s="31"/>
      <c r="V1638" s="2" t="s">
        <v>1361</v>
      </c>
      <c r="W1638" s="19">
        <v>11604802.09</v>
      </c>
      <c r="X1638" s="19">
        <v>1412553.97</v>
      </c>
      <c r="Y1638" s="19">
        <v>516387.42</v>
      </c>
      <c r="Z1638" s="19">
        <v>199150.17</v>
      </c>
      <c r="AA1638" s="19">
        <v>797932.75</v>
      </c>
      <c r="AB1638" s="19">
        <v>0</v>
      </c>
      <c r="AC1638" s="19">
        <v>0</v>
      </c>
      <c r="AD1638" s="19">
        <v>318489.93</v>
      </c>
      <c r="AE1638" s="19">
        <v>0</v>
      </c>
      <c r="AF1638" s="19">
        <v>1741077.49</v>
      </c>
      <c r="AG1638" s="19">
        <v>0</v>
      </c>
      <c r="AH1638" s="19">
        <v>3004624.79</v>
      </c>
      <c r="AI1638" s="19">
        <v>2784454.21</v>
      </c>
      <c r="AJ1638" s="19">
        <v>580240.1</v>
      </c>
      <c r="AK1638" s="19">
        <v>30000</v>
      </c>
      <c r="AL1638" s="19">
        <v>219891.26</v>
      </c>
      <c r="AN1638" s="31">
        <f t="shared" si="801"/>
        <v>0</v>
      </c>
      <c r="AO1638" s="13">
        <f t="shared" si="802"/>
        <v>-17151.390000000014</v>
      </c>
      <c r="AP1638" s="13">
        <f t="shared" si="803"/>
        <v>0</v>
      </c>
      <c r="AQ1638" s="13">
        <f t="shared" si="804"/>
        <v>-6499.8000000000175</v>
      </c>
      <c r="AR1638" s="13">
        <f t="shared" si="805"/>
        <v>23651.190000000031</v>
      </c>
    </row>
    <row r="1639" spans="1:44" s="19" customFormat="1" x14ac:dyDescent="0.25">
      <c r="A1639" s="5">
        <f t="shared" ref="A1639:B1639" si="860">A1638+1</f>
        <v>1617</v>
      </c>
      <c r="B1639" s="26">
        <f t="shared" si="860"/>
        <v>382</v>
      </c>
      <c r="C1639" s="15" t="s">
        <v>718</v>
      </c>
      <c r="D1639" s="2" t="s">
        <v>1362</v>
      </c>
      <c r="E1639" s="30">
        <f t="shared" si="807"/>
        <v>19619920.789999999</v>
      </c>
      <c r="F1639" s="1">
        <v>2488297.62</v>
      </c>
      <c r="G1639" s="1">
        <v>885280.08</v>
      </c>
      <c r="H1639" s="1">
        <v>339583.34</v>
      </c>
      <c r="I1639" s="1">
        <v>1398718.15</v>
      </c>
      <c r="J1639" s="1">
        <v>0</v>
      </c>
      <c r="K1639" s="1">
        <v>0</v>
      </c>
      <c r="L1639" s="1">
        <v>579061.09</v>
      </c>
      <c r="M1639" s="1">
        <v>0</v>
      </c>
      <c r="N1639" s="1">
        <v>3048564.84</v>
      </c>
      <c r="O1639" s="1">
        <v>0</v>
      </c>
      <c r="P1639" s="1">
        <v>5305342.4400000004</v>
      </c>
      <c r="Q1639" s="1">
        <v>4901308.01</v>
      </c>
      <c r="R1639" s="32">
        <v>265956.02</v>
      </c>
      <c r="S1639" s="1">
        <v>46631.979999999996</v>
      </c>
      <c r="T1639" s="32">
        <v>361177.22000000003</v>
      </c>
      <c r="U1639" s="31"/>
      <c r="V1639" s="2" t="s">
        <v>1362</v>
      </c>
      <c r="W1639" s="19">
        <v>19619920.789999999</v>
      </c>
      <c r="X1639" s="19">
        <v>2390828.36</v>
      </c>
      <c r="Y1639" s="19">
        <v>874015.24</v>
      </c>
      <c r="Z1639" s="19">
        <v>337073.04</v>
      </c>
      <c r="AA1639" s="19">
        <v>1350546.8</v>
      </c>
      <c r="AB1639" s="19">
        <v>0</v>
      </c>
      <c r="AC1639" s="19">
        <v>0</v>
      </c>
      <c r="AD1639" s="19">
        <v>539062.42000000004</v>
      </c>
      <c r="AE1639" s="19">
        <v>0</v>
      </c>
      <c r="AF1639" s="19">
        <v>2946873.21</v>
      </c>
      <c r="AG1639" s="19">
        <v>0</v>
      </c>
      <c r="AH1639" s="19">
        <v>5085499.24</v>
      </c>
      <c r="AI1639" s="19">
        <v>4712847.9400000004</v>
      </c>
      <c r="AJ1639" s="19">
        <v>980996.04</v>
      </c>
      <c r="AK1639" s="19">
        <v>30000</v>
      </c>
      <c r="AL1639" s="19">
        <v>372178.5</v>
      </c>
      <c r="AN1639" s="31">
        <f t="shared" si="801"/>
        <v>0</v>
      </c>
      <c r="AO1639" s="13">
        <f t="shared" si="802"/>
        <v>-715040.02</v>
      </c>
      <c r="AP1639" s="13">
        <f t="shared" si="803"/>
        <v>16631.979999999996</v>
      </c>
      <c r="AQ1639" s="13">
        <f t="shared" si="804"/>
        <v>-11001.27999999997</v>
      </c>
      <c r="AR1639" s="13">
        <f t="shared" si="805"/>
        <v>709409.32000000007</v>
      </c>
    </row>
    <row r="1640" spans="1:44" s="19" customFormat="1" x14ac:dyDescent="0.25">
      <c r="A1640" s="5">
        <f t="shared" ref="A1640:B1640" si="861">A1639+1</f>
        <v>1618</v>
      </c>
      <c r="B1640" s="26">
        <f t="shared" si="861"/>
        <v>383</v>
      </c>
      <c r="C1640" s="15" t="s">
        <v>1087</v>
      </c>
      <c r="D1640" s="2" t="s">
        <v>1088</v>
      </c>
      <c r="E1640" s="30">
        <f t="shared" si="807"/>
        <v>8470998.2699999996</v>
      </c>
      <c r="F1640" s="1">
        <v>0</v>
      </c>
      <c r="G1640" s="1">
        <v>0</v>
      </c>
      <c r="H1640" s="1">
        <v>0</v>
      </c>
      <c r="I1640" s="1">
        <v>0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4247367.76</v>
      </c>
      <c r="Q1640" s="1">
        <v>3925243.46</v>
      </c>
      <c r="R1640" s="32">
        <v>93801.63</v>
      </c>
      <c r="S1640" s="1">
        <v>44236.46</v>
      </c>
      <c r="T1640" s="32">
        <v>160348.96</v>
      </c>
      <c r="U1640" s="31"/>
      <c r="V1640" s="2" t="s">
        <v>1088</v>
      </c>
      <c r="W1640" s="19">
        <v>8470998.2700000014</v>
      </c>
      <c r="X1640" s="19">
        <v>0</v>
      </c>
      <c r="Y1640" s="19">
        <v>0</v>
      </c>
      <c r="Z1640" s="19">
        <v>0</v>
      </c>
      <c r="AA1640" s="19">
        <v>0</v>
      </c>
      <c r="AB1640" s="19">
        <v>0</v>
      </c>
      <c r="AC1640" s="19">
        <v>0</v>
      </c>
      <c r="AD1640" s="19">
        <v>0</v>
      </c>
      <c r="AE1640" s="19">
        <v>0</v>
      </c>
      <c r="AF1640" s="19">
        <v>0</v>
      </c>
      <c r="AG1640" s="19">
        <v>0</v>
      </c>
      <c r="AH1640" s="19">
        <v>4077960.77</v>
      </c>
      <c r="AI1640" s="19">
        <v>3779138.62</v>
      </c>
      <c r="AJ1640" s="19">
        <v>423549.92</v>
      </c>
      <c r="AK1640" s="19">
        <v>30000</v>
      </c>
      <c r="AL1640" s="19">
        <v>160348.96</v>
      </c>
      <c r="AN1640" s="31">
        <f t="shared" si="801"/>
        <v>0</v>
      </c>
      <c r="AO1640" s="13">
        <f t="shared" si="802"/>
        <v>-329748.28999999998</v>
      </c>
      <c r="AP1640" s="13">
        <f t="shared" si="803"/>
        <v>14236.46</v>
      </c>
      <c r="AQ1640" s="13">
        <f t="shared" si="804"/>
        <v>0</v>
      </c>
      <c r="AR1640" s="13">
        <f t="shared" si="805"/>
        <v>315511.82999999996</v>
      </c>
    </row>
    <row r="1641" spans="1:44" s="19" customFormat="1" x14ac:dyDescent="0.25">
      <c r="A1641" s="5">
        <f t="shared" ref="A1641:B1641" si="862">A1640+1</f>
        <v>1619</v>
      </c>
      <c r="B1641" s="26">
        <f t="shared" si="862"/>
        <v>384</v>
      </c>
      <c r="C1641" s="15" t="s">
        <v>720</v>
      </c>
      <c r="D1641" s="2" t="s">
        <v>1363</v>
      </c>
      <c r="E1641" s="30">
        <f t="shared" si="807"/>
        <v>3541586.72</v>
      </c>
      <c r="F1641" s="1">
        <v>0</v>
      </c>
      <c r="G1641" s="1">
        <v>0</v>
      </c>
      <c r="H1641" s="1">
        <v>0</v>
      </c>
      <c r="I1641" s="1"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3267817.24</v>
      </c>
      <c r="R1641" s="32">
        <v>177079.34</v>
      </c>
      <c r="S1641" s="1">
        <v>30000</v>
      </c>
      <c r="T1641" s="32">
        <v>66690.14</v>
      </c>
      <c r="U1641" s="31"/>
      <c r="V1641" s="2" t="s">
        <v>1363</v>
      </c>
      <c r="W1641" s="19">
        <v>3541586.72</v>
      </c>
      <c r="X1641" s="19">
        <v>0</v>
      </c>
      <c r="Y1641" s="19">
        <v>0</v>
      </c>
      <c r="Z1641" s="19">
        <v>0</v>
      </c>
      <c r="AA1641" s="19">
        <v>0</v>
      </c>
      <c r="AB1641" s="19">
        <v>0</v>
      </c>
      <c r="AC1641" s="19">
        <v>0</v>
      </c>
      <c r="AD1641" s="19">
        <v>0</v>
      </c>
      <c r="AE1641" s="19">
        <v>0</v>
      </c>
      <c r="AF1641" s="19">
        <v>0</v>
      </c>
      <c r="AG1641" s="19">
        <v>0</v>
      </c>
      <c r="AH1641" s="19">
        <v>0</v>
      </c>
      <c r="AI1641" s="19">
        <v>3267817.24</v>
      </c>
      <c r="AJ1641" s="19">
        <v>177079.34</v>
      </c>
      <c r="AK1641" s="19">
        <v>30000</v>
      </c>
      <c r="AL1641" s="19">
        <v>66690.14</v>
      </c>
      <c r="AN1641" s="31">
        <f t="shared" si="801"/>
        <v>0</v>
      </c>
      <c r="AO1641" s="13">
        <f t="shared" si="802"/>
        <v>0</v>
      </c>
      <c r="AP1641" s="13">
        <f t="shared" si="803"/>
        <v>0</v>
      </c>
      <c r="AQ1641" s="13">
        <f t="shared" si="804"/>
        <v>0</v>
      </c>
      <c r="AR1641" s="13">
        <f t="shared" si="805"/>
        <v>0</v>
      </c>
    </row>
    <row r="1642" spans="1:44" s="19" customFormat="1" x14ac:dyDescent="0.25">
      <c r="A1642" s="5">
        <f t="shared" ref="A1642:B1642" si="863">A1641+1</f>
        <v>1620</v>
      </c>
      <c r="B1642" s="26">
        <f t="shared" si="863"/>
        <v>385</v>
      </c>
      <c r="C1642" s="15" t="s">
        <v>720</v>
      </c>
      <c r="D1642" s="2" t="s">
        <v>1364</v>
      </c>
      <c r="E1642" s="30">
        <f t="shared" si="807"/>
        <v>3597702.5599999996</v>
      </c>
      <c r="F1642" s="1">
        <v>0</v>
      </c>
      <c r="G1642" s="1">
        <v>0</v>
      </c>
      <c r="H1642" s="1">
        <v>0</v>
      </c>
      <c r="I1642" s="1"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3320061.09</v>
      </c>
      <c r="R1642" s="32">
        <v>179885.13</v>
      </c>
      <c r="S1642" s="1">
        <v>30000</v>
      </c>
      <c r="T1642" s="32">
        <v>67756.34</v>
      </c>
      <c r="U1642" s="31"/>
      <c r="V1642" s="2" t="s">
        <v>1364</v>
      </c>
      <c r="W1642" s="19">
        <v>3597702.5599999996</v>
      </c>
      <c r="X1642" s="19">
        <v>0</v>
      </c>
      <c r="Y1642" s="19">
        <v>0</v>
      </c>
      <c r="Z1642" s="19">
        <v>0</v>
      </c>
      <c r="AA1642" s="19">
        <v>0</v>
      </c>
      <c r="AB1642" s="19">
        <v>0</v>
      </c>
      <c r="AC1642" s="19">
        <v>0</v>
      </c>
      <c r="AD1642" s="19">
        <v>0</v>
      </c>
      <c r="AE1642" s="19">
        <v>0</v>
      </c>
      <c r="AF1642" s="19">
        <v>0</v>
      </c>
      <c r="AG1642" s="19">
        <v>0</v>
      </c>
      <c r="AH1642" s="19">
        <v>0</v>
      </c>
      <c r="AI1642" s="19">
        <v>3320061.09</v>
      </c>
      <c r="AJ1642" s="19">
        <v>179885.13</v>
      </c>
      <c r="AK1642" s="19">
        <v>30000</v>
      </c>
      <c r="AL1642" s="19">
        <v>67756.34</v>
      </c>
      <c r="AN1642" s="31">
        <f t="shared" si="801"/>
        <v>0</v>
      </c>
      <c r="AO1642" s="13">
        <f t="shared" si="802"/>
        <v>0</v>
      </c>
      <c r="AP1642" s="13">
        <f t="shared" si="803"/>
        <v>0</v>
      </c>
      <c r="AQ1642" s="13">
        <f t="shared" si="804"/>
        <v>0</v>
      </c>
      <c r="AR1642" s="13">
        <f t="shared" si="805"/>
        <v>0</v>
      </c>
    </row>
    <row r="1643" spans="1:44" s="19" customFormat="1" x14ac:dyDescent="0.25">
      <c r="A1643" s="5">
        <f t="shared" ref="A1643:B1643" si="864">A1642+1</f>
        <v>1621</v>
      </c>
      <c r="B1643" s="26">
        <f t="shared" si="864"/>
        <v>386</v>
      </c>
      <c r="C1643" s="15" t="s">
        <v>720</v>
      </c>
      <c r="D1643" s="2" t="s">
        <v>1365</v>
      </c>
      <c r="E1643" s="30">
        <f t="shared" si="807"/>
        <v>6003427.3000000007</v>
      </c>
      <c r="F1643" s="1">
        <v>0</v>
      </c>
      <c r="G1643" s="1">
        <v>0</v>
      </c>
      <c r="H1643" s="1">
        <v>0</v>
      </c>
      <c r="I1643" s="1"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5559790.8200000003</v>
      </c>
      <c r="R1643" s="32">
        <v>300171.36</v>
      </c>
      <c r="S1643" s="1">
        <v>30000</v>
      </c>
      <c r="T1643" s="32">
        <v>113465.12</v>
      </c>
      <c r="U1643" s="31"/>
      <c r="V1643" s="2" t="s">
        <v>1365</v>
      </c>
      <c r="W1643" s="19">
        <v>6003427.3000000007</v>
      </c>
      <c r="X1643" s="19">
        <v>0</v>
      </c>
      <c r="Y1643" s="19">
        <v>0</v>
      </c>
      <c r="Z1643" s="19">
        <v>0</v>
      </c>
      <c r="AA1643" s="19">
        <v>0</v>
      </c>
      <c r="AB1643" s="19">
        <v>0</v>
      </c>
      <c r="AC1643" s="19">
        <v>0</v>
      </c>
      <c r="AD1643" s="19">
        <v>0</v>
      </c>
      <c r="AE1643" s="19">
        <v>0</v>
      </c>
      <c r="AF1643" s="19">
        <v>0</v>
      </c>
      <c r="AG1643" s="19">
        <v>0</v>
      </c>
      <c r="AH1643" s="19">
        <v>0</v>
      </c>
      <c r="AI1643" s="19">
        <v>5559790.8200000003</v>
      </c>
      <c r="AJ1643" s="19">
        <v>300171.36</v>
      </c>
      <c r="AK1643" s="19">
        <v>30000</v>
      </c>
      <c r="AL1643" s="19">
        <v>113465.12</v>
      </c>
      <c r="AN1643" s="31">
        <f t="shared" si="801"/>
        <v>0</v>
      </c>
      <c r="AO1643" s="13">
        <f t="shared" si="802"/>
        <v>0</v>
      </c>
      <c r="AP1643" s="13">
        <f t="shared" si="803"/>
        <v>0</v>
      </c>
      <c r="AQ1643" s="13">
        <f t="shared" si="804"/>
        <v>0</v>
      </c>
      <c r="AR1643" s="13">
        <f t="shared" si="805"/>
        <v>0</v>
      </c>
    </row>
    <row r="1644" spans="1:44" x14ac:dyDescent="0.25">
      <c r="A1644" s="5">
        <f t="shared" ref="A1644:B1644" si="865">A1643+1</f>
        <v>1622</v>
      </c>
      <c r="B1644" s="26">
        <f t="shared" si="865"/>
        <v>387</v>
      </c>
      <c r="C1644" s="15" t="s">
        <v>720</v>
      </c>
      <c r="D1644" s="2" t="s">
        <v>724</v>
      </c>
      <c r="E1644" s="30">
        <f t="shared" si="807"/>
        <v>4389613.16</v>
      </c>
      <c r="F1644" s="1">
        <v>0</v>
      </c>
      <c r="G1644" s="1">
        <v>0</v>
      </c>
      <c r="H1644" s="1">
        <v>0</v>
      </c>
      <c r="I1644" s="1">
        <v>0</v>
      </c>
      <c r="J1644" s="1">
        <v>0</v>
      </c>
      <c r="K1644" s="1">
        <v>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4249340.25</v>
      </c>
      <c r="R1644" s="32">
        <v>23551.69</v>
      </c>
      <c r="S1644" s="1">
        <v>30000</v>
      </c>
      <c r="T1644" s="32">
        <v>86721.22</v>
      </c>
      <c r="U1644" s="31"/>
      <c r="V1644" s="2" t="s">
        <v>724</v>
      </c>
      <c r="W1644" s="10">
        <v>4389613.1599999992</v>
      </c>
      <c r="X1644" s="10">
        <v>0</v>
      </c>
      <c r="Y1644" s="10">
        <v>0</v>
      </c>
      <c r="Z1644" s="10">
        <v>0</v>
      </c>
      <c r="AA1644" s="10">
        <v>0</v>
      </c>
      <c r="AB1644" s="10">
        <v>0</v>
      </c>
      <c r="AC1644" s="10">
        <v>0</v>
      </c>
      <c r="AD1644" s="10">
        <v>0</v>
      </c>
      <c r="AE1644" s="10">
        <v>0</v>
      </c>
      <c r="AF1644" s="10">
        <v>0</v>
      </c>
      <c r="AG1644" s="10">
        <v>0</v>
      </c>
      <c r="AH1644" s="10">
        <v>0</v>
      </c>
      <c r="AI1644" s="10">
        <v>4057329.86</v>
      </c>
      <c r="AJ1644" s="10">
        <v>219480.66</v>
      </c>
      <c r="AK1644" s="10">
        <v>30000</v>
      </c>
      <c r="AL1644" s="10">
        <v>82802.64</v>
      </c>
      <c r="AN1644" s="31">
        <f t="shared" si="801"/>
        <v>0</v>
      </c>
      <c r="AO1644" s="13">
        <f t="shared" si="802"/>
        <v>-195928.97</v>
      </c>
      <c r="AP1644" s="13">
        <f t="shared" si="803"/>
        <v>0</v>
      </c>
      <c r="AQ1644" s="13">
        <f t="shared" si="804"/>
        <v>3918.5800000000017</v>
      </c>
      <c r="AR1644" s="13">
        <f t="shared" si="805"/>
        <v>192010.39</v>
      </c>
    </row>
    <row r="1645" spans="1:44" x14ac:dyDescent="0.25">
      <c r="A1645" s="5">
        <f t="shared" ref="A1645:B1645" si="866">A1644+1</f>
        <v>1623</v>
      </c>
      <c r="B1645" s="26">
        <f t="shared" si="866"/>
        <v>388</v>
      </c>
      <c r="C1645" s="15" t="s">
        <v>720</v>
      </c>
      <c r="D1645" s="2" t="s">
        <v>727</v>
      </c>
      <c r="E1645" s="30">
        <f t="shared" si="807"/>
        <v>2283531.4900000002</v>
      </c>
      <c r="F1645" s="1">
        <v>0</v>
      </c>
      <c r="G1645" s="1">
        <v>0</v>
      </c>
      <c r="H1645" s="1">
        <v>0</v>
      </c>
      <c r="I1645" s="1">
        <v>0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  <c r="O1645" s="1">
        <v>0</v>
      </c>
      <c r="P1645" s="1">
        <v>0</v>
      </c>
      <c r="Q1645" s="1">
        <v>2134134</v>
      </c>
      <c r="R1645" s="32">
        <v>63874.520000000004</v>
      </c>
      <c r="S1645" s="32">
        <v>41329.83</v>
      </c>
      <c r="T1645" s="32">
        <v>44193.14</v>
      </c>
      <c r="U1645" s="31"/>
      <c r="V1645" s="2" t="s">
        <v>727</v>
      </c>
      <c r="W1645" s="10">
        <v>2234939.58</v>
      </c>
      <c r="X1645" s="10">
        <v>0</v>
      </c>
      <c r="Y1645" s="10">
        <v>0</v>
      </c>
      <c r="Z1645" s="10">
        <v>0</v>
      </c>
      <c r="AA1645" s="10">
        <v>0</v>
      </c>
      <c r="AB1645" s="10">
        <v>0</v>
      </c>
      <c r="AC1645" s="10">
        <v>0</v>
      </c>
      <c r="AD1645" s="10">
        <v>0</v>
      </c>
      <c r="AE1645" s="10">
        <v>0</v>
      </c>
      <c r="AF1645" s="10">
        <v>0</v>
      </c>
      <c r="AG1645" s="10">
        <v>0</v>
      </c>
      <c r="AH1645" s="10">
        <v>0</v>
      </c>
      <c r="AI1645" s="10">
        <v>2096567.82</v>
      </c>
      <c r="AJ1645" s="10">
        <v>65584.66</v>
      </c>
      <c r="AK1645" s="10">
        <v>30000</v>
      </c>
      <c r="AL1645" s="10">
        <v>42787.1</v>
      </c>
      <c r="AN1645" s="31">
        <f t="shared" si="801"/>
        <v>48591.910000000149</v>
      </c>
      <c r="AO1645" s="13">
        <f t="shared" si="802"/>
        <v>-1710.1399999999994</v>
      </c>
      <c r="AP1645" s="13">
        <f t="shared" si="803"/>
        <v>11329.830000000002</v>
      </c>
      <c r="AQ1645" s="13">
        <f t="shared" si="804"/>
        <v>1406.0400000000009</v>
      </c>
      <c r="AR1645" s="13">
        <f t="shared" si="805"/>
        <v>37566.180000000146</v>
      </c>
    </row>
    <row r="1646" spans="1:44" x14ac:dyDescent="0.25">
      <c r="A1646" s="5">
        <f t="shared" ref="A1646:B1646" si="867">A1645+1</f>
        <v>1624</v>
      </c>
      <c r="B1646" s="26">
        <f t="shared" si="867"/>
        <v>389</v>
      </c>
      <c r="C1646" s="15" t="s">
        <v>720</v>
      </c>
      <c r="D1646" s="2" t="s">
        <v>728</v>
      </c>
      <c r="E1646" s="30">
        <f t="shared" si="807"/>
        <v>3929076.27</v>
      </c>
      <c r="F1646" s="1">
        <v>0</v>
      </c>
      <c r="G1646" s="1">
        <v>0</v>
      </c>
      <c r="H1646" s="1">
        <v>0</v>
      </c>
      <c r="I1646" s="1"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0</v>
      </c>
      <c r="O1646" s="1">
        <v>0</v>
      </c>
      <c r="P1646" s="1">
        <v>0</v>
      </c>
      <c r="Q1646" s="1">
        <v>3797781.81</v>
      </c>
      <c r="R1646" s="32">
        <v>23788.7</v>
      </c>
      <c r="S1646" s="1">
        <v>30000</v>
      </c>
      <c r="T1646" s="32">
        <v>77505.759999999995</v>
      </c>
      <c r="U1646" s="31"/>
      <c r="V1646" s="2" t="s">
        <v>728</v>
      </c>
      <c r="W1646" s="10">
        <v>3929076.27</v>
      </c>
      <c r="X1646" s="10">
        <v>0</v>
      </c>
      <c r="Y1646" s="10">
        <v>0</v>
      </c>
      <c r="Z1646" s="10">
        <v>0</v>
      </c>
      <c r="AA1646" s="10">
        <v>0</v>
      </c>
      <c r="AB1646" s="10">
        <v>0</v>
      </c>
      <c r="AC1646" s="10">
        <v>0</v>
      </c>
      <c r="AD1646" s="10">
        <v>0</v>
      </c>
      <c r="AE1646" s="10">
        <v>0</v>
      </c>
      <c r="AF1646" s="10">
        <v>0</v>
      </c>
      <c r="AG1646" s="10">
        <v>0</v>
      </c>
      <c r="AH1646" s="10">
        <v>0</v>
      </c>
      <c r="AI1646" s="10">
        <v>3628570.02</v>
      </c>
      <c r="AJ1646" s="10">
        <v>196453.81</v>
      </c>
      <c r="AK1646" s="10">
        <v>30000</v>
      </c>
      <c r="AL1646" s="10">
        <v>74052.44</v>
      </c>
      <c r="AN1646" s="31">
        <f t="shared" si="801"/>
        <v>0</v>
      </c>
      <c r="AO1646" s="13">
        <f t="shared" si="802"/>
        <v>-172665.11</v>
      </c>
      <c r="AP1646" s="13">
        <f t="shared" si="803"/>
        <v>0</v>
      </c>
      <c r="AQ1646" s="13">
        <f t="shared" si="804"/>
        <v>3453.3199999999924</v>
      </c>
      <c r="AR1646" s="13">
        <f t="shared" si="805"/>
        <v>169211.78999999998</v>
      </c>
    </row>
    <row r="1647" spans="1:44" x14ac:dyDescent="0.25">
      <c r="A1647" s="5">
        <f t="shared" ref="A1647:B1647" si="868">A1646+1</f>
        <v>1625</v>
      </c>
      <c r="B1647" s="26">
        <f t="shared" si="868"/>
        <v>390</v>
      </c>
      <c r="C1647" s="15" t="s">
        <v>720</v>
      </c>
      <c r="D1647" s="2" t="s">
        <v>1366</v>
      </c>
      <c r="E1647" s="30">
        <f t="shared" si="807"/>
        <v>3976484.4800000004</v>
      </c>
      <c r="F1647" s="1">
        <v>0</v>
      </c>
      <c r="G1647" s="1">
        <v>0</v>
      </c>
      <c r="H1647" s="1">
        <v>0</v>
      </c>
      <c r="I1647" s="1"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3672707.06</v>
      </c>
      <c r="R1647" s="32">
        <v>198824.22</v>
      </c>
      <c r="S1647" s="1">
        <v>30000</v>
      </c>
      <c r="T1647" s="32">
        <v>74953.2</v>
      </c>
      <c r="U1647" s="31"/>
      <c r="V1647" s="2" t="s">
        <v>1366</v>
      </c>
      <c r="W1647" s="10">
        <v>3976484.4800000004</v>
      </c>
      <c r="X1647" s="10">
        <v>0</v>
      </c>
      <c r="Y1647" s="10">
        <v>0</v>
      </c>
      <c r="Z1647" s="10">
        <v>0</v>
      </c>
      <c r="AA1647" s="10">
        <v>0</v>
      </c>
      <c r="AB1647" s="10">
        <v>0</v>
      </c>
      <c r="AC1647" s="10">
        <v>0</v>
      </c>
      <c r="AD1647" s="10">
        <v>0</v>
      </c>
      <c r="AE1647" s="10">
        <v>0</v>
      </c>
      <c r="AF1647" s="10">
        <v>0</v>
      </c>
      <c r="AG1647" s="10">
        <v>0</v>
      </c>
      <c r="AH1647" s="10">
        <v>0</v>
      </c>
      <c r="AI1647" s="10">
        <v>3672707.06</v>
      </c>
      <c r="AJ1647" s="10">
        <v>198824.22</v>
      </c>
      <c r="AK1647" s="10">
        <v>30000</v>
      </c>
      <c r="AL1647" s="10">
        <v>74953.2</v>
      </c>
      <c r="AN1647" s="31">
        <f t="shared" si="801"/>
        <v>0</v>
      </c>
      <c r="AO1647" s="13">
        <f t="shared" si="802"/>
        <v>0</v>
      </c>
      <c r="AP1647" s="13">
        <f t="shared" si="803"/>
        <v>0</v>
      </c>
      <c r="AQ1647" s="13">
        <f t="shared" si="804"/>
        <v>0</v>
      </c>
      <c r="AR1647" s="13">
        <f t="shared" si="805"/>
        <v>0</v>
      </c>
    </row>
    <row r="1648" spans="1:44" x14ac:dyDescent="0.25">
      <c r="A1648" s="5">
        <f t="shared" ref="A1648:B1648" si="869">A1647+1</f>
        <v>1626</v>
      </c>
      <c r="B1648" s="26">
        <f t="shared" si="869"/>
        <v>391</v>
      </c>
      <c r="C1648" s="15" t="s">
        <v>720</v>
      </c>
      <c r="D1648" s="2" t="s">
        <v>729</v>
      </c>
      <c r="E1648" s="30">
        <f t="shared" si="807"/>
        <v>4139994.4299999997</v>
      </c>
      <c r="F1648" s="1">
        <v>0</v>
      </c>
      <c r="G1648" s="1">
        <v>0</v>
      </c>
      <c r="H1648" s="1">
        <v>0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4006020.59</v>
      </c>
      <c r="R1648" s="32">
        <v>22218.32</v>
      </c>
      <c r="S1648" s="1">
        <v>30000</v>
      </c>
      <c r="T1648" s="32">
        <v>81755.520000000004</v>
      </c>
      <c r="U1648" s="31"/>
      <c r="V1648" s="2" t="s">
        <v>729</v>
      </c>
      <c r="W1648" s="10">
        <v>4139994.43</v>
      </c>
      <c r="X1648" s="10">
        <v>0</v>
      </c>
      <c r="Y1648" s="10">
        <v>0</v>
      </c>
      <c r="Z1648" s="10">
        <v>0</v>
      </c>
      <c r="AA1648" s="10">
        <v>0</v>
      </c>
      <c r="AB1648" s="10">
        <v>0</v>
      </c>
      <c r="AC1648" s="10">
        <v>0</v>
      </c>
      <c r="AD1648" s="10">
        <v>0</v>
      </c>
      <c r="AE1648" s="10">
        <v>0</v>
      </c>
      <c r="AF1648" s="10">
        <v>0</v>
      </c>
      <c r="AG1648" s="10">
        <v>0</v>
      </c>
      <c r="AH1648" s="10">
        <v>0</v>
      </c>
      <c r="AI1648" s="10">
        <v>3824934.81</v>
      </c>
      <c r="AJ1648" s="10">
        <v>206999.72</v>
      </c>
      <c r="AK1648" s="10">
        <v>30000</v>
      </c>
      <c r="AL1648" s="10">
        <v>78059.899999999994</v>
      </c>
      <c r="AN1648" s="31">
        <f t="shared" si="801"/>
        <v>0</v>
      </c>
      <c r="AO1648" s="13">
        <f t="shared" si="802"/>
        <v>-184781.4</v>
      </c>
      <c r="AP1648" s="13">
        <f t="shared" si="803"/>
        <v>0</v>
      </c>
      <c r="AQ1648" s="13">
        <f t="shared" si="804"/>
        <v>3695.6200000000099</v>
      </c>
      <c r="AR1648" s="13">
        <f t="shared" si="805"/>
        <v>181085.77999999997</v>
      </c>
    </row>
    <row r="1649" spans="1:44" x14ac:dyDescent="0.25">
      <c r="A1649" s="5">
        <f t="shared" ref="A1649:B1649" si="870">A1648+1</f>
        <v>1627</v>
      </c>
      <c r="B1649" s="26">
        <f t="shared" si="870"/>
        <v>392</v>
      </c>
      <c r="C1649" s="15" t="s">
        <v>720</v>
      </c>
      <c r="D1649" s="2" t="s">
        <v>1367</v>
      </c>
      <c r="E1649" s="30">
        <f t="shared" si="807"/>
        <v>3933913.84</v>
      </c>
      <c r="F1649" s="1">
        <v>0</v>
      </c>
      <c r="G1649" s="1">
        <v>0</v>
      </c>
      <c r="H1649" s="1">
        <v>0</v>
      </c>
      <c r="I1649" s="1"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3633073.79</v>
      </c>
      <c r="R1649" s="32">
        <v>196695.69</v>
      </c>
      <c r="S1649" s="1">
        <v>30000</v>
      </c>
      <c r="T1649" s="32">
        <v>74144.36</v>
      </c>
      <c r="U1649" s="31"/>
      <c r="V1649" s="2" t="s">
        <v>1367</v>
      </c>
      <c r="W1649" s="10">
        <v>3933913.84</v>
      </c>
      <c r="X1649" s="10">
        <v>0</v>
      </c>
      <c r="Y1649" s="10">
        <v>0</v>
      </c>
      <c r="Z1649" s="10">
        <v>0</v>
      </c>
      <c r="AA1649" s="10">
        <v>0</v>
      </c>
      <c r="AB1649" s="10">
        <v>0</v>
      </c>
      <c r="AC1649" s="10">
        <v>0</v>
      </c>
      <c r="AD1649" s="10">
        <v>0</v>
      </c>
      <c r="AE1649" s="10">
        <v>0</v>
      </c>
      <c r="AF1649" s="10">
        <v>0</v>
      </c>
      <c r="AG1649" s="10">
        <v>0</v>
      </c>
      <c r="AH1649" s="10">
        <v>0</v>
      </c>
      <c r="AI1649" s="10">
        <v>3633073.79</v>
      </c>
      <c r="AJ1649" s="10">
        <v>196695.69</v>
      </c>
      <c r="AK1649" s="10">
        <v>30000</v>
      </c>
      <c r="AL1649" s="10">
        <v>74144.36</v>
      </c>
      <c r="AN1649" s="31">
        <f t="shared" ref="AN1649:AN1687" si="871">+E1649-W1649</f>
        <v>0</v>
      </c>
      <c r="AO1649" s="13">
        <f t="shared" ref="AO1649:AO1687" si="872">+R1649-AJ1649</f>
        <v>0</v>
      </c>
      <c r="AP1649" s="13">
        <f t="shared" ref="AP1649:AP1687" si="873">+S1649-AK1649</f>
        <v>0</v>
      </c>
      <c r="AQ1649" s="13">
        <f t="shared" ref="AQ1649:AQ1687" si="874">+T1649-AL1649</f>
        <v>0</v>
      </c>
      <c r="AR1649" s="13">
        <f t="shared" ref="AR1649:AR1687" si="875">+AN1649-AO1649-AP1649-AQ1649</f>
        <v>0</v>
      </c>
    </row>
    <row r="1650" spans="1:44" x14ac:dyDescent="0.25">
      <c r="A1650" s="5">
        <f t="shared" ref="A1650:B1650" si="876">A1649+1</f>
        <v>1628</v>
      </c>
      <c r="B1650" s="26">
        <f t="shared" si="876"/>
        <v>393</v>
      </c>
      <c r="C1650" s="15" t="s">
        <v>720</v>
      </c>
      <c r="D1650" s="2" t="s">
        <v>1368</v>
      </c>
      <c r="E1650" s="30">
        <f t="shared" ref="E1650:E1687" si="877">SUM(F1650:T1650)</f>
        <v>4025343.9600000004</v>
      </c>
      <c r="F1650" s="1">
        <v>0</v>
      </c>
      <c r="G1650" s="1">
        <v>0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  <c r="P1650" s="1">
        <v>0</v>
      </c>
      <c r="Q1650" s="1">
        <v>3718195.22</v>
      </c>
      <c r="R1650" s="32">
        <v>201267.20000000001</v>
      </c>
      <c r="S1650" s="1">
        <v>30000</v>
      </c>
      <c r="T1650" s="32">
        <v>75881.539999999994</v>
      </c>
      <c r="U1650" s="31"/>
      <c r="V1650" s="2" t="s">
        <v>1368</v>
      </c>
      <c r="W1650" s="10">
        <v>4025343.9600000004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  <c r="AC1650" s="10">
        <v>0</v>
      </c>
      <c r="AD1650" s="10">
        <v>0</v>
      </c>
      <c r="AE1650" s="10">
        <v>0</v>
      </c>
      <c r="AF1650" s="10">
        <v>0</v>
      </c>
      <c r="AG1650" s="10">
        <v>0</v>
      </c>
      <c r="AH1650" s="10">
        <v>0</v>
      </c>
      <c r="AI1650" s="10">
        <v>3718195.22</v>
      </c>
      <c r="AJ1650" s="10">
        <v>201267.20000000001</v>
      </c>
      <c r="AK1650" s="10">
        <v>30000</v>
      </c>
      <c r="AL1650" s="10">
        <v>75881.539999999994</v>
      </c>
      <c r="AN1650" s="31">
        <f t="shared" si="871"/>
        <v>0</v>
      </c>
      <c r="AO1650" s="13">
        <f t="shared" si="872"/>
        <v>0</v>
      </c>
      <c r="AP1650" s="13">
        <f t="shared" si="873"/>
        <v>0</v>
      </c>
      <c r="AQ1650" s="13">
        <f t="shared" si="874"/>
        <v>0</v>
      </c>
      <c r="AR1650" s="13">
        <f t="shared" si="875"/>
        <v>0</v>
      </c>
    </row>
    <row r="1651" spans="1:44" x14ac:dyDescent="0.25">
      <c r="A1651" s="5">
        <f t="shared" ref="A1651:B1651" si="878">A1650+1</f>
        <v>1629</v>
      </c>
      <c r="B1651" s="26">
        <f t="shared" si="878"/>
        <v>394</v>
      </c>
      <c r="C1651" s="15" t="s">
        <v>720</v>
      </c>
      <c r="D1651" s="2" t="s">
        <v>1369</v>
      </c>
      <c r="E1651" s="30">
        <f t="shared" si="877"/>
        <v>3986643.3800000004</v>
      </c>
      <c r="F1651" s="1">
        <v>0</v>
      </c>
      <c r="G1651" s="1">
        <v>0</v>
      </c>
      <c r="H1651" s="1">
        <v>0</v>
      </c>
      <c r="I1651" s="1">
        <v>0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3682164.99</v>
      </c>
      <c r="R1651" s="32">
        <v>199332.17</v>
      </c>
      <c r="S1651" s="1">
        <v>30000</v>
      </c>
      <c r="T1651" s="32">
        <v>75146.22</v>
      </c>
      <c r="U1651" s="31"/>
      <c r="V1651" s="2" t="s">
        <v>1369</v>
      </c>
      <c r="W1651" s="10">
        <v>3986643.3800000004</v>
      </c>
      <c r="X1651" s="10">
        <v>0</v>
      </c>
      <c r="Y1651" s="10">
        <v>0</v>
      </c>
      <c r="Z1651" s="10">
        <v>0</v>
      </c>
      <c r="AA1651" s="10">
        <v>0</v>
      </c>
      <c r="AB1651" s="10">
        <v>0</v>
      </c>
      <c r="AC1651" s="10">
        <v>0</v>
      </c>
      <c r="AD1651" s="10">
        <v>0</v>
      </c>
      <c r="AE1651" s="10">
        <v>0</v>
      </c>
      <c r="AF1651" s="10">
        <v>0</v>
      </c>
      <c r="AG1651" s="10">
        <v>0</v>
      </c>
      <c r="AH1651" s="10">
        <v>0</v>
      </c>
      <c r="AI1651" s="10">
        <v>3682164.99</v>
      </c>
      <c r="AJ1651" s="10">
        <v>199332.17</v>
      </c>
      <c r="AK1651" s="10">
        <v>30000</v>
      </c>
      <c r="AL1651" s="10">
        <v>75146.22</v>
      </c>
      <c r="AN1651" s="31">
        <f t="shared" si="871"/>
        <v>0</v>
      </c>
      <c r="AO1651" s="13">
        <f t="shared" si="872"/>
        <v>0</v>
      </c>
      <c r="AP1651" s="13">
        <f t="shared" si="873"/>
        <v>0</v>
      </c>
      <c r="AQ1651" s="13">
        <f t="shared" si="874"/>
        <v>0</v>
      </c>
      <c r="AR1651" s="13">
        <f t="shared" si="875"/>
        <v>0</v>
      </c>
    </row>
    <row r="1652" spans="1:44" x14ac:dyDescent="0.25">
      <c r="A1652" s="5">
        <f t="shared" ref="A1652:B1652" si="879">A1651+1</f>
        <v>1630</v>
      </c>
      <c r="B1652" s="26">
        <f t="shared" si="879"/>
        <v>395</v>
      </c>
      <c r="C1652" s="15" t="s">
        <v>720</v>
      </c>
      <c r="D1652" s="2" t="s">
        <v>1370</v>
      </c>
      <c r="E1652" s="30">
        <f t="shared" si="877"/>
        <v>4287540.38</v>
      </c>
      <c r="F1652" s="1">
        <v>0</v>
      </c>
      <c r="G1652" s="1">
        <v>0</v>
      </c>
      <c r="H1652" s="1">
        <v>0</v>
      </c>
      <c r="I1652" s="1"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3962300.1</v>
      </c>
      <c r="R1652" s="32">
        <v>214377.02</v>
      </c>
      <c r="S1652" s="1">
        <v>30000</v>
      </c>
      <c r="T1652" s="32">
        <v>80863.259999999995</v>
      </c>
      <c r="U1652" s="31"/>
      <c r="V1652" s="2" t="s">
        <v>1370</v>
      </c>
      <c r="W1652" s="10">
        <v>4287540.38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  <c r="AC1652" s="10">
        <v>0</v>
      </c>
      <c r="AD1652" s="10">
        <v>0</v>
      </c>
      <c r="AE1652" s="10">
        <v>0</v>
      </c>
      <c r="AF1652" s="10">
        <v>0</v>
      </c>
      <c r="AG1652" s="10">
        <v>0</v>
      </c>
      <c r="AH1652" s="10">
        <v>0</v>
      </c>
      <c r="AI1652" s="10">
        <v>3962300.1</v>
      </c>
      <c r="AJ1652" s="10">
        <v>214377.02</v>
      </c>
      <c r="AK1652" s="10">
        <v>30000</v>
      </c>
      <c r="AL1652" s="10">
        <v>80863.259999999995</v>
      </c>
      <c r="AN1652" s="31">
        <f t="shared" si="871"/>
        <v>0</v>
      </c>
      <c r="AO1652" s="13">
        <f t="shared" si="872"/>
        <v>0</v>
      </c>
      <c r="AP1652" s="13">
        <f t="shared" si="873"/>
        <v>0</v>
      </c>
      <c r="AQ1652" s="13">
        <f t="shared" si="874"/>
        <v>0</v>
      </c>
      <c r="AR1652" s="13">
        <f t="shared" si="875"/>
        <v>0</v>
      </c>
    </row>
    <row r="1653" spans="1:44" x14ac:dyDescent="0.25">
      <c r="A1653" s="5">
        <f t="shared" ref="A1653:B1653" si="880">A1652+1</f>
        <v>1631</v>
      </c>
      <c r="B1653" s="26">
        <f t="shared" si="880"/>
        <v>396</v>
      </c>
      <c r="C1653" s="15" t="s">
        <v>720</v>
      </c>
      <c r="D1653" s="2" t="s">
        <v>1371</v>
      </c>
      <c r="E1653" s="30">
        <f t="shared" si="877"/>
        <v>3612699.04</v>
      </c>
      <c r="F1653" s="1">
        <v>0</v>
      </c>
      <c r="G1653" s="1">
        <v>0</v>
      </c>
      <c r="H1653" s="1">
        <v>0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3334022.81</v>
      </c>
      <c r="R1653" s="32">
        <v>180634.95</v>
      </c>
      <c r="S1653" s="1">
        <v>30000</v>
      </c>
      <c r="T1653" s="32">
        <v>68041.279999999999</v>
      </c>
      <c r="U1653" s="31"/>
      <c r="V1653" s="2" t="s">
        <v>1371</v>
      </c>
      <c r="W1653" s="10">
        <v>3612699.04</v>
      </c>
      <c r="X1653" s="10">
        <v>0</v>
      </c>
      <c r="Y1653" s="10">
        <v>0</v>
      </c>
      <c r="Z1653" s="10">
        <v>0</v>
      </c>
      <c r="AA1653" s="10">
        <v>0</v>
      </c>
      <c r="AB1653" s="10">
        <v>0</v>
      </c>
      <c r="AC1653" s="10">
        <v>0</v>
      </c>
      <c r="AD1653" s="10">
        <v>0</v>
      </c>
      <c r="AE1653" s="10">
        <v>0</v>
      </c>
      <c r="AF1653" s="10">
        <v>0</v>
      </c>
      <c r="AG1653" s="10">
        <v>0</v>
      </c>
      <c r="AH1653" s="10">
        <v>0</v>
      </c>
      <c r="AI1653" s="10">
        <v>3334022.81</v>
      </c>
      <c r="AJ1653" s="10">
        <v>180634.95</v>
      </c>
      <c r="AK1653" s="10">
        <v>30000</v>
      </c>
      <c r="AL1653" s="10">
        <v>68041.279999999999</v>
      </c>
      <c r="AN1653" s="31">
        <f t="shared" si="871"/>
        <v>0</v>
      </c>
      <c r="AO1653" s="13">
        <f t="shared" si="872"/>
        <v>0</v>
      </c>
      <c r="AP1653" s="13">
        <f t="shared" si="873"/>
        <v>0</v>
      </c>
      <c r="AQ1653" s="13">
        <f t="shared" si="874"/>
        <v>0</v>
      </c>
      <c r="AR1653" s="13">
        <f t="shared" si="875"/>
        <v>0</v>
      </c>
    </row>
    <row r="1654" spans="1:44" x14ac:dyDescent="0.25">
      <c r="A1654" s="5">
        <f t="shared" ref="A1654:B1654" si="881">A1653+1</f>
        <v>1632</v>
      </c>
      <c r="B1654" s="26">
        <f t="shared" si="881"/>
        <v>397</v>
      </c>
      <c r="C1654" s="15" t="s">
        <v>720</v>
      </c>
      <c r="D1654" s="2" t="s">
        <v>1372</v>
      </c>
      <c r="E1654" s="30">
        <f t="shared" si="877"/>
        <v>3486922.1599999997</v>
      </c>
      <c r="F1654" s="1">
        <v>0</v>
      </c>
      <c r="G1654" s="1">
        <v>0</v>
      </c>
      <c r="H1654" s="1">
        <v>0</v>
      </c>
      <c r="I1654" s="1">
        <v>0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3216924.53</v>
      </c>
      <c r="R1654" s="32">
        <v>174346.11</v>
      </c>
      <c r="S1654" s="1">
        <v>30000</v>
      </c>
      <c r="T1654" s="32">
        <v>65651.520000000004</v>
      </c>
      <c r="U1654" s="31"/>
      <c r="V1654" s="2" t="s">
        <v>1372</v>
      </c>
      <c r="W1654" s="10">
        <v>3486922.1599999997</v>
      </c>
      <c r="X1654" s="10">
        <v>0</v>
      </c>
      <c r="Y1654" s="10">
        <v>0</v>
      </c>
      <c r="Z1654" s="10">
        <v>0</v>
      </c>
      <c r="AA1654" s="10">
        <v>0</v>
      </c>
      <c r="AB1654" s="10">
        <v>0</v>
      </c>
      <c r="AC1654" s="10">
        <v>0</v>
      </c>
      <c r="AD1654" s="10">
        <v>0</v>
      </c>
      <c r="AE1654" s="10">
        <v>0</v>
      </c>
      <c r="AF1654" s="10">
        <v>0</v>
      </c>
      <c r="AG1654" s="10">
        <v>0</v>
      </c>
      <c r="AH1654" s="10">
        <v>0</v>
      </c>
      <c r="AI1654" s="10">
        <v>3216924.53</v>
      </c>
      <c r="AJ1654" s="10">
        <v>174346.11</v>
      </c>
      <c r="AK1654" s="10">
        <v>30000</v>
      </c>
      <c r="AL1654" s="10">
        <v>65651.520000000004</v>
      </c>
      <c r="AN1654" s="31">
        <f t="shared" si="871"/>
        <v>0</v>
      </c>
      <c r="AO1654" s="13">
        <f t="shared" si="872"/>
        <v>0</v>
      </c>
      <c r="AP1654" s="13">
        <f t="shared" si="873"/>
        <v>0</v>
      </c>
      <c r="AQ1654" s="13">
        <f t="shared" si="874"/>
        <v>0</v>
      </c>
      <c r="AR1654" s="13">
        <f t="shared" si="875"/>
        <v>0</v>
      </c>
    </row>
    <row r="1655" spans="1:44" x14ac:dyDescent="0.25">
      <c r="A1655" s="5">
        <f t="shared" ref="A1655:B1655" si="882">A1654+1</f>
        <v>1633</v>
      </c>
      <c r="B1655" s="26">
        <f t="shared" si="882"/>
        <v>398</v>
      </c>
      <c r="C1655" s="15" t="s">
        <v>720</v>
      </c>
      <c r="D1655" s="2" t="s">
        <v>1373</v>
      </c>
      <c r="E1655" s="30">
        <f t="shared" si="877"/>
        <v>3865220.3200000003</v>
      </c>
      <c r="F1655" s="1">
        <v>0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3569120.12</v>
      </c>
      <c r="R1655" s="32">
        <v>193261.02</v>
      </c>
      <c r="S1655" s="1">
        <v>30000</v>
      </c>
      <c r="T1655" s="32">
        <v>72839.179999999993</v>
      </c>
      <c r="U1655" s="31"/>
      <c r="V1655" s="2" t="s">
        <v>1373</v>
      </c>
      <c r="W1655" s="10">
        <v>3865220.3200000003</v>
      </c>
      <c r="X1655" s="10">
        <v>0</v>
      </c>
      <c r="Y1655" s="10">
        <v>0</v>
      </c>
      <c r="Z1655" s="10">
        <v>0</v>
      </c>
      <c r="AA1655" s="10">
        <v>0</v>
      </c>
      <c r="AB1655" s="10">
        <v>0</v>
      </c>
      <c r="AC1655" s="10">
        <v>0</v>
      </c>
      <c r="AD1655" s="10">
        <v>0</v>
      </c>
      <c r="AE1655" s="10">
        <v>0</v>
      </c>
      <c r="AF1655" s="10">
        <v>0</v>
      </c>
      <c r="AG1655" s="10">
        <v>0</v>
      </c>
      <c r="AH1655" s="10">
        <v>0</v>
      </c>
      <c r="AI1655" s="10">
        <v>3569120.12</v>
      </c>
      <c r="AJ1655" s="10">
        <v>193261.02</v>
      </c>
      <c r="AK1655" s="10">
        <v>30000</v>
      </c>
      <c r="AL1655" s="10">
        <v>72839.179999999993</v>
      </c>
      <c r="AN1655" s="31">
        <f t="shared" si="871"/>
        <v>0</v>
      </c>
      <c r="AO1655" s="13">
        <f t="shared" si="872"/>
        <v>0</v>
      </c>
      <c r="AP1655" s="13">
        <f t="shared" si="873"/>
        <v>0</v>
      </c>
      <c r="AQ1655" s="13">
        <f t="shared" si="874"/>
        <v>0</v>
      </c>
      <c r="AR1655" s="13">
        <f t="shared" si="875"/>
        <v>0</v>
      </c>
    </row>
    <row r="1656" spans="1:44" x14ac:dyDescent="0.25">
      <c r="A1656" s="5">
        <f t="shared" ref="A1656:B1656" si="883">A1655+1</f>
        <v>1634</v>
      </c>
      <c r="B1656" s="26">
        <f t="shared" si="883"/>
        <v>399</v>
      </c>
      <c r="C1656" s="15" t="s">
        <v>720</v>
      </c>
      <c r="D1656" s="2" t="s">
        <v>734</v>
      </c>
      <c r="E1656" s="30">
        <f t="shared" si="877"/>
        <v>3610764.01</v>
      </c>
      <c r="F1656" s="1">
        <v>0</v>
      </c>
      <c r="G1656" s="1">
        <v>0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3485968.76</v>
      </c>
      <c r="R1656" s="32">
        <v>23653.03</v>
      </c>
      <c r="S1656" s="1">
        <v>30000</v>
      </c>
      <c r="T1656" s="32">
        <v>71142.22</v>
      </c>
      <c r="U1656" s="31"/>
      <c r="V1656" s="2" t="s">
        <v>734</v>
      </c>
      <c r="W1656" s="10">
        <v>3610764.0100000002</v>
      </c>
      <c r="X1656" s="10">
        <v>0</v>
      </c>
      <c r="Y1656" s="10">
        <v>0</v>
      </c>
      <c r="Z1656" s="10">
        <v>0</v>
      </c>
      <c r="AA1656" s="10">
        <v>0</v>
      </c>
      <c r="AB1656" s="10">
        <v>0</v>
      </c>
      <c r="AC1656" s="10">
        <v>0</v>
      </c>
      <c r="AD1656" s="10">
        <v>0</v>
      </c>
      <c r="AE1656" s="10">
        <v>0</v>
      </c>
      <c r="AF1656" s="10">
        <v>0</v>
      </c>
      <c r="AG1656" s="10">
        <v>0</v>
      </c>
      <c r="AH1656" s="10">
        <v>0</v>
      </c>
      <c r="AI1656" s="10">
        <v>3332221.29</v>
      </c>
      <c r="AJ1656" s="10">
        <v>180538.2</v>
      </c>
      <c r="AK1656" s="10">
        <v>30000</v>
      </c>
      <c r="AL1656" s="10">
        <v>68004.52</v>
      </c>
      <c r="AN1656" s="31">
        <f t="shared" si="871"/>
        <v>0</v>
      </c>
      <c r="AO1656" s="13">
        <f t="shared" si="872"/>
        <v>-156885.17000000001</v>
      </c>
      <c r="AP1656" s="13">
        <f t="shared" si="873"/>
        <v>0</v>
      </c>
      <c r="AQ1656" s="13">
        <f t="shared" si="874"/>
        <v>3137.6999999999971</v>
      </c>
      <c r="AR1656" s="13">
        <f t="shared" si="875"/>
        <v>153747.47000000003</v>
      </c>
    </row>
    <row r="1657" spans="1:44" x14ac:dyDescent="0.25">
      <c r="A1657" s="5">
        <f t="shared" ref="A1657:B1657" si="884">A1656+1</f>
        <v>1635</v>
      </c>
      <c r="B1657" s="26">
        <f t="shared" si="884"/>
        <v>400</v>
      </c>
      <c r="C1657" s="15" t="s">
        <v>720</v>
      </c>
      <c r="D1657" s="2" t="s">
        <v>1374</v>
      </c>
      <c r="E1657" s="30">
        <f t="shared" si="877"/>
        <v>3837646.15</v>
      </c>
      <c r="F1657" s="1">
        <v>0</v>
      </c>
      <c r="G1657" s="1">
        <v>0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3543448.56</v>
      </c>
      <c r="R1657" s="32">
        <v>191882.31</v>
      </c>
      <c r="S1657" s="1">
        <v>30000</v>
      </c>
      <c r="T1657" s="32">
        <v>72315.28</v>
      </c>
      <c r="U1657" s="31"/>
      <c r="V1657" s="2" t="s">
        <v>1374</v>
      </c>
      <c r="W1657" s="10">
        <v>3837646.15</v>
      </c>
      <c r="X1657" s="10">
        <v>0</v>
      </c>
      <c r="Y1657" s="10">
        <v>0</v>
      </c>
      <c r="Z1657" s="10">
        <v>0</v>
      </c>
      <c r="AA1657" s="10">
        <v>0</v>
      </c>
      <c r="AB1657" s="10">
        <v>0</v>
      </c>
      <c r="AC1657" s="10">
        <v>0</v>
      </c>
      <c r="AD1657" s="10">
        <v>0</v>
      </c>
      <c r="AE1657" s="10">
        <v>0</v>
      </c>
      <c r="AF1657" s="10">
        <v>0</v>
      </c>
      <c r="AG1657" s="10">
        <v>0</v>
      </c>
      <c r="AH1657" s="10">
        <v>0</v>
      </c>
      <c r="AI1657" s="10">
        <v>3543448.56</v>
      </c>
      <c r="AJ1657" s="10">
        <v>191882.31</v>
      </c>
      <c r="AK1657" s="10">
        <v>30000</v>
      </c>
      <c r="AL1657" s="10">
        <v>72315.28</v>
      </c>
      <c r="AN1657" s="31">
        <f t="shared" si="871"/>
        <v>0</v>
      </c>
      <c r="AO1657" s="13">
        <f t="shared" si="872"/>
        <v>0</v>
      </c>
      <c r="AP1657" s="13">
        <f t="shared" si="873"/>
        <v>0</v>
      </c>
      <c r="AQ1657" s="13">
        <f t="shared" si="874"/>
        <v>0</v>
      </c>
      <c r="AR1657" s="13">
        <f t="shared" si="875"/>
        <v>0</v>
      </c>
    </row>
    <row r="1658" spans="1:44" x14ac:dyDescent="0.25">
      <c r="A1658" s="5">
        <f t="shared" ref="A1658:B1658" si="885">A1657+1</f>
        <v>1636</v>
      </c>
      <c r="B1658" s="26">
        <f t="shared" si="885"/>
        <v>401</v>
      </c>
      <c r="C1658" s="15" t="s">
        <v>720</v>
      </c>
      <c r="D1658" s="2" t="s">
        <v>1375</v>
      </c>
      <c r="E1658" s="30">
        <f t="shared" si="877"/>
        <v>3649464.59</v>
      </c>
      <c r="F1658" s="1">
        <v>0</v>
      </c>
      <c r="G1658" s="1">
        <v>0</v>
      </c>
      <c r="H1658" s="1">
        <v>0</v>
      </c>
      <c r="I1658" s="1"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3368251.54</v>
      </c>
      <c r="R1658" s="32">
        <v>182473.23</v>
      </c>
      <c r="S1658" s="1">
        <v>30000</v>
      </c>
      <c r="T1658" s="32">
        <v>68739.820000000007</v>
      </c>
      <c r="U1658" s="31"/>
      <c r="V1658" s="2" t="s">
        <v>1375</v>
      </c>
      <c r="W1658" s="10">
        <v>3649464.59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  <c r="AC1658" s="10">
        <v>0</v>
      </c>
      <c r="AD1658" s="10">
        <v>0</v>
      </c>
      <c r="AE1658" s="10">
        <v>0</v>
      </c>
      <c r="AF1658" s="10">
        <v>0</v>
      </c>
      <c r="AG1658" s="10">
        <v>0</v>
      </c>
      <c r="AH1658" s="10">
        <v>0</v>
      </c>
      <c r="AI1658" s="10">
        <v>3368251.54</v>
      </c>
      <c r="AJ1658" s="10">
        <v>182473.23</v>
      </c>
      <c r="AK1658" s="10">
        <v>30000</v>
      </c>
      <c r="AL1658" s="10">
        <v>68739.820000000007</v>
      </c>
      <c r="AN1658" s="31">
        <f t="shared" si="871"/>
        <v>0</v>
      </c>
      <c r="AO1658" s="13">
        <f t="shared" si="872"/>
        <v>0</v>
      </c>
      <c r="AP1658" s="13">
        <f t="shared" si="873"/>
        <v>0</v>
      </c>
      <c r="AQ1658" s="13">
        <f t="shared" si="874"/>
        <v>0</v>
      </c>
      <c r="AR1658" s="13">
        <f t="shared" si="875"/>
        <v>0</v>
      </c>
    </row>
    <row r="1659" spans="1:44" x14ac:dyDescent="0.25">
      <c r="A1659" s="5">
        <f t="shared" ref="A1659:B1659" si="886">A1658+1</f>
        <v>1637</v>
      </c>
      <c r="B1659" s="26">
        <f t="shared" si="886"/>
        <v>402</v>
      </c>
      <c r="C1659" s="15" t="s">
        <v>1376</v>
      </c>
      <c r="D1659" s="2" t="s">
        <v>1377</v>
      </c>
      <c r="E1659" s="30">
        <f t="shared" si="877"/>
        <v>20297323.52</v>
      </c>
      <c r="F1659" s="1">
        <v>2474430.58</v>
      </c>
      <c r="G1659" s="1">
        <v>904572.91</v>
      </c>
      <c r="H1659" s="1">
        <v>348858.43</v>
      </c>
      <c r="I1659" s="1">
        <v>1397770.58</v>
      </c>
      <c r="J1659" s="1">
        <v>0</v>
      </c>
      <c r="K1659" s="1">
        <v>0</v>
      </c>
      <c r="L1659" s="1">
        <v>591745.68000000005</v>
      </c>
      <c r="M1659" s="1">
        <v>0</v>
      </c>
      <c r="N1659" s="1">
        <v>3049924.35</v>
      </c>
      <c r="O1659" s="1">
        <v>0</v>
      </c>
      <c r="P1659" s="1">
        <v>5263329.5599999996</v>
      </c>
      <c r="Q1659" s="1">
        <v>4877649.46</v>
      </c>
      <c r="R1659" s="32">
        <v>985235.11</v>
      </c>
      <c r="S1659" s="1">
        <v>30000</v>
      </c>
      <c r="T1659" s="32">
        <v>373806.86</v>
      </c>
      <c r="U1659" s="31"/>
      <c r="V1659" s="2" t="s">
        <v>1377</v>
      </c>
      <c r="W1659" s="10">
        <v>20297323.520000003</v>
      </c>
      <c r="X1659" s="10">
        <v>2474430.58</v>
      </c>
      <c r="Y1659" s="10">
        <v>904572.91</v>
      </c>
      <c r="Z1659" s="10">
        <v>348858.43</v>
      </c>
      <c r="AA1659" s="10">
        <v>1397770.58</v>
      </c>
      <c r="AB1659" s="10">
        <v>0</v>
      </c>
      <c r="AC1659" s="10">
        <v>0</v>
      </c>
      <c r="AD1659" s="10">
        <v>550872.30000000005</v>
      </c>
      <c r="AE1659" s="10">
        <v>0</v>
      </c>
      <c r="AF1659" s="10">
        <v>3049924.35</v>
      </c>
      <c r="AG1659" s="10">
        <v>0</v>
      </c>
      <c r="AH1659" s="10">
        <v>5263329.5599999996</v>
      </c>
      <c r="AI1659" s="10">
        <v>4877649.46</v>
      </c>
      <c r="AJ1659" s="10">
        <v>1014866.1900000001</v>
      </c>
      <c r="AK1659" s="10">
        <v>30000</v>
      </c>
      <c r="AL1659" s="10">
        <v>385049.16000000003</v>
      </c>
      <c r="AN1659" s="31">
        <f t="shared" si="871"/>
        <v>0</v>
      </c>
      <c r="AO1659" s="13">
        <f t="shared" si="872"/>
        <v>-29631.080000000075</v>
      </c>
      <c r="AP1659" s="13">
        <f t="shared" si="873"/>
        <v>0</v>
      </c>
      <c r="AQ1659" s="13">
        <f t="shared" si="874"/>
        <v>-11242.300000000047</v>
      </c>
      <c r="AR1659" s="13">
        <f t="shared" si="875"/>
        <v>40873.380000000121</v>
      </c>
    </row>
    <row r="1660" spans="1:44" x14ac:dyDescent="0.25">
      <c r="A1660" s="5">
        <f t="shared" ref="A1660:B1660" si="887">A1659+1</f>
        <v>1638</v>
      </c>
      <c r="B1660" s="26">
        <f t="shared" si="887"/>
        <v>403</v>
      </c>
      <c r="C1660" s="15" t="s">
        <v>1376</v>
      </c>
      <c r="D1660" s="2" t="s">
        <v>1378</v>
      </c>
      <c r="E1660" s="30">
        <f t="shared" si="877"/>
        <v>16277903.339999998</v>
      </c>
      <c r="F1660" s="1">
        <v>1983662.71</v>
      </c>
      <c r="G1660" s="1">
        <v>725163.84</v>
      </c>
      <c r="H1660" s="1">
        <v>279667.36</v>
      </c>
      <c r="I1660" s="1">
        <v>1120542.82</v>
      </c>
      <c r="J1660" s="1">
        <v>0</v>
      </c>
      <c r="K1660" s="1">
        <v>0</v>
      </c>
      <c r="L1660" s="1">
        <v>474390.54</v>
      </c>
      <c r="M1660" s="1">
        <v>0</v>
      </c>
      <c r="N1660" s="1">
        <v>2445015.54</v>
      </c>
      <c r="O1660" s="1">
        <v>0</v>
      </c>
      <c r="P1660" s="1">
        <v>4219423.5199999996</v>
      </c>
      <c r="Q1660" s="1">
        <v>3910237.55</v>
      </c>
      <c r="R1660" s="32">
        <v>790131.84</v>
      </c>
      <c r="S1660" s="1">
        <v>30000</v>
      </c>
      <c r="T1660" s="32">
        <v>299667.62</v>
      </c>
      <c r="U1660" s="31"/>
      <c r="V1660" s="2" t="s">
        <v>1378</v>
      </c>
      <c r="W1660" s="10">
        <v>16277903.34</v>
      </c>
      <c r="X1660" s="10">
        <v>1983662.71</v>
      </c>
      <c r="Y1660" s="10">
        <v>725163.84</v>
      </c>
      <c r="Z1660" s="10">
        <v>279667.36</v>
      </c>
      <c r="AA1660" s="10">
        <v>1120542.82</v>
      </c>
      <c r="AB1660" s="10">
        <v>0</v>
      </c>
      <c r="AC1660" s="10">
        <v>0</v>
      </c>
      <c r="AD1660" s="10">
        <v>441614.68</v>
      </c>
      <c r="AE1660" s="10">
        <v>0</v>
      </c>
      <c r="AF1660" s="10">
        <v>2445015.54</v>
      </c>
      <c r="AG1660" s="10">
        <v>0</v>
      </c>
      <c r="AH1660" s="10">
        <v>4219423.5199999996</v>
      </c>
      <c r="AI1660" s="10">
        <v>3910237.55</v>
      </c>
      <c r="AJ1660" s="10">
        <v>813895.16</v>
      </c>
      <c r="AK1660" s="10">
        <v>30000</v>
      </c>
      <c r="AL1660" s="10">
        <v>308680.15999999997</v>
      </c>
      <c r="AN1660" s="31">
        <f t="shared" si="871"/>
        <v>0</v>
      </c>
      <c r="AO1660" s="13">
        <f t="shared" si="872"/>
        <v>-23763.320000000065</v>
      </c>
      <c r="AP1660" s="13">
        <f t="shared" si="873"/>
        <v>0</v>
      </c>
      <c r="AQ1660" s="13">
        <f t="shared" si="874"/>
        <v>-9012.539999999979</v>
      </c>
      <c r="AR1660" s="13">
        <f t="shared" si="875"/>
        <v>32775.860000000044</v>
      </c>
    </row>
    <row r="1661" spans="1:44" x14ac:dyDescent="0.25">
      <c r="A1661" s="5">
        <f t="shared" ref="A1661:B1661" si="888">A1660+1</f>
        <v>1639</v>
      </c>
      <c r="B1661" s="26">
        <f t="shared" si="888"/>
        <v>404</v>
      </c>
      <c r="C1661" s="15" t="s">
        <v>328</v>
      </c>
      <c r="D1661" s="2" t="s">
        <v>1379</v>
      </c>
      <c r="E1661" s="30">
        <f t="shared" si="877"/>
        <v>2394899.4800000004</v>
      </c>
      <c r="F1661" s="1">
        <v>0</v>
      </c>
      <c r="G1661" s="1">
        <v>0</v>
      </c>
      <c r="H1661" s="1">
        <v>0</v>
      </c>
      <c r="I1661" s="1"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2266033.7200000002</v>
      </c>
      <c r="R1661" s="32">
        <v>39505.21</v>
      </c>
      <c r="S1661" s="1">
        <v>44457.45</v>
      </c>
      <c r="T1661" s="32">
        <v>44903.1</v>
      </c>
      <c r="U1661" s="31"/>
      <c r="V1661" s="2" t="s">
        <v>1379</v>
      </c>
      <c r="W1661" s="10">
        <v>2394899.4800000004</v>
      </c>
      <c r="X1661" s="10">
        <v>0</v>
      </c>
      <c r="Y1661" s="10">
        <v>0</v>
      </c>
      <c r="Z1661" s="10">
        <v>0</v>
      </c>
      <c r="AA1661" s="10">
        <v>0</v>
      </c>
      <c r="AB1661" s="10">
        <v>0</v>
      </c>
      <c r="AC1661" s="10">
        <v>0</v>
      </c>
      <c r="AD1661" s="10">
        <v>0</v>
      </c>
      <c r="AE1661" s="10">
        <v>0</v>
      </c>
      <c r="AF1661" s="10">
        <v>0</v>
      </c>
      <c r="AG1661" s="10">
        <v>0</v>
      </c>
      <c r="AH1661" s="10">
        <v>0</v>
      </c>
      <c r="AI1661" s="10">
        <v>2200251.41</v>
      </c>
      <c r="AJ1661" s="10">
        <v>119744.97</v>
      </c>
      <c r="AK1661" s="10">
        <v>30000</v>
      </c>
      <c r="AL1661" s="10">
        <v>44903.1</v>
      </c>
      <c r="AN1661" s="31">
        <f t="shared" si="871"/>
        <v>0</v>
      </c>
      <c r="AO1661" s="13">
        <f t="shared" si="872"/>
        <v>-80239.760000000009</v>
      </c>
      <c r="AP1661" s="13">
        <f t="shared" si="873"/>
        <v>14457.449999999997</v>
      </c>
      <c r="AQ1661" s="13">
        <f t="shared" si="874"/>
        <v>0</v>
      </c>
      <c r="AR1661" s="13">
        <f t="shared" si="875"/>
        <v>65782.310000000012</v>
      </c>
    </row>
    <row r="1662" spans="1:44" x14ac:dyDescent="0.25">
      <c r="A1662" s="5">
        <f t="shared" ref="A1662:B1662" si="889">A1661+1</f>
        <v>1640</v>
      </c>
      <c r="B1662" s="26">
        <f t="shared" si="889"/>
        <v>405</v>
      </c>
      <c r="C1662" s="15" t="s">
        <v>332</v>
      </c>
      <c r="D1662" s="2" t="s">
        <v>1380</v>
      </c>
      <c r="E1662" s="30">
        <f t="shared" si="877"/>
        <v>6468315.5699999994</v>
      </c>
      <c r="F1662" s="1">
        <v>0</v>
      </c>
      <c r="G1662" s="1">
        <v>0</v>
      </c>
      <c r="H1662" s="1">
        <v>0</v>
      </c>
      <c r="I1662" s="1">
        <v>0</v>
      </c>
      <c r="J1662" s="1">
        <v>0</v>
      </c>
      <c r="K1662" s="1">
        <v>0</v>
      </c>
      <c r="L1662" s="1">
        <v>0</v>
      </c>
      <c r="M1662" s="1">
        <v>0</v>
      </c>
      <c r="N1662" s="1">
        <v>2691418.63</v>
      </c>
      <c r="O1662" s="1">
        <v>0</v>
      </c>
      <c r="P1662" s="1">
        <v>0</v>
      </c>
      <c r="Q1662" s="1">
        <v>3500377.2</v>
      </c>
      <c r="R1662" s="32">
        <v>109336.27</v>
      </c>
      <c r="S1662" s="1">
        <v>44885.47</v>
      </c>
      <c r="T1662" s="32">
        <v>122298</v>
      </c>
      <c r="U1662" s="31"/>
      <c r="V1662" s="2" t="s">
        <v>1380</v>
      </c>
      <c r="W1662" s="10">
        <v>6466197.75</v>
      </c>
      <c r="X1662" s="10">
        <v>0</v>
      </c>
      <c r="Y1662" s="10">
        <v>0</v>
      </c>
      <c r="Z1662" s="10">
        <v>0</v>
      </c>
      <c r="AA1662" s="10">
        <v>0</v>
      </c>
      <c r="AB1662" s="10">
        <v>0</v>
      </c>
      <c r="AC1662" s="10">
        <v>0</v>
      </c>
      <c r="AD1662" s="10">
        <v>0</v>
      </c>
      <c r="AE1662" s="10">
        <v>0</v>
      </c>
      <c r="AF1662" s="10">
        <v>2607108.66</v>
      </c>
      <c r="AG1662" s="10">
        <v>0</v>
      </c>
      <c r="AH1662" s="10">
        <v>0</v>
      </c>
      <c r="AI1662" s="10">
        <v>3385493.13</v>
      </c>
      <c r="AJ1662" s="10">
        <v>321297.95999999996</v>
      </c>
      <c r="AK1662" s="10">
        <v>30000</v>
      </c>
      <c r="AL1662" s="10">
        <v>122298</v>
      </c>
      <c r="AN1662" s="31">
        <f t="shared" si="871"/>
        <v>2117.8199999993667</v>
      </c>
      <c r="AO1662" s="13">
        <f t="shared" si="872"/>
        <v>-211961.68999999994</v>
      </c>
      <c r="AP1662" s="13">
        <f t="shared" si="873"/>
        <v>14885.470000000001</v>
      </c>
      <c r="AQ1662" s="13">
        <f t="shared" si="874"/>
        <v>0</v>
      </c>
      <c r="AR1662" s="13">
        <f t="shared" si="875"/>
        <v>199194.03999999931</v>
      </c>
    </row>
    <row r="1663" spans="1:44" x14ac:dyDescent="0.25">
      <c r="A1663" s="5">
        <f t="shared" ref="A1663:B1663" si="890">A1662+1</f>
        <v>1641</v>
      </c>
      <c r="B1663" s="26">
        <f t="shared" si="890"/>
        <v>406</v>
      </c>
      <c r="C1663" s="15" t="s">
        <v>332</v>
      </c>
      <c r="D1663" s="2" t="s">
        <v>1381</v>
      </c>
      <c r="E1663" s="30">
        <f t="shared" si="877"/>
        <v>20133002.309999999</v>
      </c>
      <c r="F1663" s="1">
        <v>2687548.87</v>
      </c>
      <c r="G1663" s="1">
        <v>0</v>
      </c>
      <c r="H1663" s="1">
        <v>367870.2</v>
      </c>
      <c r="I1663" s="1">
        <v>1511471.07</v>
      </c>
      <c r="J1663" s="1">
        <v>0</v>
      </c>
      <c r="K1663" s="1">
        <v>0</v>
      </c>
      <c r="L1663" s="1">
        <v>605108.9</v>
      </c>
      <c r="M1663" s="1">
        <v>0</v>
      </c>
      <c r="N1663" s="1">
        <v>3296339.24</v>
      </c>
      <c r="O1663" s="1">
        <v>0</v>
      </c>
      <c r="P1663" s="1">
        <v>5731030.6600000001</v>
      </c>
      <c r="Q1663" s="1">
        <v>5296875.18</v>
      </c>
      <c r="R1663" s="32">
        <v>221236.29</v>
      </c>
      <c r="S1663" s="1">
        <v>45091.020000000004</v>
      </c>
      <c r="T1663" s="32">
        <v>370430.88</v>
      </c>
      <c r="U1663" s="31"/>
      <c r="V1663" s="2" t="s">
        <v>1381</v>
      </c>
      <c r="W1663" s="10">
        <v>20167114.939999998</v>
      </c>
      <c r="X1663" s="10">
        <v>2579468.9700000002</v>
      </c>
      <c r="Y1663" s="10">
        <v>0</v>
      </c>
      <c r="Z1663" s="10">
        <v>363671.15</v>
      </c>
      <c r="AA1663" s="10">
        <v>1457102.15</v>
      </c>
      <c r="AB1663" s="10">
        <v>0</v>
      </c>
      <c r="AC1663" s="10">
        <v>0</v>
      </c>
      <c r="AD1663" s="10">
        <v>563312.14</v>
      </c>
      <c r="AE1663" s="10">
        <v>0</v>
      </c>
      <c r="AF1663" s="10">
        <v>3179397.46</v>
      </c>
      <c r="AG1663" s="10">
        <v>0</v>
      </c>
      <c r="AH1663" s="10">
        <v>5486762.9100000001</v>
      </c>
      <c r="AI1663" s="10">
        <v>5084710.38</v>
      </c>
      <c r="AJ1663" s="10">
        <v>1040762.74</v>
      </c>
      <c r="AK1663" s="10">
        <v>30000</v>
      </c>
      <c r="AL1663" s="10">
        <v>381927.04000000004</v>
      </c>
      <c r="AN1663" s="31">
        <f t="shared" si="871"/>
        <v>-34112.629999998957</v>
      </c>
      <c r="AO1663" s="13">
        <f t="shared" si="872"/>
        <v>-819526.45</v>
      </c>
      <c r="AP1663" s="13">
        <f t="shared" si="873"/>
        <v>15091.020000000004</v>
      </c>
      <c r="AQ1663" s="13">
        <f t="shared" si="874"/>
        <v>-11496.160000000033</v>
      </c>
      <c r="AR1663" s="13">
        <f t="shared" si="875"/>
        <v>781818.96000000101</v>
      </c>
    </row>
    <row r="1664" spans="1:44" x14ac:dyDescent="0.25">
      <c r="A1664" s="5">
        <f t="shared" ref="A1664:B1664" si="891">A1663+1</f>
        <v>1642</v>
      </c>
      <c r="B1664" s="26">
        <f t="shared" si="891"/>
        <v>407</v>
      </c>
      <c r="C1664" s="15" t="s">
        <v>332</v>
      </c>
      <c r="D1664" s="2" t="s">
        <v>1382</v>
      </c>
      <c r="E1664" s="30">
        <f t="shared" si="877"/>
        <v>10940981.48</v>
      </c>
      <c r="F1664" s="1">
        <v>1481524.13</v>
      </c>
      <c r="G1664" s="1">
        <v>0</v>
      </c>
      <c r="H1664" s="1">
        <v>0</v>
      </c>
      <c r="I1664" s="1">
        <v>830964.62</v>
      </c>
      <c r="J1664" s="1">
        <v>0</v>
      </c>
      <c r="K1664" s="1">
        <v>0</v>
      </c>
      <c r="L1664" s="1">
        <v>334933.83</v>
      </c>
      <c r="M1664" s="1">
        <v>0</v>
      </c>
      <c r="N1664" s="1">
        <v>1805915.51</v>
      </c>
      <c r="O1664" s="1">
        <v>0</v>
      </c>
      <c r="P1664" s="1">
        <v>3154232.99</v>
      </c>
      <c r="Q1664" s="1">
        <v>2909916.83</v>
      </c>
      <c r="R1664" s="32">
        <v>177927.38999999998</v>
      </c>
      <c r="S1664" s="1">
        <v>44650.36</v>
      </c>
      <c r="T1664" s="32">
        <v>200915.82</v>
      </c>
      <c r="U1664" s="31"/>
      <c r="V1664" s="2" t="s">
        <v>1382</v>
      </c>
      <c r="W1664" s="10">
        <v>10959790.540000001</v>
      </c>
      <c r="X1664" s="10">
        <v>1427667.4</v>
      </c>
      <c r="Y1664" s="10">
        <v>0</v>
      </c>
      <c r="Z1664" s="10">
        <v>0</v>
      </c>
      <c r="AA1664" s="10">
        <v>806467.24</v>
      </c>
      <c r="AB1664" s="10">
        <v>0</v>
      </c>
      <c r="AC1664" s="10">
        <v>0</v>
      </c>
      <c r="AD1664" s="10">
        <v>311778.27</v>
      </c>
      <c r="AE1664" s="10">
        <v>0</v>
      </c>
      <c r="AF1664" s="10">
        <v>1759711.85</v>
      </c>
      <c r="AG1664" s="10">
        <v>0</v>
      </c>
      <c r="AH1664" s="10">
        <v>3036777.19</v>
      </c>
      <c r="AI1664" s="10">
        <v>2814251.8</v>
      </c>
      <c r="AJ1664" s="10">
        <v>565858.15</v>
      </c>
      <c r="AK1664" s="10">
        <v>30000</v>
      </c>
      <c r="AL1664" s="10">
        <v>207278.64</v>
      </c>
      <c r="AN1664" s="31">
        <f t="shared" si="871"/>
        <v>-18809.060000000522</v>
      </c>
      <c r="AO1664" s="13">
        <f t="shared" si="872"/>
        <v>-387930.76</v>
      </c>
      <c r="AP1664" s="13">
        <f t="shared" si="873"/>
        <v>14650.36</v>
      </c>
      <c r="AQ1664" s="13">
        <f t="shared" si="874"/>
        <v>-6362.820000000007</v>
      </c>
      <c r="AR1664" s="13">
        <f t="shared" si="875"/>
        <v>360834.15999999951</v>
      </c>
    </row>
    <row r="1665" spans="1:44" x14ac:dyDescent="0.25">
      <c r="A1665" s="5">
        <f t="shared" ref="A1665:B1665" si="892">A1664+1</f>
        <v>1643</v>
      </c>
      <c r="B1665" s="26">
        <f t="shared" si="892"/>
        <v>408</v>
      </c>
      <c r="C1665" s="15" t="s">
        <v>738</v>
      </c>
      <c r="D1665" s="2" t="s">
        <v>1103</v>
      </c>
      <c r="E1665" s="30">
        <f t="shared" si="877"/>
        <v>5958249.1500000004</v>
      </c>
      <c r="F1665" s="1">
        <v>0</v>
      </c>
      <c r="G1665" s="1">
        <v>0</v>
      </c>
      <c r="H1665" s="1">
        <v>0</v>
      </c>
      <c r="I1665" s="1">
        <v>0</v>
      </c>
      <c r="J1665" s="1">
        <v>0</v>
      </c>
      <c r="K1665" s="1">
        <v>0</v>
      </c>
      <c r="L1665" s="1">
        <v>0</v>
      </c>
      <c r="M1665" s="1">
        <v>0</v>
      </c>
      <c r="N1665" s="32">
        <v>5605257.2300000004</v>
      </c>
      <c r="O1665" s="1">
        <v>0</v>
      </c>
      <c r="P1665" s="1">
        <v>0</v>
      </c>
      <c r="Q1665" s="1">
        <v>0</v>
      </c>
      <c r="R1665" s="32">
        <v>211345.86</v>
      </c>
      <c r="S1665" s="32">
        <v>26708</v>
      </c>
      <c r="T1665" s="32">
        <v>114938.06</v>
      </c>
      <c r="U1665" s="31"/>
      <c r="V1665" s="2" t="s">
        <v>1103</v>
      </c>
      <c r="W1665" s="10">
        <v>5596744.9900000002</v>
      </c>
      <c r="X1665" s="10">
        <v>0</v>
      </c>
      <c r="Y1665" s="10">
        <v>0</v>
      </c>
      <c r="Z1665" s="10">
        <v>0</v>
      </c>
      <c r="AA1665" s="10">
        <v>0</v>
      </c>
      <c r="AB1665" s="10">
        <v>0</v>
      </c>
      <c r="AC1665" s="10">
        <v>0</v>
      </c>
      <c r="AD1665" s="10">
        <v>0</v>
      </c>
      <c r="AE1665" s="10">
        <v>0</v>
      </c>
      <c r="AF1665" s="10">
        <v>5386464.8899999997</v>
      </c>
      <c r="AG1665" s="10">
        <v>0</v>
      </c>
      <c r="AH1665" s="10">
        <v>0</v>
      </c>
      <c r="AI1665" s="10">
        <v>0</v>
      </c>
      <c r="AJ1665" s="10">
        <v>70352.240000000005</v>
      </c>
      <c r="AK1665" s="10">
        <v>30000</v>
      </c>
      <c r="AL1665" s="10">
        <v>109927.86</v>
      </c>
      <c r="AN1665" s="31">
        <f t="shared" si="871"/>
        <v>361504.16000000015</v>
      </c>
      <c r="AO1665" s="13">
        <f t="shared" si="872"/>
        <v>140993.62</v>
      </c>
      <c r="AP1665" s="13">
        <f t="shared" si="873"/>
        <v>-3292</v>
      </c>
      <c r="AQ1665" s="13">
        <f t="shared" si="874"/>
        <v>5010.1999999999971</v>
      </c>
      <c r="AR1665" s="13">
        <f t="shared" si="875"/>
        <v>218792.34000000014</v>
      </c>
    </row>
    <row r="1666" spans="1:44" x14ac:dyDescent="0.25">
      <c r="A1666" s="5">
        <f t="shared" ref="A1666:B1666" si="893">A1665+1</f>
        <v>1644</v>
      </c>
      <c r="B1666" s="26">
        <f t="shared" si="893"/>
        <v>409</v>
      </c>
      <c r="C1666" s="15" t="s">
        <v>738</v>
      </c>
      <c r="D1666" s="2" t="s">
        <v>1104</v>
      </c>
      <c r="E1666" s="30">
        <f t="shared" si="877"/>
        <v>2830160.82</v>
      </c>
      <c r="F1666" s="1">
        <v>0</v>
      </c>
      <c r="G1666" s="1">
        <v>0</v>
      </c>
      <c r="H1666" s="1">
        <v>0</v>
      </c>
      <c r="I1666" s="1">
        <v>0</v>
      </c>
      <c r="J1666" s="1">
        <v>0</v>
      </c>
      <c r="K1666" s="1">
        <v>0</v>
      </c>
      <c r="L1666" s="1">
        <v>0</v>
      </c>
      <c r="M1666" s="1">
        <v>0</v>
      </c>
      <c r="N1666" s="32">
        <v>2598088.37</v>
      </c>
      <c r="O1666" s="1">
        <v>0</v>
      </c>
      <c r="P1666" s="1">
        <v>0</v>
      </c>
      <c r="Q1666" s="1">
        <v>0</v>
      </c>
      <c r="R1666" s="32">
        <v>159094.10999999999</v>
      </c>
      <c r="S1666" s="32">
        <v>19557</v>
      </c>
      <c r="T1666" s="32">
        <v>53421.34</v>
      </c>
      <c r="U1666" s="31"/>
      <c r="V1666" s="2" t="s">
        <v>1104</v>
      </c>
      <c r="W1666" s="10">
        <v>2626033.04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  <c r="AC1666" s="10">
        <v>0</v>
      </c>
      <c r="AD1666" s="10">
        <v>0</v>
      </c>
      <c r="AE1666" s="10">
        <v>0</v>
      </c>
      <c r="AF1666" s="10">
        <v>2499625.58</v>
      </c>
      <c r="AG1666" s="10">
        <v>0</v>
      </c>
      <c r="AH1666" s="10">
        <v>0</v>
      </c>
      <c r="AI1666" s="10">
        <v>0</v>
      </c>
      <c r="AJ1666" s="10">
        <v>45394.7</v>
      </c>
      <c r="AK1666" s="10">
        <v>30000</v>
      </c>
      <c r="AL1666" s="10">
        <v>51012.76</v>
      </c>
      <c r="AN1666" s="31">
        <f t="shared" si="871"/>
        <v>204127.7799999998</v>
      </c>
      <c r="AO1666" s="13">
        <f t="shared" si="872"/>
        <v>113699.40999999999</v>
      </c>
      <c r="AP1666" s="13">
        <f t="shared" si="873"/>
        <v>-10443</v>
      </c>
      <c r="AQ1666" s="13">
        <f t="shared" si="874"/>
        <v>2408.5799999999945</v>
      </c>
      <c r="AR1666" s="13">
        <f t="shared" si="875"/>
        <v>98462.789999999804</v>
      </c>
    </row>
    <row r="1667" spans="1:44" x14ac:dyDescent="0.25">
      <c r="A1667" s="5">
        <f t="shared" ref="A1667:B1667" si="894">A1666+1</f>
        <v>1645</v>
      </c>
      <c r="B1667" s="26">
        <f t="shared" si="894"/>
        <v>410</v>
      </c>
      <c r="C1667" s="15" t="s">
        <v>738</v>
      </c>
      <c r="D1667" s="2" t="s">
        <v>1105</v>
      </c>
      <c r="E1667" s="30">
        <f t="shared" si="877"/>
        <v>5909903.71</v>
      </c>
      <c r="F1667" s="1">
        <v>0</v>
      </c>
      <c r="G1667" s="1">
        <v>0</v>
      </c>
      <c r="H1667" s="1">
        <v>0</v>
      </c>
      <c r="I1667" s="1">
        <v>0</v>
      </c>
      <c r="J1667" s="1">
        <v>0</v>
      </c>
      <c r="K1667" s="1">
        <v>0</v>
      </c>
      <c r="L1667" s="1">
        <v>0</v>
      </c>
      <c r="M1667" s="1">
        <v>0</v>
      </c>
      <c r="N1667" s="32">
        <v>5556887.4699999997</v>
      </c>
      <c r="O1667" s="1">
        <v>0</v>
      </c>
      <c r="P1667" s="1">
        <v>0</v>
      </c>
      <c r="Q1667" s="1">
        <v>0</v>
      </c>
      <c r="R1667" s="32">
        <v>212982.82</v>
      </c>
      <c r="S1667" s="32">
        <v>26095</v>
      </c>
      <c r="T1667" s="32">
        <v>113938.42</v>
      </c>
      <c r="U1667" s="31"/>
      <c r="V1667" s="2" t="s">
        <v>1105</v>
      </c>
      <c r="W1667" s="10">
        <v>5551362.8600000003</v>
      </c>
      <c r="X1667" s="10">
        <v>0</v>
      </c>
      <c r="Y1667" s="10">
        <v>0</v>
      </c>
      <c r="Z1667" s="10">
        <v>0</v>
      </c>
      <c r="AA1667" s="10">
        <v>0</v>
      </c>
      <c r="AB1667" s="10">
        <v>0</v>
      </c>
      <c r="AC1667" s="10">
        <v>0</v>
      </c>
      <c r="AD1667" s="10">
        <v>0</v>
      </c>
      <c r="AE1667" s="10">
        <v>0</v>
      </c>
      <c r="AF1667" s="10">
        <v>5340934.45</v>
      </c>
      <c r="AG1667" s="10">
        <v>0</v>
      </c>
      <c r="AH1667" s="10">
        <v>0</v>
      </c>
      <c r="AI1667" s="10">
        <v>0</v>
      </c>
      <c r="AJ1667" s="10">
        <v>71429.75</v>
      </c>
      <c r="AK1667" s="10">
        <v>30000</v>
      </c>
      <c r="AL1667" s="10">
        <v>108998.66</v>
      </c>
      <c r="AN1667" s="31">
        <f t="shared" si="871"/>
        <v>358540.84999999963</v>
      </c>
      <c r="AO1667" s="13">
        <f t="shared" si="872"/>
        <v>141553.07</v>
      </c>
      <c r="AP1667" s="13">
        <f t="shared" si="873"/>
        <v>-3905</v>
      </c>
      <c r="AQ1667" s="13">
        <f t="shared" si="874"/>
        <v>4939.7599999999948</v>
      </c>
      <c r="AR1667" s="13">
        <f t="shared" si="875"/>
        <v>215953.01999999961</v>
      </c>
    </row>
    <row r="1668" spans="1:44" x14ac:dyDescent="0.25">
      <c r="A1668" s="5">
        <f t="shared" ref="A1668:B1668" si="895">A1667+1</f>
        <v>1646</v>
      </c>
      <c r="B1668" s="26">
        <f t="shared" si="895"/>
        <v>411</v>
      </c>
      <c r="C1668" s="15" t="s">
        <v>738</v>
      </c>
      <c r="D1668" s="2" t="s">
        <v>1106</v>
      </c>
      <c r="E1668" s="30">
        <f t="shared" si="877"/>
        <v>4710985.01</v>
      </c>
      <c r="F1668" s="1">
        <v>0</v>
      </c>
      <c r="G1668" s="1">
        <v>0</v>
      </c>
      <c r="H1668" s="1">
        <v>0</v>
      </c>
      <c r="I1668" s="1">
        <v>0</v>
      </c>
      <c r="J1668" s="1">
        <v>0</v>
      </c>
      <c r="K1668" s="1">
        <v>0</v>
      </c>
      <c r="L1668" s="1">
        <v>0</v>
      </c>
      <c r="M1668" s="1">
        <v>0</v>
      </c>
      <c r="N1668" s="32">
        <v>4419737.74</v>
      </c>
      <c r="O1668" s="1">
        <v>0</v>
      </c>
      <c r="P1668" s="1">
        <v>0</v>
      </c>
      <c r="Q1668" s="1">
        <v>0</v>
      </c>
      <c r="R1668" s="32">
        <v>175750.59</v>
      </c>
      <c r="S1668" s="32">
        <v>24792</v>
      </c>
      <c r="T1668" s="32">
        <v>90704.68</v>
      </c>
      <c r="U1668" s="31"/>
      <c r="V1668" s="2" t="s">
        <v>1106</v>
      </c>
      <c r="W1668" s="10">
        <v>4429760.1999999993</v>
      </c>
      <c r="X1668" s="10">
        <v>0</v>
      </c>
      <c r="Y1668" s="10">
        <v>0</v>
      </c>
      <c r="Z1668" s="10">
        <v>0</v>
      </c>
      <c r="AA1668" s="10">
        <v>0</v>
      </c>
      <c r="AB1668" s="10">
        <v>0</v>
      </c>
      <c r="AC1668" s="10">
        <v>0</v>
      </c>
      <c r="AD1668" s="10">
        <v>0</v>
      </c>
      <c r="AE1668" s="10">
        <v>0</v>
      </c>
      <c r="AF1668" s="10">
        <v>4250810.26</v>
      </c>
      <c r="AG1668" s="10">
        <v>0</v>
      </c>
      <c r="AH1668" s="10">
        <v>0</v>
      </c>
      <c r="AI1668" s="10">
        <v>0</v>
      </c>
      <c r="AJ1668" s="10">
        <v>62198.720000000001</v>
      </c>
      <c r="AK1668" s="10">
        <v>30000</v>
      </c>
      <c r="AL1668" s="10">
        <v>86751.22</v>
      </c>
      <c r="AN1668" s="31">
        <f t="shared" si="871"/>
        <v>281224.81000000052</v>
      </c>
      <c r="AO1668" s="13">
        <f t="shared" si="872"/>
        <v>113551.87</v>
      </c>
      <c r="AP1668" s="13">
        <f t="shared" si="873"/>
        <v>-5208</v>
      </c>
      <c r="AQ1668" s="13">
        <f t="shared" si="874"/>
        <v>3953.4599999999919</v>
      </c>
      <c r="AR1668" s="13">
        <f t="shared" si="875"/>
        <v>168927.48000000053</v>
      </c>
    </row>
    <row r="1669" spans="1:44" x14ac:dyDescent="0.25">
      <c r="A1669" s="5">
        <f t="shared" ref="A1669:B1669" si="896">A1668+1</f>
        <v>1647</v>
      </c>
      <c r="B1669" s="26">
        <f t="shared" si="896"/>
        <v>412</v>
      </c>
      <c r="C1669" s="15" t="s">
        <v>738</v>
      </c>
      <c r="D1669" s="2" t="s">
        <v>1107</v>
      </c>
      <c r="E1669" s="30">
        <f t="shared" si="877"/>
        <v>5956917.6100000003</v>
      </c>
      <c r="F1669" s="1">
        <v>0</v>
      </c>
      <c r="G1669" s="1">
        <v>0</v>
      </c>
      <c r="H1669" s="1">
        <v>0</v>
      </c>
      <c r="I1669" s="1">
        <v>0</v>
      </c>
      <c r="J1669" s="1">
        <v>0</v>
      </c>
      <c r="K1669" s="1">
        <v>0</v>
      </c>
      <c r="L1669" s="1">
        <v>0</v>
      </c>
      <c r="M1669" s="1">
        <v>0</v>
      </c>
      <c r="N1669" s="32">
        <v>5603049.0499999998</v>
      </c>
      <c r="O1669" s="1">
        <v>0</v>
      </c>
      <c r="P1669" s="1">
        <v>0</v>
      </c>
      <c r="Q1669" s="1">
        <v>0</v>
      </c>
      <c r="R1669" s="32">
        <v>212874.7</v>
      </c>
      <c r="S1669" s="32">
        <v>26113</v>
      </c>
      <c r="T1669" s="32">
        <v>114880.86</v>
      </c>
      <c r="U1669" s="31"/>
      <c r="V1669" s="2" t="s">
        <v>1107</v>
      </c>
      <c r="W1669" s="10">
        <v>5595965.5200000005</v>
      </c>
      <c r="X1669" s="10">
        <v>0</v>
      </c>
      <c r="Y1669" s="10">
        <v>0</v>
      </c>
      <c r="Z1669" s="10">
        <v>0</v>
      </c>
      <c r="AA1669" s="10">
        <v>0</v>
      </c>
      <c r="AB1669" s="10">
        <v>0</v>
      </c>
      <c r="AC1669" s="10">
        <v>0</v>
      </c>
      <c r="AD1669" s="10">
        <v>0</v>
      </c>
      <c r="AE1669" s="10">
        <v>0</v>
      </c>
      <c r="AF1669" s="10">
        <v>5384727.1100000003</v>
      </c>
      <c r="AG1669" s="10">
        <v>0</v>
      </c>
      <c r="AH1669" s="10">
        <v>0</v>
      </c>
      <c r="AI1669" s="10">
        <v>0</v>
      </c>
      <c r="AJ1669" s="10">
        <v>71346.03</v>
      </c>
      <c r="AK1669" s="10">
        <v>30000</v>
      </c>
      <c r="AL1669" s="10">
        <v>109892.38</v>
      </c>
      <c r="AN1669" s="31">
        <f t="shared" si="871"/>
        <v>360952.08999999985</v>
      </c>
      <c r="AO1669" s="13">
        <f t="shared" si="872"/>
        <v>141528.67000000001</v>
      </c>
      <c r="AP1669" s="13">
        <f t="shared" si="873"/>
        <v>-3887</v>
      </c>
      <c r="AQ1669" s="13">
        <f t="shared" si="874"/>
        <v>4988.4799999999959</v>
      </c>
      <c r="AR1669" s="13">
        <f t="shared" si="875"/>
        <v>218321.93999999983</v>
      </c>
    </row>
    <row r="1670" spans="1:44" x14ac:dyDescent="0.25">
      <c r="A1670" s="5">
        <f t="shared" ref="A1670:B1670" si="897">A1669+1</f>
        <v>1648</v>
      </c>
      <c r="B1670" s="26">
        <f t="shared" si="897"/>
        <v>413</v>
      </c>
      <c r="C1670" s="15" t="s">
        <v>738</v>
      </c>
      <c r="D1670" s="2" t="s">
        <v>1108</v>
      </c>
      <c r="E1670" s="30">
        <f t="shared" si="877"/>
        <v>5925774.2800000003</v>
      </c>
      <c r="F1670" s="1">
        <v>0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  <c r="L1670" s="1">
        <v>0</v>
      </c>
      <c r="M1670" s="1">
        <v>0</v>
      </c>
      <c r="N1670" s="32">
        <v>5572429.4900000002</v>
      </c>
      <c r="O1670" s="1">
        <v>0</v>
      </c>
      <c r="P1670" s="1">
        <v>0</v>
      </c>
      <c r="Q1670" s="1">
        <v>0</v>
      </c>
      <c r="R1670" s="32">
        <v>212972.75</v>
      </c>
      <c r="S1670" s="32">
        <v>26116</v>
      </c>
      <c r="T1670" s="32">
        <v>114256.04</v>
      </c>
      <c r="U1670" s="31"/>
      <c r="V1670" s="2" t="s">
        <v>1108</v>
      </c>
      <c r="W1670" s="10">
        <v>5566421.0899999999</v>
      </c>
      <c r="X1670" s="10">
        <v>0</v>
      </c>
      <c r="Y1670" s="10">
        <v>0</v>
      </c>
      <c r="Z1670" s="10">
        <v>0</v>
      </c>
      <c r="AA1670" s="10">
        <v>0</v>
      </c>
      <c r="AB1670" s="10">
        <v>0</v>
      </c>
      <c r="AC1670" s="10">
        <v>0</v>
      </c>
      <c r="AD1670" s="10">
        <v>0</v>
      </c>
      <c r="AE1670" s="10">
        <v>0</v>
      </c>
      <c r="AF1670" s="10">
        <v>5355705.7699999996</v>
      </c>
      <c r="AG1670" s="10">
        <v>0</v>
      </c>
      <c r="AH1670" s="10">
        <v>0</v>
      </c>
      <c r="AI1670" s="10">
        <v>0</v>
      </c>
      <c r="AJ1670" s="10">
        <v>71415.199999999997</v>
      </c>
      <c r="AK1670" s="10">
        <v>30000</v>
      </c>
      <c r="AL1670" s="10">
        <v>109300.12</v>
      </c>
      <c r="AN1670" s="31">
        <f t="shared" si="871"/>
        <v>359353.19000000041</v>
      </c>
      <c r="AO1670" s="13">
        <f t="shared" si="872"/>
        <v>141557.54999999999</v>
      </c>
      <c r="AP1670" s="13">
        <f t="shared" si="873"/>
        <v>-3884</v>
      </c>
      <c r="AQ1670" s="13">
        <f t="shared" si="874"/>
        <v>4955.9199999999983</v>
      </c>
      <c r="AR1670" s="13">
        <f t="shared" si="875"/>
        <v>216723.72000000044</v>
      </c>
    </row>
    <row r="1671" spans="1:44" x14ac:dyDescent="0.25">
      <c r="A1671" s="5">
        <f t="shared" ref="A1671:B1671" si="898">A1670+1</f>
        <v>1649</v>
      </c>
      <c r="B1671" s="26">
        <f t="shared" si="898"/>
        <v>414</v>
      </c>
      <c r="C1671" s="15" t="s">
        <v>738</v>
      </c>
      <c r="D1671" s="2" t="s">
        <v>1113</v>
      </c>
      <c r="E1671" s="30">
        <f t="shared" si="877"/>
        <v>5799336.1800000006</v>
      </c>
      <c r="F1671" s="1">
        <v>0</v>
      </c>
      <c r="G1671" s="1">
        <v>0</v>
      </c>
      <c r="H1671" s="1">
        <v>0</v>
      </c>
      <c r="I1671" s="1">
        <v>0</v>
      </c>
      <c r="J1671" s="1">
        <v>0</v>
      </c>
      <c r="K1671" s="1">
        <v>0</v>
      </c>
      <c r="L1671" s="1">
        <v>0</v>
      </c>
      <c r="M1671" s="1">
        <v>0</v>
      </c>
      <c r="N1671" s="32">
        <v>5585070.6500000004</v>
      </c>
      <c r="O1671" s="1">
        <v>0</v>
      </c>
      <c r="P1671" s="1">
        <v>0</v>
      </c>
      <c r="Q1671" s="1">
        <v>0</v>
      </c>
      <c r="R1671" s="32">
        <v>69672.25</v>
      </c>
      <c r="S1671" s="32">
        <v>30000</v>
      </c>
      <c r="T1671" s="32">
        <v>114593.28</v>
      </c>
      <c r="U1671" s="31"/>
      <c r="V1671" s="2" t="s">
        <v>1113</v>
      </c>
      <c r="W1671" s="10">
        <v>5579041.6200000001</v>
      </c>
      <c r="X1671" s="10">
        <v>0</v>
      </c>
      <c r="Y1671" s="10">
        <v>0</v>
      </c>
      <c r="Z1671" s="10">
        <v>0</v>
      </c>
      <c r="AA1671" s="10">
        <v>0</v>
      </c>
      <c r="AB1671" s="10">
        <v>0</v>
      </c>
      <c r="AC1671" s="10">
        <v>0</v>
      </c>
      <c r="AD1671" s="10">
        <v>0</v>
      </c>
      <c r="AE1671" s="10">
        <v>0</v>
      </c>
      <c r="AF1671" s="10">
        <v>5369781.9900000002</v>
      </c>
      <c r="AG1671" s="10">
        <v>0</v>
      </c>
      <c r="AH1671" s="10">
        <v>0</v>
      </c>
      <c r="AI1671" s="10">
        <v>0</v>
      </c>
      <c r="AJ1671" s="10">
        <v>69672.25</v>
      </c>
      <c r="AK1671" s="10">
        <v>30000</v>
      </c>
      <c r="AL1671" s="10">
        <v>109587.38</v>
      </c>
      <c r="AN1671" s="31">
        <f t="shared" si="871"/>
        <v>220294.56000000052</v>
      </c>
      <c r="AO1671" s="13">
        <f t="shared" si="872"/>
        <v>0</v>
      </c>
      <c r="AP1671" s="13">
        <f t="shared" si="873"/>
        <v>0</v>
      </c>
      <c r="AQ1671" s="13">
        <f t="shared" si="874"/>
        <v>5005.8999999999942</v>
      </c>
      <c r="AR1671" s="13">
        <f t="shared" si="875"/>
        <v>215288.66000000053</v>
      </c>
    </row>
    <row r="1672" spans="1:44" x14ac:dyDescent="0.25">
      <c r="A1672" s="5">
        <f t="shared" ref="A1672:B1672" si="899">A1671+1</f>
        <v>1650</v>
      </c>
      <c r="B1672" s="26">
        <f t="shared" si="899"/>
        <v>415</v>
      </c>
      <c r="C1672" s="15" t="s">
        <v>738</v>
      </c>
      <c r="D1672" s="2" t="s">
        <v>1114</v>
      </c>
      <c r="E1672" s="30">
        <f t="shared" si="877"/>
        <v>2907787.8</v>
      </c>
      <c r="F1672" s="1">
        <v>0</v>
      </c>
      <c r="G1672" s="1">
        <v>0</v>
      </c>
      <c r="H1672" s="1">
        <v>0</v>
      </c>
      <c r="I1672" s="1">
        <v>0</v>
      </c>
      <c r="J1672" s="1">
        <v>0</v>
      </c>
      <c r="K1672" s="1">
        <v>0</v>
      </c>
      <c r="L1672" s="1">
        <v>0</v>
      </c>
      <c r="M1672" s="1">
        <v>0</v>
      </c>
      <c r="N1672" s="32">
        <v>2775352.15</v>
      </c>
      <c r="O1672" s="1">
        <v>0</v>
      </c>
      <c r="P1672" s="1">
        <v>0</v>
      </c>
      <c r="Q1672" s="1">
        <v>0</v>
      </c>
      <c r="R1672" s="32">
        <v>45183.57</v>
      </c>
      <c r="S1672" s="32">
        <v>30000</v>
      </c>
      <c r="T1672" s="32">
        <v>57252.08</v>
      </c>
      <c r="U1672" s="31"/>
      <c r="V1672" s="2" t="s">
        <v>1114</v>
      </c>
      <c r="W1672" s="10">
        <v>2807581.98</v>
      </c>
      <c r="X1672" s="10">
        <v>0</v>
      </c>
      <c r="Y1672" s="10">
        <v>0</v>
      </c>
      <c r="Z1672" s="10">
        <v>0</v>
      </c>
      <c r="AA1672" s="10">
        <v>0</v>
      </c>
      <c r="AB1672" s="10">
        <v>0</v>
      </c>
      <c r="AC1672" s="10">
        <v>0</v>
      </c>
      <c r="AD1672" s="10">
        <v>0</v>
      </c>
      <c r="AE1672" s="10">
        <v>0</v>
      </c>
      <c r="AF1672" s="10">
        <v>2677750.4500000002</v>
      </c>
      <c r="AG1672" s="10">
        <v>0</v>
      </c>
      <c r="AH1672" s="10">
        <v>0</v>
      </c>
      <c r="AI1672" s="10">
        <v>0</v>
      </c>
      <c r="AJ1672" s="10">
        <v>45183.57</v>
      </c>
      <c r="AK1672" s="10">
        <v>30000</v>
      </c>
      <c r="AL1672" s="10">
        <v>54647.96</v>
      </c>
      <c r="AN1672" s="31">
        <f t="shared" si="871"/>
        <v>100205.81999999983</v>
      </c>
      <c r="AO1672" s="13">
        <f t="shared" si="872"/>
        <v>0</v>
      </c>
      <c r="AP1672" s="13">
        <f t="shared" si="873"/>
        <v>0</v>
      </c>
      <c r="AQ1672" s="13">
        <f t="shared" si="874"/>
        <v>2604.1200000000026</v>
      </c>
      <c r="AR1672" s="13">
        <f t="shared" si="875"/>
        <v>97601.699999999837</v>
      </c>
    </row>
    <row r="1673" spans="1:44" x14ac:dyDescent="0.25">
      <c r="A1673" s="5">
        <f t="shared" ref="A1673:B1673" si="900">A1672+1</f>
        <v>1651</v>
      </c>
      <c r="B1673" s="26">
        <f t="shared" si="900"/>
        <v>416</v>
      </c>
      <c r="C1673" s="15" t="s">
        <v>738</v>
      </c>
      <c r="D1673" s="2" t="s">
        <v>740</v>
      </c>
      <c r="E1673" s="30">
        <f t="shared" si="877"/>
        <v>3954356.33</v>
      </c>
      <c r="F1673" s="32">
        <v>3797751.02</v>
      </c>
      <c r="G1673" s="1">
        <v>0</v>
      </c>
      <c r="H1673" s="1">
        <v>0</v>
      </c>
      <c r="I1673" s="1">
        <v>0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32">
        <v>48487.95</v>
      </c>
      <c r="S1673" s="32">
        <v>30000</v>
      </c>
      <c r="T1673" s="32">
        <v>78117.36</v>
      </c>
      <c r="U1673" s="31"/>
      <c r="V1673" s="2" t="s">
        <v>740</v>
      </c>
      <c r="W1673" s="10">
        <v>3805126.46</v>
      </c>
      <c r="X1673" s="10">
        <v>3652105.73</v>
      </c>
      <c r="Y1673" s="10">
        <v>0</v>
      </c>
      <c r="Z1673" s="10">
        <v>0</v>
      </c>
      <c r="AA1673" s="10">
        <v>0</v>
      </c>
      <c r="AB1673" s="10">
        <v>0</v>
      </c>
      <c r="AC1673" s="10">
        <v>0</v>
      </c>
      <c r="AD1673" s="10">
        <v>0</v>
      </c>
      <c r="AE1673" s="10">
        <v>0</v>
      </c>
      <c r="AF1673" s="10">
        <v>0</v>
      </c>
      <c r="AG1673" s="10">
        <v>0</v>
      </c>
      <c r="AH1673" s="10">
        <v>0</v>
      </c>
      <c r="AI1673" s="10">
        <v>0</v>
      </c>
      <c r="AJ1673" s="10">
        <v>48487.95</v>
      </c>
      <c r="AK1673" s="10">
        <v>30000</v>
      </c>
      <c r="AL1673" s="10">
        <v>74532.78</v>
      </c>
      <c r="AN1673" s="31">
        <f t="shared" si="871"/>
        <v>149229.87000000011</v>
      </c>
      <c r="AO1673" s="13">
        <f t="shared" si="872"/>
        <v>0</v>
      </c>
      <c r="AP1673" s="13">
        <f t="shared" si="873"/>
        <v>0</v>
      </c>
      <c r="AQ1673" s="13">
        <f t="shared" si="874"/>
        <v>3584.5800000000017</v>
      </c>
      <c r="AR1673" s="13">
        <f t="shared" si="875"/>
        <v>145645.2900000001</v>
      </c>
    </row>
    <row r="1674" spans="1:44" x14ac:dyDescent="0.25">
      <c r="A1674" s="5">
        <f t="shared" ref="A1674:B1674" si="901">A1673+1</f>
        <v>1652</v>
      </c>
      <c r="B1674" s="26">
        <f t="shared" si="901"/>
        <v>417</v>
      </c>
      <c r="C1674" s="15" t="s">
        <v>738</v>
      </c>
      <c r="D1674" s="2" t="s">
        <v>1115</v>
      </c>
      <c r="E1674" s="30">
        <f t="shared" si="877"/>
        <v>5765364.080000001</v>
      </c>
      <c r="F1674" s="1">
        <v>0</v>
      </c>
      <c r="G1674" s="1">
        <v>0</v>
      </c>
      <c r="H1674" s="1">
        <v>0</v>
      </c>
      <c r="I1674" s="1">
        <v>0</v>
      </c>
      <c r="J1674" s="1">
        <v>0</v>
      </c>
      <c r="K1674" s="1">
        <v>0</v>
      </c>
      <c r="L1674" s="1">
        <v>0</v>
      </c>
      <c r="M1674" s="1">
        <v>0</v>
      </c>
      <c r="N1674" s="32">
        <v>5550480.1500000004</v>
      </c>
      <c r="O1674" s="1">
        <v>0</v>
      </c>
      <c r="P1674" s="1">
        <v>0</v>
      </c>
      <c r="Q1674" s="1">
        <v>0</v>
      </c>
      <c r="R1674" s="32">
        <v>70996.570000000007</v>
      </c>
      <c r="S1674" s="32">
        <v>30000</v>
      </c>
      <c r="T1674" s="32">
        <v>113887.36</v>
      </c>
      <c r="U1674" s="31"/>
      <c r="V1674" s="2" t="s">
        <v>1115</v>
      </c>
      <c r="W1674" s="10">
        <v>5548092.4500000002</v>
      </c>
      <c r="X1674" s="10">
        <v>0</v>
      </c>
      <c r="Y1674" s="10">
        <v>0</v>
      </c>
      <c r="Z1674" s="10">
        <v>0</v>
      </c>
      <c r="AA1674" s="10">
        <v>0</v>
      </c>
      <c r="AB1674" s="10">
        <v>0</v>
      </c>
      <c r="AC1674" s="10">
        <v>0</v>
      </c>
      <c r="AD1674" s="10">
        <v>0</v>
      </c>
      <c r="AE1674" s="10">
        <v>0</v>
      </c>
      <c r="AF1674" s="10">
        <v>5338153.96</v>
      </c>
      <c r="AG1674" s="10">
        <v>0</v>
      </c>
      <c r="AH1674" s="10">
        <v>0</v>
      </c>
      <c r="AI1674" s="10">
        <v>0</v>
      </c>
      <c r="AJ1674" s="10">
        <v>70996.570000000007</v>
      </c>
      <c r="AK1674" s="10">
        <v>30000</v>
      </c>
      <c r="AL1674" s="10">
        <v>108941.92</v>
      </c>
      <c r="AN1674" s="31">
        <f t="shared" si="871"/>
        <v>217271.63000000082</v>
      </c>
      <c r="AO1674" s="13">
        <f t="shared" si="872"/>
        <v>0</v>
      </c>
      <c r="AP1674" s="13">
        <f t="shared" si="873"/>
        <v>0</v>
      </c>
      <c r="AQ1674" s="13">
        <f t="shared" si="874"/>
        <v>4945.4400000000023</v>
      </c>
      <c r="AR1674" s="13">
        <f t="shared" si="875"/>
        <v>212326.19000000082</v>
      </c>
    </row>
    <row r="1675" spans="1:44" x14ac:dyDescent="0.25">
      <c r="A1675" s="5">
        <f t="shared" ref="A1675:B1675" si="902">A1674+1</f>
        <v>1653</v>
      </c>
      <c r="B1675" s="26">
        <f t="shared" si="902"/>
        <v>418</v>
      </c>
      <c r="C1675" s="15" t="s">
        <v>339</v>
      </c>
      <c r="D1675" s="2" t="s">
        <v>1383</v>
      </c>
      <c r="E1675" s="30">
        <f t="shared" si="877"/>
        <v>7943349.8000000007</v>
      </c>
      <c r="F1675" s="1">
        <v>0</v>
      </c>
      <c r="G1675" s="1">
        <v>0</v>
      </c>
      <c r="H1675" s="1">
        <v>1273387.06</v>
      </c>
      <c r="I1675" s="1">
        <v>1922524.32</v>
      </c>
      <c r="J1675" s="1">
        <v>611936.42000000004</v>
      </c>
      <c r="K1675" s="1">
        <v>0</v>
      </c>
      <c r="L1675" s="32">
        <v>393947.58</v>
      </c>
      <c r="M1675" s="1">
        <v>0</v>
      </c>
      <c r="N1675" s="1">
        <v>0</v>
      </c>
      <c r="O1675" s="1">
        <v>0</v>
      </c>
      <c r="P1675" s="1">
        <v>0</v>
      </c>
      <c r="Q1675" s="32">
        <v>3298030.27</v>
      </c>
      <c r="R1675" s="32">
        <v>262580.49</v>
      </c>
      <c r="S1675" s="32">
        <v>64477.58</v>
      </c>
      <c r="T1675" s="32">
        <v>116466.08000000002</v>
      </c>
      <c r="U1675" s="31"/>
      <c r="V1675" s="2" t="s">
        <v>1383</v>
      </c>
      <c r="W1675" s="10">
        <v>6424525.8200000003</v>
      </c>
      <c r="X1675" s="10">
        <v>0</v>
      </c>
      <c r="Y1675" s="10">
        <v>0</v>
      </c>
      <c r="Z1675" s="10">
        <v>11614.56</v>
      </c>
      <c r="AA1675" s="10">
        <v>1783615.11</v>
      </c>
      <c r="AB1675" s="10">
        <v>597450.17000000004</v>
      </c>
      <c r="AC1675" s="10">
        <v>0</v>
      </c>
      <c r="AD1675" s="10">
        <v>366372.21</v>
      </c>
      <c r="AE1675" s="10">
        <v>0</v>
      </c>
      <c r="AF1675" s="10">
        <v>0</v>
      </c>
      <c r="AG1675" s="10">
        <v>0</v>
      </c>
      <c r="AH1675" s="10">
        <v>0</v>
      </c>
      <c r="AI1675" s="10">
        <v>3280643.37</v>
      </c>
      <c r="AJ1675" s="10">
        <v>231571.32</v>
      </c>
      <c r="AK1675" s="10">
        <v>30000</v>
      </c>
      <c r="AL1675" s="10">
        <v>123259.08</v>
      </c>
      <c r="AN1675" s="31">
        <f t="shared" si="871"/>
        <v>1518823.9800000004</v>
      </c>
      <c r="AO1675" s="13">
        <f t="shared" si="872"/>
        <v>31009.169999999984</v>
      </c>
      <c r="AP1675" s="13">
        <f t="shared" si="873"/>
        <v>34477.58</v>
      </c>
      <c r="AQ1675" s="13">
        <f t="shared" si="874"/>
        <v>-6792.9999999999854</v>
      </c>
      <c r="AR1675" s="13">
        <f t="shared" si="875"/>
        <v>1460130.2300000004</v>
      </c>
    </row>
    <row r="1676" spans="1:44" x14ac:dyDescent="0.25">
      <c r="A1676" s="5">
        <f t="shared" ref="A1676:B1676" si="903">A1675+1</f>
        <v>1654</v>
      </c>
      <c r="B1676" s="26">
        <f t="shared" si="903"/>
        <v>419</v>
      </c>
      <c r="C1676" s="15" t="s">
        <v>339</v>
      </c>
      <c r="D1676" s="2" t="s">
        <v>1384</v>
      </c>
      <c r="E1676" s="30">
        <f t="shared" si="877"/>
        <v>2855465.1799999997</v>
      </c>
      <c r="F1676" s="1">
        <v>0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32">
        <v>2616436.86</v>
      </c>
      <c r="R1676" s="32">
        <v>120711.23000000001</v>
      </c>
      <c r="S1676" s="32">
        <v>63962.29</v>
      </c>
      <c r="T1676" s="32">
        <v>54354.8</v>
      </c>
      <c r="U1676" s="31"/>
      <c r="V1676" s="2" t="s">
        <v>1496</v>
      </c>
      <c r="W1676" s="10">
        <v>2834049.58</v>
      </c>
      <c r="X1676" s="10">
        <v>0</v>
      </c>
      <c r="Y1676" s="10">
        <v>0</v>
      </c>
      <c r="Z1676" s="10">
        <v>0</v>
      </c>
      <c r="AA1676" s="10">
        <v>0</v>
      </c>
      <c r="AB1676" s="10">
        <v>0</v>
      </c>
      <c r="AC1676" s="10">
        <v>0</v>
      </c>
      <c r="AD1676" s="10">
        <v>0</v>
      </c>
      <c r="AE1676" s="10">
        <v>0</v>
      </c>
      <c r="AF1676" s="10">
        <v>0</v>
      </c>
      <c r="AG1676" s="10">
        <v>0</v>
      </c>
      <c r="AH1676" s="10">
        <v>0</v>
      </c>
      <c r="AI1676" s="10">
        <v>2629038.0800000001</v>
      </c>
      <c r="AJ1676" s="10">
        <v>121357.66</v>
      </c>
      <c r="AK1676" s="10">
        <v>30000</v>
      </c>
      <c r="AL1676" s="10">
        <v>53653.84</v>
      </c>
      <c r="AN1676" s="31">
        <f t="shared" si="871"/>
        <v>21415.599999999627</v>
      </c>
      <c r="AO1676" s="13">
        <f t="shared" si="872"/>
        <v>-646.42999999999302</v>
      </c>
      <c r="AP1676" s="13">
        <f t="shared" si="873"/>
        <v>33962.29</v>
      </c>
      <c r="AQ1676" s="13">
        <f t="shared" si="874"/>
        <v>700.9600000000064</v>
      </c>
      <c r="AR1676" s="13">
        <f t="shared" si="875"/>
        <v>-12601.220000000387</v>
      </c>
    </row>
    <row r="1677" spans="1:44" x14ac:dyDescent="0.25">
      <c r="A1677" s="5">
        <f t="shared" ref="A1677:B1677" si="904">A1676+1</f>
        <v>1655</v>
      </c>
      <c r="B1677" s="26">
        <f t="shared" si="904"/>
        <v>420</v>
      </c>
      <c r="C1677" s="15" t="s">
        <v>339</v>
      </c>
      <c r="D1677" s="2" t="s">
        <v>743</v>
      </c>
      <c r="E1677" s="30">
        <f t="shared" si="877"/>
        <v>1814238.6500000001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  <c r="P1677" s="1">
        <v>0</v>
      </c>
      <c r="Q1677" s="32">
        <v>1652527.72</v>
      </c>
      <c r="R1677" s="32">
        <v>69500.05</v>
      </c>
      <c r="S1677" s="32">
        <v>57637.36</v>
      </c>
      <c r="T1677" s="32">
        <v>34573.519999999997</v>
      </c>
      <c r="U1677" s="31"/>
      <c r="V1677" s="2" t="s">
        <v>743</v>
      </c>
      <c r="W1677" s="10">
        <v>1793398.96</v>
      </c>
      <c r="X1677" s="10">
        <v>0</v>
      </c>
      <c r="Y1677" s="10">
        <v>0</v>
      </c>
      <c r="Z1677" s="10">
        <v>0</v>
      </c>
      <c r="AA1677" s="10">
        <v>0</v>
      </c>
      <c r="AB1677" s="10">
        <v>0</v>
      </c>
      <c r="AC1677" s="10">
        <v>0</v>
      </c>
      <c r="AD1677" s="10">
        <v>0</v>
      </c>
      <c r="AE1677" s="10">
        <v>0</v>
      </c>
      <c r="AF1677" s="10">
        <v>0</v>
      </c>
      <c r="AG1677" s="10">
        <v>0</v>
      </c>
      <c r="AH1677" s="10">
        <v>0</v>
      </c>
      <c r="AI1677" s="10">
        <v>1659656.18</v>
      </c>
      <c r="AJ1677" s="10">
        <v>69872.239999999991</v>
      </c>
      <c r="AK1677" s="10">
        <v>30000</v>
      </c>
      <c r="AL1677" s="10">
        <v>33870.54</v>
      </c>
      <c r="AN1677" s="31">
        <f t="shared" si="871"/>
        <v>20839.690000000177</v>
      </c>
      <c r="AO1677" s="13">
        <f t="shared" si="872"/>
        <v>-372.18999999998778</v>
      </c>
      <c r="AP1677" s="13">
        <f t="shared" si="873"/>
        <v>27637.360000000001</v>
      </c>
      <c r="AQ1677" s="13">
        <f t="shared" si="874"/>
        <v>702.97999999999593</v>
      </c>
      <c r="AR1677" s="13">
        <f t="shared" si="875"/>
        <v>-7128.4599999998318</v>
      </c>
    </row>
    <row r="1678" spans="1:44" x14ac:dyDescent="0.25">
      <c r="A1678" s="5">
        <f t="shared" ref="A1678:B1678" si="905">A1677+1</f>
        <v>1656</v>
      </c>
      <c r="B1678" s="26">
        <f t="shared" si="905"/>
        <v>421</v>
      </c>
      <c r="C1678" s="15" t="s">
        <v>339</v>
      </c>
      <c r="D1678" s="2" t="s">
        <v>744</v>
      </c>
      <c r="E1678" s="30">
        <f t="shared" si="877"/>
        <v>1799501.8400000003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  <c r="P1678" s="1">
        <v>0</v>
      </c>
      <c r="Q1678" s="32">
        <v>1638091.61</v>
      </c>
      <c r="R1678" s="32">
        <v>69455.63</v>
      </c>
      <c r="S1678" s="32">
        <v>57675.619999999995</v>
      </c>
      <c r="T1678" s="32">
        <v>34278.980000000003</v>
      </c>
      <c r="U1678" s="31"/>
      <c r="V1678" s="2" t="s">
        <v>744</v>
      </c>
      <c r="W1678" s="10">
        <v>1779354.33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  <c r="AC1678" s="10">
        <v>0</v>
      </c>
      <c r="AD1678" s="10">
        <v>0</v>
      </c>
      <c r="AE1678" s="10">
        <v>0</v>
      </c>
      <c r="AF1678" s="10">
        <v>0</v>
      </c>
      <c r="AG1678" s="10">
        <v>0</v>
      </c>
      <c r="AH1678" s="10">
        <v>0</v>
      </c>
      <c r="AI1678" s="10">
        <v>1645936.21</v>
      </c>
      <c r="AJ1678" s="10">
        <v>69827.58</v>
      </c>
      <c r="AK1678" s="10">
        <v>30000</v>
      </c>
      <c r="AL1678" s="10">
        <v>33590.54</v>
      </c>
      <c r="AN1678" s="31">
        <f t="shared" si="871"/>
        <v>20147.510000000242</v>
      </c>
      <c r="AO1678" s="13">
        <f t="shared" si="872"/>
        <v>-371.94999999999709</v>
      </c>
      <c r="AP1678" s="13">
        <f t="shared" si="873"/>
        <v>27675.619999999995</v>
      </c>
      <c r="AQ1678" s="13">
        <f t="shared" si="874"/>
        <v>688.44000000000233</v>
      </c>
      <c r="AR1678" s="13">
        <f t="shared" si="875"/>
        <v>-7844.5999999997584</v>
      </c>
    </row>
    <row r="1679" spans="1:44" x14ac:dyDescent="0.25">
      <c r="A1679" s="5">
        <f t="shared" ref="A1679:B1679" si="906">A1678+1</f>
        <v>1657</v>
      </c>
      <c r="B1679" s="26">
        <f t="shared" si="906"/>
        <v>422</v>
      </c>
      <c r="C1679" s="15" t="s">
        <v>339</v>
      </c>
      <c r="D1679" s="2" t="s">
        <v>1385</v>
      </c>
      <c r="E1679" s="30">
        <f t="shared" si="877"/>
        <v>745924.45000000007</v>
      </c>
      <c r="F1679" s="1">
        <v>0</v>
      </c>
      <c r="G1679" s="1">
        <v>0</v>
      </c>
      <c r="H1679" s="32">
        <v>253913.64</v>
      </c>
      <c r="I1679" s="32">
        <v>388209.43</v>
      </c>
      <c r="J1679" s="1">
        <v>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1">
        <v>0</v>
      </c>
      <c r="R1679" s="32">
        <v>60404.639999999999</v>
      </c>
      <c r="S1679" s="32">
        <v>30000</v>
      </c>
      <c r="T1679" s="32">
        <v>13396.74</v>
      </c>
      <c r="U1679" s="31"/>
      <c r="V1679" s="2" t="s">
        <v>1385</v>
      </c>
      <c r="W1679" s="10">
        <v>769356.36</v>
      </c>
      <c r="X1679" s="10">
        <v>0</v>
      </c>
      <c r="Y1679" s="10">
        <v>0</v>
      </c>
      <c r="Z1679" s="10">
        <v>262768.21999999997</v>
      </c>
      <c r="AA1679" s="10">
        <v>402287.45</v>
      </c>
      <c r="AB1679" s="10">
        <v>0</v>
      </c>
      <c r="AC1679" s="10">
        <v>0</v>
      </c>
      <c r="AD1679" s="10">
        <v>0</v>
      </c>
      <c r="AE1679" s="10">
        <v>0</v>
      </c>
      <c r="AF1679" s="10">
        <v>0</v>
      </c>
      <c r="AG1679" s="10">
        <v>0</v>
      </c>
      <c r="AH1679" s="10">
        <v>0</v>
      </c>
      <c r="AI1679" s="10">
        <v>0</v>
      </c>
      <c r="AJ1679" s="10">
        <v>60728.130000000005</v>
      </c>
      <c r="AK1679" s="10">
        <v>30000</v>
      </c>
      <c r="AL1679" s="10">
        <v>13572.560000000001</v>
      </c>
      <c r="AN1679" s="31">
        <f t="shared" si="871"/>
        <v>-23431.909999999916</v>
      </c>
      <c r="AO1679" s="13">
        <f t="shared" si="872"/>
        <v>-323.49000000000524</v>
      </c>
      <c r="AP1679" s="13">
        <f t="shared" si="873"/>
        <v>0</v>
      </c>
      <c r="AQ1679" s="13">
        <f t="shared" si="874"/>
        <v>-175.82000000000153</v>
      </c>
      <c r="AR1679" s="13">
        <f t="shared" si="875"/>
        <v>-22932.599999999911</v>
      </c>
    </row>
    <row r="1680" spans="1:44" x14ac:dyDescent="0.25">
      <c r="A1680" s="5">
        <f t="shared" ref="A1680:B1680" si="907">A1679+1</f>
        <v>1658</v>
      </c>
      <c r="B1680" s="26">
        <f t="shared" si="907"/>
        <v>423</v>
      </c>
      <c r="C1680" s="15" t="s">
        <v>342</v>
      </c>
      <c r="D1680" s="2" t="s">
        <v>1386</v>
      </c>
      <c r="E1680" s="30">
        <f t="shared" si="877"/>
        <v>3226296.71</v>
      </c>
      <c r="F1680" s="32">
        <v>1675537.72</v>
      </c>
      <c r="G1680" s="1">
        <v>0</v>
      </c>
      <c r="H1680" s="32">
        <v>462827.83</v>
      </c>
      <c r="I1680" s="32">
        <v>710655.43</v>
      </c>
      <c r="J1680" s="1">
        <v>0</v>
      </c>
      <c r="K1680" s="1">
        <v>0</v>
      </c>
      <c r="L1680" s="32">
        <v>150889.93</v>
      </c>
      <c r="M1680" s="1">
        <v>0</v>
      </c>
      <c r="N1680" s="1">
        <v>0</v>
      </c>
      <c r="O1680" s="1">
        <v>0</v>
      </c>
      <c r="P1680" s="1">
        <v>0</v>
      </c>
      <c r="Q1680" s="1">
        <v>0</v>
      </c>
      <c r="R1680" s="32">
        <v>137980.5</v>
      </c>
      <c r="S1680" s="32">
        <v>30000</v>
      </c>
      <c r="T1680" s="32">
        <v>58405.3</v>
      </c>
      <c r="U1680" s="31"/>
      <c r="V1680" s="2" t="s">
        <v>1386</v>
      </c>
      <c r="W1680" s="10">
        <v>3203701.2800000003</v>
      </c>
      <c r="X1680" s="10">
        <v>1645053.37</v>
      </c>
      <c r="Y1680" s="10">
        <v>0</v>
      </c>
      <c r="Z1680" s="10">
        <v>469711.12</v>
      </c>
      <c r="AA1680" s="10">
        <v>719108.61</v>
      </c>
      <c r="AB1680" s="10">
        <v>0</v>
      </c>
      <c r="AC1680" s="10">
        <v>0</v>
      </c>
      <c r="AD1680" s="10">
        <v>140409.12</v>
      </c>
      <c r="AE1680" s="10">
        <v>0</v>
      </c>
      <c r="AF1680" s="10">
        <v>0</v>
      </c>
      <c r="AG1680" s="10">
        <v>0</v>
      </c>
      <c r="AH1680" s="10">
        <v>0</v>
      </c>
      <c r="AI1680" s="10">
        <v>0</v>
      </c>
      <c r="AJ1680" s="10">
        <v>138719.41999999998</v>
      </c>
      <c r="AK1680" s="10">
        <v>30000</v>
      </c>
      <c r="AL1680" s="10">
        <v>60699.64</v>
      </c>
      <c r="AN1680" s="31">
        <f t="shared" si="871"/>
        <v>22595.429999999702</v>
      </c>
      <c r="AO1680" s="13">
        <f t="shared" si="872"/>
        <v>-738.9199999999837</v>
      </c>
      <c r="AP1680" s="13">
        <f t="shared" si="873"/>
        <v>0</v>
      </c>
      <c r="AQ1680" s="13">
        <f t="shared" si="874"/>
        <v>-2294.3399999999965</v>
      </c>
      <c r="AR1680" s="13">
        <f t="shared" si="875"/>
        <v>25628.689999999682</v>
      </c>
    </row>
    <row r="1681" spans="1:44" x14ac:dyDescent="0.25">
      <c r="A1681" s="5">
        <f t="shared" ref="A1681:B1681" si="908">A1680+1</f>
        <v>1659</v>
      </c>
      <c r="B1681" s="26">
        <f t="shared" si="908"/>
        <v>424</v>
      </c>
      <c r="C1681" s="15" t="s">
        <v>342</v>
      </c>
      <c r="D1681" s="2" t="s">
        <v>1387</v>
      </c>
      <c r="E1681" s="30">
        <f t="shared" si="877"/>
        <v>4635858.9200000009</v>
      </c>
      <c r="F1681" s="1">
        <v>0</v>
      </c>
      <c r="G1681" s="1">
        <v>0</v>
      </c>
      <c r="H1681" s="32">
        <v>1446502.79</v>
      </c>
      <c r="I1681" s="32">
        <v>2226797.1800000002</v>
      </c>
      <c r="J1681" s="32">
        <v>704850.67</v>
      </c>
      <c r="K1681" s="1">
        <v>0</v>
      </c>
      <c r="L1681" s="1">
        <v>0</v>
      </c>
      <c r="M1681" s="1">
        <v>0</v>
      </c>
      <c r="N1681" s="1">
        <v>0</v>
      </c>
      <c r="O1681" s="1">
        <v>0</v>
      </c>
      <c r="P1681" s="1">
        <v>0</v>
      </c>
      <c r="Q1681" s="1">
        <v>0</v>
      </c>
      <c r="R1681" s="32">
        <v>138562.34</v>
      </c>
      <c r="S1681" s="32">
        <v>30000</v>
      </c>
      <c r="T1681" s="32">
        <v>89145.94</v>
      </c>
      <c r="U1681" s="31"/>
      <c r="V1681" s="2" t="s">
        <v>346</v>
      </c>
      <c r="W1681" s="10">
        <v>4505053.8900000006</v>
      </c>
      <c r="X1681" s="10">
        <v>0</v>
      </c>
      <c r="Y1681" s="10">
        <v>0</v>
      </c>
      <c r="Z1681" s="10">
        <v>1415181.54</v>
      </c>
      <c r="AA1681" s="10">
        <v>2166585.3199999998</v>
      </c>
      <c r="AB1681" s="10">
        <v>704817.79</v>
      </c>
      <c r="AC1681" s="10">
        <v>0</v>
      </c>
      <c r="AD1681" s="10">
        <v>0</v>
      </c>
      <c r="AE1681" s="10">
        <v>0</v>
      </c>
      <c r="AF1681" s="10">
        <v>0</v>
      </c>
      <c r="AG1681" s="10">
        <v>0</v>
      </c>
      <c r="AH1681" s="10">
        <v>0</v>
      </c>
      <c r="AI1681" s="10">
        <v>0</v>
      </c>
      <c r="AJ1681" s="10">
        <v>100987.92</v>
      </c>
      <c r="AK1681" s="10">
        <v>30000</v>
      </c>
      <c r="AL1681" s="10">
        <v>87481.32</v>
      </c>
      <c r="AN1681" s="31">
        <f t="shared" si="871"/>
        <v>130805.03000000026</v>
      </c>
      <c r="AO1681" s="13">
        <f t="shared" si="872"/>
        <v>37574.42</v>
      </c>
      <c r="AP1681" s="13">
        <f t="shared" si="873"/>
        <v>0</v>
      </c>
      <c r="AQ1681" s="13">
        <f t="shared" si="874"/>
        <v>1664.6199999999953</v>
      </c>
      <c r="AR1681" s="13">
        <f t="shared" si="875"/>
        <v>91565.990000000267</v>
      </c>
    </row>
    <row r="1682" spans="1:44" x14ac:dyDescent="0.25">
      <c r="A1682" s="5">
        <f t="shared" ref="A1682:B1682" si="909">A1681+1</f>
        <v>1660</v>
      </c>
      <c r="B1682" s="26">
        <f t="shared" si="909"/>
        <v>425</v>
      </c>
      <c r="C1682" s="15" t="s">
        <v>342</v>
      </c>
      <c r="D1682" s="2" t="s">
        <v>1388</v>
      </c>
      <c r="E1682" s="30">
        <f t="shared" si="877"/>
        <v>4522794.1400000015</v>
      </c>
      <c r="F1682" s="1">
        <v>0</v>
      </c>
      <c r="G1682" s="1">
        <v>0</v>
      </c>
      <c r="H1682" s="1">
        <v>0</v>
      </c>
      <c r="I1682" s="1">
        <v>0</v>
      </c>
      <c r="J1682" s="32">
        <v>361033.92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  <c r="P1682" s="32">
        <v>1865321.55</v>
      </c>
      <c r="Q1682" s="32">
        <v>1916189.34</v>
      </c>
      <c r="R1682" s="32">
        <v>233904.90000000002</v>
      </c>
      <c r="S1682" s="32">
        <v>61366.65</v>
      </c>
      <c r="T1682" s="32">
        <v>84977.78</v>
      </c>
      <c r="U1682" s="31"/>
      <c r="V1682" s="2" t="s">
        <v>1388</v>
      </c>
      <c r="W1682" s="10">
        <v>4512182.4000000004</v>
      </c>
      <c r="X1682" s="10">
        <v>0</v>
      </c>
      <c r="Y1682" s="10">
        <v>0</v>
      </c>
      <c r="Z1682" s="10">
        <v>0</v>
      </c>
      <c r="AA1682" s="10">
        <v>0</v>
      </c>
      <c r="AB1682" s="10">
        <v>361016.66</v>
      </c>
      <c r="AC1682" s="10">
        <v>0</v>
      </c>
      <c r="AD1682" s="10">
        <v>0</v>
      </c>
      <c r="AE1682" s="10">
        <v>0</v>
      </c>
      <c r="AF1682" s="10">
        <v>0</v>
      </c>
      <c r="AG1682" s="10">
        <v>0</v>
      </c>
      <c r="AH1682" s="10">
        <v>1880028.52</v>
      </c>
      <c r="AI1682" s="10">
        <v>1940276.17</v>
      </c>
      <c r="AJ1682" s="10">
        <v>215527.97</v>
      </c>
      <c r="AK1682" s="10">
        <v>30000</v>
      </c>
      <c r="AL1682" s="10">
        <v>85333.08</v>
      </c>
      <c r="AN1682" s="31">
        <f t="shared" si="871"/>
        <v>10611.740000001155</v>
      </c>
      <c r="AO1682" s="13">
        <f t="shared" si="872"/>
        <v>18376.930000000022</v>
      </c>
      <c r="AP1682" s="13">
        <f t="shared" si="873"/>
        <v>31366.65</v>
      </c>
      <c r="AQ1682" s="13">
        <f t="shared" si="874"/>
        <v>-355.30000000000291</v>
      </c>
      <c r="AR1682" s="13">
        <f t="shared" si="875"/>
        <v>-38776.539999998866</v>
      </c>
    </row>
    <row r="1683" spans="1:44" x14ac:dyDescent="0.25">
      <c r="A1683" s="5">
        <f t="shared" ref="A1683:B1683" si="910">A1682+1</f>
        <v>1661</v>
      </c>
      <c r="B1683" s="26">
        <f t="shared" si="910"/>
        <v>426</v>
      </c>
      <c r="C1683" s="15" t="s">
        <v>342</v>
      </c>
      <c r="D1683" s="2" t="s">
        <v>1389</v>
      </c>
      <c r="E1683" s="30">
        <f t="shared" si="877"/>
        <v>627490.24</v>
      </c>
      <c r="F1683" s="1">
        <v>0</v>
      </c>
      <c r="G1683" s="1">
        <v>0</v>
      </c>
      <c r="H1683" s="32">
        <v>556329.06000000006</v>
      </c>
      <c r="I1683" s="1">
        <v>0</v>
      </c>
      <c r="J1683" s="1">
        <v>0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1">
        <v>0</v>
      </c>
      <c r="Q1683" s="1">
        <v>0</v>
      </c>
      <c r="R1683" s="32">
        <v>29403.22</v>
      </c>
      <c r="S1683" s="32">
        <v>30000</v>
      </c>
      <c r="T1683" s="32">
        <v>11757.96</v>
      </c>
      <c r="U1683" s="31"/>
      <c r="V1683" s="2" t="s">
        <v>348</v>
      </c>
      <c r="W1683" s="10">
        <v>625676.42000000004</v>
      </c>
      <c r="X1683" s="10">
        <v>0</v>
      </c>
      <c r="Y1683" s="10">
        <v>0</v>
      </c>
      <c r="Z1683" s="10">
        <v>554793.41</v>
      </c>
      <c r="AA1683" s="10">
        <v>0</v>
      </c>
      <c r="AB1683" s="10">
        <v>0</v>
      </c>
      <c r="AC1683" s="10">
        <v>0</v>
      </c>
      <c r="AD1683" s="10">
        <v>0</v>
      </c>
      <c r="AE1683" s="10">
        <v>0</v>
      </c>
      <c r="AF1683" s="10">
        <v>0</v>
      </c>
      <c r="AG1683" s="10">
        <v>0</v>
      </c>
      <c r="AH1683" s="10">
        <v>0</v>
      </c>
      <c r="AI1683" s="10">
        <v>0</v>
      </c>
      <c r="AJ1683" s="10">
        <v>29560.690000000002</v>
      </c>
      <c r="AK1683" s="10">
        <v>30000</v>
      </c>
      <c r="AL1683" s="10">
        <v>11322.32</v>
      </c>
      <c r="AN1683" s="31">
        <f t="shared" si="871"/>
        <v>1813.8199999999488</v>
      </c>
      <c r="AO1683" s="13">
        <f t="shared" si="872"/>
        <v>-157.47000000000116</v>
      </c>
      <c r="AP1683" s="13">
        <f t="shared" si="873"/>
        <v>0</v>
      </c>
      <c r="AQ1683" s="13">
        <f t="shared" si="874"/>
        <v>435.63999999999942</v>
      </c>
      <c r="AR1683" s="13">
        <f t="shared" si="875"/>
        <v>1535.6499999999505</v>
      </c>
    </row>
    <row r="1684" spans="1:44" x14ac:dyDescent="0.25">
      <c r="A1684" s="5">
        <f t="shared" ref="A1684:B1684" si="911">A1683+1</f>
        <v>1662</v>
      </c>
      <c r="B1684" s="26">
        <f t="shared" si="911"/>
        <v>427</v>
      </c>
      <c r="C1684" s="15" t="s">
        <v>756</v>
      </c>
      <c r="D1684" s="2" t="s">
        <v>1390</v>
      </c>
      <c r="E1684" s="30">
        <f t="shared" si="877"/>
        <v>1255339.6799999997</v>
      </c>
      <c r="F1684" s="1">
        <v>0</v>
      </c>
      <c r="G1684" s="32">
        <v>1013146.34</v>
      </c>
      <c r="H1684" s="1">
        <v>0</v>
      </c>
      <c r="I1684" s="1">
        <v>0</v>
      </c>
      <c r="J1684" s="1">
        <v>0</v>
      </c>
      <c r="K1684" s="1">
        <v>0</v>
      </c>
      <c r="L1684" s="32">
        <v>133371.54999999999</v>
      </c>
      <c r="M1684" s="1">
        <v>0</v>
      </c>
      <c r="N1684" s="1">
        <v>0</v>
      </c>
      <c r="O1684" s="1">
        <v>0</v>
      </c>
      <c r="P1684" s="1">
        <v>0</v>
      </c>
      <c r="Q1684" s="1">
        <v>0</v>
      </c>
      <c r="R1684" s="32">
        <v>57812.149999999994</v>
      </c>
      <c r="S1684" s="32">
        <v>30000</v>
      </c>
      <c r="T1684" s="32">
        <v>21009.64</v>
      </c>
      <c r="U1684" s="31"/>
      <c r="V1684" s="2" t="s">
        <v>1390</v>
      </c>
      <c r="W1684" s="10">
        <v>1250694.4441758241</v>
      </c>
      <c r="X1684" s="10">
        <v>0</v>
      </c>
      <c r="Y1684" s="10">
        <v>1015312.33</v>
      </c>
      <c r="Z1684" s="10">
        <v>0</v>
      </c>
      <c r="AA1684" s="10">
        <v>0</v>
      </c>
      <c r="AB1684" s="10">
        <v>0</v>
      </c>
      <c r="AC1684" s="10">
        <v>0</v>
      </c>
      <c r="AD1684" s="10">
        <v>124008.91</v>
      </c>
      <c r="AE1684" s="10">
        <v>0</v>
      </c>
      <c r="AF1684" s="10">
        <v>0</v>
      </c>
      <c r="AG1684" s="10">
        <v>0</v>
      </c>
      <c r="AH1684" s="10">
        <v>0</v>
      </c>
      <c r="AI1684" s="10">
        <v>0</v>
      </c>
      <c r="AJ1684" s="10">
        <v>58121.744175824177</v>
      </c>
      <c r="AK1684" s="10">
        <v>30000</v>
      </c>
      <c r="AL1684" s="10">
        <v>23251.46</v>
      </c>
      <c r="AN1684" s="31">
        <f t="shared" si="871"/>
        <v>4645.2358241756447</v>
      </c>
      <c r="AO1684" s="13">
        <f t="shared" si="872"/>
        <v>-309.59417582418246</v>
      </c>
      <c r="AP1684" s="13">
        <f t="shared" si="873"/>
        <v>0</v>
      </c>
      <c r="AQ1684" s="13">
        <f t="shared" si="874"/>
        <v>-2241.8199999999997</v>
      </c>
      <c r="AR1684" s="13">
        <f t="shared" si="875"/>
        <v>7196.6499999998268</v>
      </c>
    </row>
    <row r="1685" spans="1:44" x14ac:dyDescent="0.25">
      <c r="A1685" s="5">
        <f t="shared" ref="A1685:B1685" si="912">A1684+1</f>
        <v>1663</v>
      </c>
      <c r="B1685" s="26">
        <f t="shared" si="912"/>
        <v>428</v>
      </c>
      <c r="C1685" s="15" t="s">
        <v>354</v>
      </c>
      <c r="D1685" s="2" t="s">
        <v>1391</v>
      </c>
      <c r="E1685" s="30">
        <f t="shared" si="877"/>
        <v>3902489.04</v>
      </c>
      <c r="F1685" s="1">
        <v>0</v>
      </c>
      <c r="G1685" s="1">
        <v>0</v>
      </c>
      <c r="H1685" s="32">
        <v>272744.73</v>
      </c>
      <c r="I1685" s="1">
        <v>0</v>
      </c>
      <c r="J1685" s="1">
        <v>0</v>
      </c>
      <c r="K1685" s="1">
        <v>0</v>
      </c>
      <c r="L1685" s="1">
        <v>0</v>
      </c>
      <c r="M1685" s="1">
        <v>0</v>
      </c>
      <c r="N1685" s="1">
        <v>0</v>
      </c>
      <c r="O1685" s="1">
        <v>0</v>
      </c>
      <c r="P1685" s="32">
        <v>3426912.08</v>
      </c>
      <c r="Q1685" s="1">
        <v>0</v>
      </c>
      <c r="R1685" s="32">
        <v>97092.33</v>
      </c>
      <c r="S1685" s="32">
        <v>30000</v>
      </c>
      <c r="T1685" s="32">
        <v>75739.899999999994</v>
      </c>
      <c r="U1685" s="31"/>
      <c r="V1685" s="2" t="s">
        <v>1391</v>
      </c>
      <c r="W1685" s="10">
        <v>3804976.86</v>
      </c>
      <c r="X1685" s="10">
        <v>0</v>
      </c>
      <c r="Y1685" s="10">
        <v>0</v>
      </c>
      <c r="Z1685" s="10">
        <v>271379.33</v>
      </c>
      <c r="AA1685" s="10">
        <v>0</v>
      </c>
      <c r="AB1685" s="10">
        <v>0</v>
      </c>
      <c r="AC1685" s="10">
        <v>0</v>
      </c>
      <c r="AD1685" s="10">
        <v>0</v>
      </c>
      <c r="AE1685" s="10">
        <v>0</v>
      </c>
      <c r="AF1685" s="10">
        <v>0</v>
      </c>
      <c r="AG1685" s="10">
        <v>0</v>
      </c>
      <c r="AH1685" s="10">
        <v>3332437.95</v>
      </c>
      <c r="AI1685" s="10">
        <v>0</v>
      </c>
      <c r="AJ1685" s="10">
        <v>97612.28</v>
      </c>
      <c r="AK1685" s="10">
        <v>30000</v>
      </c>
      <c r="AL1685" s="10">
        <v>73547.3</v>
      </c>
      <c r="AN1685" s="31">
        <f t="shared" si="871"/>
        <v>97512.180000000168</v>
      </c>
      <c r="AO1685" s="13">
        <f t="shared" si="872"/>
        <v>-519.94999999999709</v>
      </c>
      <c r="AP1685" s="13">
        <f t="shared" si="873"/>
        <v>0</v>
      </c>
      <c r="AQ1685" s="13">
        <f t="shared" si="874"/>
        <v>2192.5999999999913</v>
      </c>
      <c r="AR1685" s="13">
        <f t="shared" si="875"/>
        <v>95839.530000000173</v>
      </c>
    </row>
    <row r="1686" spans="1:44" x14ac:dyDescent="0.25">
      <c r="A1686" s="5">
        <f t="shared" ref="A1686:B1686" si="913">A1685+1</f>
        <v>1664</v>
      </c>
      <c r="B1686" s="26">
        <f t="shared" si="913"/>
        <v>429</v>
      </c>
      <c r="C1686" s="15" t="s">
        <v>1392</v>
      </c>
      <c r="D1686" s="2" t="s">
        <v>1393</v>
      </c>
      <c r="E1686" s="30">
        <f t="shared" si="877"/>
        <v>2884446.7600000002</v>
      </c>
      <c r="F1686" s="1">
        <v>341759.04</v>
      </c>
      <c r="G1686" s="1">
        <v>163951.63</v>
      </c>
      <c r="H1686" s="1">
        <v>60884.77</v>
      </c>
      <c r="I1686" s="1">
        <v>0</v>
      </c>
      <c r="J1686" s="1">
        <v>0</v>
      </c>
      <c r="K1686" s="1">
        <v>0</v>
      </c>
      <c r="L1686" s="1">
        <v>66900.960000000006</v>
      </c>
      <c r="M1686" s="1">
        <v>0</v>
      </c>
      <c r="N1686" s="1">
        <v>647834.56000000006</v>
      </c>
      <c r="O1686" s="1">
        <v>0</v>
      </c>
      <c r="P1686" s="1">
        <v>807717.14</v>
      </c>
      <c r="Q1686" s="1">
        <v>436929.57</v>
      </c>
      <c r="R1686" s="32">
        <v>241340.1</v>
      </c>
      <c r="S1686" s="32">
        <v>66210.33</v>
      </c>
      <c r="T1686" s="32">
        <v>50918.66</v>
      </c>
      <c r="U1686" s="31"/>
      <c r="V1686" s="2" t="s">
        <v>1393</v>
      </c>
      <c r="W1686" s="10">
        <v>2981564.5300000003</v>
      </c>
      <c r="X1686" s="10">
        <v>345746.36</v>
      </c>
      <c r="Y1686" s="10">
        <v>175757.87</v>
      </c>
      <c r="Z1686" s="10">
        <v>67636.509999999995</v>
      </c>
      <c r="AA1686" s="10">
        <v>0</v>
      </c>
      <c r="AB1686" s="10">
        <v>0</v>
      </c>
      <c r="AC1686" s="10">
        <v>0</v>
      </c>
      <c r="AD1686" s="10">
        <v>62503.11</v>
      </c>
      <c r="AE1686" s="10">
        <v>0</v>
      </c>
      <c r="AF1686" s="10">
        <v>681337.42</v>
      </c>
      <c r="AG1686" s="10">
        <v>0</v>
      </c>
      <c r="AH1686" s="10">
        <v>830544.54</v>
      </c>
      <c r="AI1686" s="10">
        <v>492494.14</v>
      </c>
      <c r="AJ1686" s="10">
        <v>241340.1</v>
      </c>
      <c r="AK1686" s="10">
        <v>30000</v>
      </c>
      <c r="AL1686" s="10">
        <v>54204.480000000003</v>
      </c>
      <c r="AN1686" s="31">
        <f t="shared" si="871"/>
        <v>-97117.770000000019</v>
      </c>
      <c r="AO1686" s="13">
        <f t="shared" si="872"/>
        <v>0</v>
      </c>
      <c r="AP1686" s="13">
        <f t="shared" si="873"/>
        <v>36210.33</v>
      </c>
      <c r="AQ1686" s="13">
        <f t="shared" si="874"/>
        <v>-3285.8199999999997</v>
      </c>
      <c r="AR1686" s="13">
        <f t="shared" si="875"/>
        <v>-130042.28000000003</v>
      </c>
    </row>
    <row r="1687" spans="1:44" x14ac:dyDescent="0.25">
      <c r="A1687" s="5">
        <f t="shared" ref="A1687:B1687" si="914">A1686+1</f>
        <v>1665</v>
      </c>
      <c r="B1687" s="26">
        <f t="shared" si="914"/>
        <v>430</v>
      </c>
      <c r="C1687" s="27" t="s">
        <v>1125</v>
      </c>
      <c r="D1687" s="28" t="s">
        <v>1394</v>
      </c>
      <c r="E1687" s="30">
        <f t="shared" si="877"/>
        <v>4728856.4013043204</v>
      </c>
      <c r="F1687" s="1">
        <v>3470218.38</v>
      </c>
      <c r="G1687" s="1">
        <v>0</v>
      </c>
      <c r="H1687" s="1">
        <v>478731.56</v>
      </c>
      <c r="I1687" s="1">
        <v>0</v>
      </c>
      <c r="J1687" s="1">
        <v>0</v>
      </c>
      <c r="K1687" s="1">
        <v>0</v>
      </c>
      <c r="L1687" s="1">
        <v>623375.86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32">
        <v>45408.78130432032</v>
      </c>
      <c r="S1687" s="1">
        <v>30000</v>
      </c>
      <c r="T1687" s="32">
        <v>81121.819999999992</v>
      </c>
      <c r="U1687" s="31"/>
      <c r="V1687" s="28" t="s">
        <v>1394</v>
      </c>
      <c r="W1687" s="10">
        <v>4728856.41</v>
      </c>
      <c r="X1687" s="10">
        <v>3324315.13</v>
      </c>
      <c r="Y1687" s="10">
        <v>0</v>
      </c>
      <c r="Z1687" s="10">
        <v>468682.29</v>
      </c>
      <c r="AA1687" s="10">
        <v>0</v>
      </c>
      <c r="AB1687" s="10">
        <v>0</v>
      </c>
      <c r="AC1687" s="10">
        <v>0</v>
      </c>
      <c r="AD1687" s="10">
        <v>580167.91</v>
      </c>
      <c r="AE1687" s="10">
        <v>0</v>
      </c>
      <c r="AF1687" s="10">
        <v>0</v>
      </c>
      <c r="AG1687" s="10">
        <v>0</v>
      </c>
      <c r="AH1687" s="10">
        <v>0</v>
      </c>
      <c r="AI1687" s="10">
        <v>0</v>
      </c>
      <c r="AJ1687" s="10">
        <v>236442.82</v>
      </c>
      <c r="AK1687" s="10">
        <v>30000</v>
      </c>
      <c r="AL1687" s="10">
        <v>89248.260000000009</v>
      </c>
      <c r="AN1687" s="31">
        <f t="shared" si="871"/>
        <v>-8.6956797167658806E-3</v>
      </c>
      <c r="AO1687" s="13">
        <f t="shared" si="872"/>
        <v>-191034.03869567969</v>
      </c>
      <c r="AP1687" s="13">
        <f t="shared" si="873"/>
        <v>0</v>
      </c>
      <c r="AQ1687" s="13">
        <f t="shared" si="874"/>
        <v>-8126.4400000000169</v>
      </c>
      <c r="AR1687" s="13">
        <f t="shared" si="875"/>
        <v>199160.46999999997</v>
      </c>
    </row>
  </sheetData>
  <autoFilter ref="A12:T1687" xr:uid="{00000000-0009-0000-0000-000001000000}"/>
  <mergeCells count="28">
    <mergeCell ref="V9:V12"/>
    <mergeCell ref="W9:W11"/>
    <mergeCell ref="X9:AL9"/>
    <mergeCell ref="X10:AD10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6:T6"/>
    <mergeCell ref="T10:T11"/>
    <mergeCell ref="A9:A12"/>
    <mergeCell ref="B9:B12"/>
    <mergeCell ref="C9:C12"/>
    <mergeCell ref="D9:D12"/>
    <mergeCell ref="R10:R11"/>
    <mergeCell ref="E9:E11"/>
    <mergeCell ref="M10:M11"/>
    <mergeCell ref="N10:N11"/>
    <mergeCell ref="O10:O11"/>
    <mergeCell ref="P10:P11"/>
    <mergeCell ref="Q10:Q11"/>
    <mergeCell ref="F9:T9"/>
    <mergeCell ref="S10:S11"/>
    <mergeCell ref="F10:L10"/>
  </mergeCells>
  <conditionalFormatting sqref="B787">
    <cfRule type="duplicateValues" dxfId="105" priority="124"/>
  </conditionalFormatting>
  <conditionalFormatting sqref="V1685:V1687">
    <cfRule type="duplicateValues" dxfId="104" priority="55"/>
  </conditionalFormatting>
  <conditionalFormatting sqref="V1187">
    <cfRule type="duplicateValues" dxfId="103" priority="54"/>
  </conditionalFormatting>
  <conditionalFormatting sqref="V898">
    <cfRule type="duplicateValues" dxfId="102" priority="53"/>
  </conditionalFormatting>
  <conditionalFormatting sqref="V1631:V1661 V1256:V1260 V1663:V1664 V1267 V1305:V1344 V1346 V1515:V1532 V1546 V1548:V1551 V1553:V1555 V1557:V1558 V1562 V1566:V1568 V1586:V1591 V1595:V1599 V1601:V1614 V1620:V1621 V1626:V1629 V1677:V1678 V1541:V1543 V1535:V1536 V1377:V1382 V1384 V1387:V1389 V1395:V1401 V1407 V1421:V1422 V1473:V1487 V1489:V1496 V1504:V1513 V1351:V1373">
    <cfRule type="duplicateValues" dxfId="101" priority="56"/>
  </conditionalFormatting>
  <conditionalFormatting sqref="V904">
    <cfRule type="duplicateValues" dxfId="100" priority="52"/>
  </conditionalFormatting>
  <conditionalFormatting sqref="V900">
    <cfRule type="duplicateValues" dxfId="99" priority="51"/>
  </conditionalFormatting>
  <conditionalFormatting sqref="V906:V908">
    <cfRule type="duplicateValues" dxfId="98" priority="50"/>
  </conditionalFormatting>
  <conditionalFormatting sqref="V914:V915">
    <cfRule type="duplicateValues" dxfId="97" priority="49"/>
  </conditionalFormatting>
  <conditionalFormatting sqref="V917">
    <cfRule type="duplicateValues" dxfId="96" priority="48"/>
  </conditionalFormatting>
  <conditionalFormatting sqref="V920">
    <cfRule type="duplicateValues" dxfId="95" priority="47"/>
  </conditionalFormatting>
  <conditionalFormatting sqref="V921">
    <cfRule type="duplicateValues" dxfId="94" priority="46"/>
  </conditionalFormatting>
  <conditionalFormatting sqref="V929">
    <cfRule type="duplicateValues" dxfId="93" priority="45"/>
  </conditionalFormatting>
  <conditionalFormatting sqref="V933">
    <cfRule type="duplicateValues" dxfId="92" priority="44"/>
  </conditionalFormatting>
  <conditionalFormatting sqref="V941">
    <cfRule type="duplicateValues" dxfId="91" priority="43"/>
  </conditionalFormatting>
  <conditionalFormatting sqref="V942">
    <cfRule type="duplicateValues" dxfId="90" priority="42"/>
  </conditionalFormatting>
  <conditionalFormatting sqref="V946:V949">
    <cfRule type="duplicateValues" dxfId="89" priority="41"/>
  </conditionalFormatting>
  <conditionalFormatting sqref="V950:V959">
    <cfRule type="duplicateValues" dxfId="88" priority="40"/>
  </conditionalFormatting>
  <conditionalFormatting sqref="V961:V965 V967">
    <cfRule type="duplicateValues" dxfId="87" priority="39"/>
  </conditionalFormatting>
  <conditionalFormatting sqref="V969:V971">
    <cfRule type="duplicateValues" dxfId="86" priority="38"/>
  </conditionalFormatting>
  <conditionalFormatting sqref="V973:V975">
    <cfRule type="duplicateValues" dxfId="85" priority="37"/>
  </conditionalFormatting>
  <conditionalFormatting sqref="V980">
    <cfRule type="duplicateValues" dxfId="84" priority="36"/>
  </conditionalFormatting>
  <conditionalFormatting sqref="V986">
    <cfRule type="duplicateValues" dxfId="83" priority="35"/>
  </conditionalFormatting>
  <conditionalFormatting sqref="V990:V993">
    <cfRule type="duplicateValues" dxfId="82" priority="34"/>
  </conditionalFormatting>
  <conditionalFormatting sqref="V997">
    <cfRule type="duplicateValues" dxfId="81" priority="33"/>
  </conditionalFormatting>
  <conditionalFormatting sqref="V999:V1000">
    <cfRule type="duplicateValues" dxfId="80" priority="32"/>
  </conditionalFormatting>
  <conditionalFormatting sqref="V1001:V1005">
    <cfRule type="duplicateValues" dxfId="79" priority="31"/>
  </conditionalFormatting>
  <conditionalFormatting sqref="V1008:V1009">
    <cfRule type="duplicateValues" dxfId="78" priority="30"/>
  </conditionalFormatting>
  <conditionalFormatting sqref="V1011:V1012">
    <cfRule type="duplicateValues" dxfId="77" priority="29"/>
  </conditionalFormatting>
  <conditionalFormatting sqref="V1014">
    <cfRule type="duplicateValues" dxfId="76" priority="28"/>
  </conditionalFormatting>
  <conditionalFormatting sqref="V1017:V1019">
    <cfRule type="duplicateValues" dxfId="75" priority="27"/>
  </conditionalFormatting>
  <conditionalFormatting sqref="V1022">
    <cfRule type="duplicateValues" dxfId="74" priority="26"/>
  </conditionalFormatting>
  <conditionalFormatting sqref="V1026">
    <cfRule type="duplicateValues" dxfId="73" priority="25"/>
  </conditionalFormatting>
  <conditionalFormatting sqref="V1032">
    <cfRule type="duplicateValues" dxfId="72" priority="24"/>
  </conditionalFormatting>
  <conditionalFormatting sqref="V1033:V1034">
    <cfRule type="duplicateValues" dxfId="71" priority="23"/>
  </conditionalFormatting>
  <conditionalFormatting sqref="V1122:V1123">
    <cfRule type="duplicateValues" dxfId="70" priority="22"/>
  </conditionalFormatting>
  <conditionalFormatting sqref="V1137">
    <cfRule type="duplicateValues" dxfId="69" priority="21"/>
  </conditionalFormatting>
  <conditionalFormatting sqref="V1154">
    <cfRule type="duplicateValues" dxfId="68" priority="20"/>
  </conditionalFormatting>
  <conditionalFormatting sqref="V1175">
    <cfRule type="duplicateValues" dxfId="67" priority="19"/>
  </conditionalFormatting>
  <conditionalFormatting sqref="V1224:V1238">
    <cfRule type="duplicateValues" dxfId="66" priority="18"/>
  </conditionalFormatting>
  <conditionalFormatting sqref="V1251">
    <cfRule type="duplicateValues" dxfId="65" priority="17"/>
  </conditionalFormatting>
  <conditionalFormatting sqref="V1392:V1394">
    <cfRule type="duplicateValues" dxfId="64" priority="16"/>
  </conditionalFormatting>
  <conditionalFormatting sqref="V1404">
    <cfRule type="duplicateValues" dxfId="63" priority="15"/>
  </conditionalFormatting>
  <conditionalFormatting sqref="V1405:V1406">
    <cfRule type="duplicateValues" dxfId="62" priority="14"/>
  </conditionalFormatting>
  <conditionalFormatting sqref="V1441:V1442">
    <cfRule type="duplicateValues" dxfId="61" priority="12"/>
  </conditionalFormatting>
  <conditionalFormatting sqref="V1575">
    <cfRule type="duplicateValues" dxfId="60" priority="11"/>
  </conditionalFormatting>
  <conditionalFormatting sqref="V1665:V1674">
    <cfRule type="duplicateValues" dxfId="59" priority="10"/>
  </conditionalFormatting>
  <conditionalFormatting sqref="V1423">
    <cfRule type="duplicateValues" dxfId="58" priority="9"/>
  </conditionalFormatting>
  <conditionalFormatting sqref="V1430:V1433">
    <cfRule type="duplicateValues" dxfId="57" priority="8"/>
  </conditionalFormatting>
  <conditionalFormatting sqref="V1445">
    <cfRule type="duplicateValues" dxfId="56" priority="7"/>
  </conditionalFormatting>
  <conditionalFormatting sqref="V1435">
    <cfRule type="duplicateValues" dxfId="55" priority="5"/>
  </conditionalFormatting>
  <conditionalFormatting sqref="V1436">
    <cfRule type="duplicateValues" dxfId="54" priority="4"/>
  </conditionalFormatting>
  <conditionalFormatting sqref="V1448:V1467">
    <cfRule type="duplicateValues" dxfId="53" priority="1113"/>
  </conditionalFormatting>
  <conditionalFormatting sqref="B789:B1256">
    <cfRule type="duplicateValues" dxfId="52" priority="1564"/>
  </conditionalFormatting>
  <conditionalFormatting sqref="D1685:D1687">
    <cfRule type="duplicateValues" dxfId="51" priority="1565"/>
  </conditionalFormatting>
  <conditionalFormatting sqref="D1187">
    <cfRule type="duplicateValues" dxfId="50" priority="1566"/>
  </conditionalFormatting>
  <conditionalFormatting sqref="D898">
    <cfRule type="duplicateValues" dxfId="49" priority="1567"/>
  </conditionalFormatting>
  <conditionalFormatting sqref="D1631:D1661 D1256:D1260 D1663:D1664 D1267 D1305:D1344 D1346 D1515:D1532 D1546 D1548:D1551 D1553:D1555 D1557:D1558 D1562 D1566:D1568 D1586:D1591 D1595:D1599 D1601:D1614 D1620:D1621 D1626:D1629 D1677:D1678 D1541:D1543 D1535:D1536 D1377:D1382 D1384 D1387:D1389 D1395:D1401 D1407 D1421:D1422 D1473:D1487 D1489:D1496 D1504:D1513 D1351:D1373">
    <cfRule type="duplicateValues" dxfId="48" priority="1568"/>
  </conditionalFormatting>
  <conditionalFormatting sqref="D904">
    <cfRule type="duplicateValues" dxfId="47" priority="1599"/>
  </conditionalFormatting>
  <conditionalFormatting sqref="D900">
    <cfRule type="duplicateValues" dxfId="46" priority="1600"/>
  </conditionalFormatting>
  <conditionalFormatting sqref="D906:D908">
    <cfRule type="duplicateValues" dxfId="45" priority="1601"/>
  </conditionalFormatting>
  <conditionalFormatting sqref="D914:D915">
    <cfRule type="duplicateValues" dxfId="44" priority="1602"/>
  </conditionalFormatting>
  <conditionalFormatting sqref="D917">
    <cfRule type="duplicateValues" dxfId="43" priority="1603"/>
  </conditionalFormatting>
  <conditionalFormatting sqref="D920">
    <cfRule type="duplicateValues" dxfId="42" priority="1604"/>
  </conditionalFormatting>
  <conditionalFormatting sqref="D921">
    <cfRule type="duplicateValues" dxfId="41" priority="1605"/>
  </conditionalFormatting>
  <conditionalFormatting sqref="D929">
    <cfRule type="duplicateValues" dxfId="40" priority="1606"/>
  </conditionalFormatting>
  <conditionalFormatting sqref="D933">
    <cfRule type="duplicateValues" dxfId="39" priority="1607"/>
  </conditionalFormatting>
  <conditionalFormatting sqref="D941">
    <cfRule type="duplicateValues" dxfId="38" priority="1608"/>
  </conditionalFormatting>
  <conditionalFormatting sqref="D942">
    <cfRule type="duplicateValues" dxfId="37" priority="1609"/>
  </conditionalFormatting>
  <conditionalFormatting sqref="D946:D949">
    <cfRule type="duplicateValues" dxfId="36" priority="1610"/>
  </conditionalFormatting>
  <conditionalFormatting sqref="D950:D959">
    <cfRule type="duplicateValues" dxfId="35" priority="1611"/>
  </conditionalFormatting>
  <conditionalFormatting sqref="D961:D965 D967">
    <cfRule type="duplicateValues" dxfId="34" priority="1612"/>
  </conditionalFormatting>
  <conditionalFormatting sqref="D969:D971">
    <cfRule type="duplicateValues" dxfId="33" priority="1614"/>
  </conditionalFormatting>
  <conditionalFormatting sqref="D973:D975">
    <cfRule type="duplicateValues" dxfId="32" priority="1615"/>
  </conditionalFormatting>
  <conditionalFormatting sqref="D980">
    <cfRule type="duplicateValues" dxfId="31" priority="1616"/>
  </conditionalFormatting>
  <conditionalFormatting sqref="D986">
    <cfRule type="duplicateValues" dxfId="30" priority="1617"/>
  </conditionalFormatting>
  <conditionalFormatting sqref="D990:D993">
    <cfRule type="duplicateValues" dxfId="29" priority="1618"/>
  </conditionalFormatting>
  <conditionalFormatting sqref="D997">
    <cfRule type="duplicateValues" dxfId="28" priority="1619"/>
  </conditionalFormatting>
  <conditionalFormatting sqref="D999:D1000">
    <cfRule type="duplicateValues" dxfId="27" priority="1620"/>
  </conditionalFormatting>
  <conditionalFormatting sqref="D1001:D1005">
    <cfRule type="duplicateValues" dxfId="26" priority="1621"/>
  </conditionalFormatting>
  <conditionalFormatting sqref="D1008:D1009">
    <cfRule type="duplicateValues" dxfId="25" priority="1622"/>
  </conditionalFormatting>
  <conditionalFormatting sqref="D1011:D1012">
    <cfRule type="duplicateValues" dxfId="24" priority="1623"/>
  </conditionalFormatting>
  <conditionalFormatting sqref="D1014">
    <cfRule type="duplicateValues" dxfId="23" priority="1624"/>
  </conditionalFormatting>
  <conditionalFormatting sqref="D1017:D1019">
    <cfRule type="duplicateValues" dxfId="22" priority="1625"/>
  </conditionalFormatting>
  <conditionalFormatting sqref="D1022">
    <cfRule type="duplicateValues" dxfId="21" priority="1626"/>
  </conditionalFormatting>
  <conditionalFormatting sqref="D1026">
    <cfRule type="duplicateValues" dxfId="20" priority="1627"/>
  </conditionalFormatting>
  <conditionalFormatting sqref="D1032">
    <cfRule type="duplicateValues" dxfId="19" priority="1628"/>
  </conditionalFormatting>
  <conditionalFormatting sqref="D1033:D1034">
    <cfRule type="duplicateValues" dxfId="18" priority="1629"/>
  </conditionalFormatting>
  <conditionalFormatting sqref="D1122:D1123">
    <cfRule type="duplicateValues" dxfId="17" priority="1630"/>
  </conditionalFormatting>
  <conditionalFormatting sqref="D1137">
    <cfRule type="duplicateValues" dxfId="16" priority="1631"/>
  </conditionalFormatting>
  <conditionalFormatting sqref="D1154">
    <cfRule type="duplicateValues" dxfId="15" priority="1632"/>
  </conditionalFormatting>
  <conditionalFormatting sqref="D1175">
    <cfRule type="duplicateValues" dxfId="14" priority="1633"/>
  </conditionalFormatting>
  <conditionalFormatting sqref="D1224:D1238">
    <cfRule type="duplicateValues" dxfId="13" priority="1634"/>
  </conditionalFormatting>
  <conditionalFormatting sqref="D1251">
    <cfRule type="duplicateValues" dxfId="12" priority="1635"/>
  </conditionalFormatting>
  <conditionalFormatting sqref="D1392">
    <cfRule type="duplicateValues" dxfId="11" priority="1636"/>
  </conditionalFormatting>
  <conditionalFormatting sqref="D1404">
    <cfRule type="duplicateValues" dxfId="10" priority="1637"/>
  </conditionalFormatting>
  <conditionalFormatting sqref="D1405:D1406">
    <cfRule type="duplicateValues" dxfId="9" priority="1638"/>
  </conditionalFormatting>
  <conditionalFormatting sqref="D1441:D1442">
    <cfRule type="duplicateValues" dxfId="8" priority="1639"/>
  </conditionalFormatting>
  <conditionalFormatting sqref="D1575">
    <cfRule type="duplicateValues" dxfId="7" priority="1640"/>
  </conditionalFormatting>
  <conditionalFormatting sqref="D1665:D1674">
    <cfRule type="duplicateValues" dxfId="6" priority="1641"/>
  </conditionalFormatting>
  <conditionalFormatting sqref="D1423">
    <cfRule type="duplicateValues" dxfId="5" priority="1642"/>
  </conditionalFormatting>
  <conditionalFormatting sqref="D1430:D1433">
    <cfRule type="duplicateValues" dxfId="4" priority="1643"/>
  </conditionalFormatting>
  <conditionalFormatting sqref="D1445">
    <cfRule type="duplicateValues" dxfId="3" priority="1644"/>
  </conditionalFormatting>
  <conditionalFormatting sqref="D1435">
    <cfRule type="duplicateValues" dxfId="2" priority="1645"/>
  </conditionalFormatting>
  <conditionalFormatting sqref="D1436">
    <cfRule type="duplicateValues" dxfId="1" priority="1646"/>
  </conditionalFormatting>
  <conditionalFormatting sqref="D1448:D1467">
    <cfRule type="duplicateValues" dxfId="0" priority="1678"/>
  </conditionalFormatting>
  <pageMargins left="0.39370078740157483" right="0.39370078740157483" top="0.39370078740157483" bottom="0.39370078740157483" header="0.31496062992125984" footer="0.31496062992125984"/>
  <pageSetup paperSize="9" scale="33" fitToHeight="0" orientation="landscape" r:id="rId1"/>
  <rowBreaks count="1" manualBreakCount="1">
    <brk id="127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№1</vt:lpstr>
      <vt:lpstr>Приложение №2</vt:lpstr>
      <vt:lpstr>'Приложение №1'!Заголовки_для_печати</vt:lpstr>
      <vt:lpstr>'Приложение №2'!Заголовки_для_печати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424_4</dc:creator>
  <cp:lastModifiedBy>user</cp:lastModifiedBy>
  <cp:lastPrinted>2020-12-08T10:30:51Z</cp:lastPrinted>
  <dcterms:created xsi:type="dcterms:W3CDTF">2019-11-06T08:51:16Z</dcterms:created>
  <dcterms:modified xsi:type="dcterms:W3CDTF">2020-12-08T10:33:22Z</dcterms:modified>
</cp:coreProperties>
</file>